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58" i="6"/>
  <c r="M58" s="1"/>
  <c r="K62"/>
  <c r="M62" s="1"/>
  <c r="M61"/>
  <c r="K61"/>
  <c r="L46"/>
  <c r="L49"/>
  <c r="M49" s="1"/>
  <c r="K49"/>
  <c r="L48"/>
  <c r="K48"/>
  <c r="M48" s="1"/>
  <c r="L47"/>
  <c r="K47"/>
  <c r="M47" s="1"/>
  <c r="K46"/>
  <c r="L45"/>
  <c r="K45"/>
  <c r="P14"/>
  <c r="L14"/>
  <c r="M14" s="1"/>
  <c r="K14"/>
  <c r="K60"/>
  <c r="M60" s="1"/>
  <c r="K59"/>
  <c r="M59" s="1"/>
  <c r="L44"/>
  <c r="K44"/>
  <c r="L43"/>
  <c r="K43"/>
  <c r="L41"/>
  <c r="K41"/>
  <c r="L40"/>
  <c r="K40"/>
  <c r="L42"/>
  <c r="K42"/>
  <c r="M26"/>
  <c r="L26"/>
  <c r="K26"/>
  <c r="L37"/>
  <c r="K37"/>
  <c r="L38"/>
  <c r="K38"/>
  <c r="L39"/>
  <c r="K39"/>
  <c r="L25"/>
  <c r="K25"/>
  <c r="L11"/>
  <c r="K11"/>
  <c r="L13"/>
  <c r="K13"/>
  <c r="H262"/>
  <c r="P12"/>
  <c r="P10"/>
  <c r="L10"/>
  <c r="K10"/>
  <c r="M44" l="1"/>
  <c r="M46"/>
  <c r="M45"/>
  <c r="M43"/>
  <c r="M41"/>
  <c r="M40"/>
  <c r="M42"/>
  <c r="M25"/>
  <c r="M37"/>
  <c r="M38"/>
  <c r="M39"/>
  <c r="M11"/>
  <c r="M13"/>
  <c r="M10"/>
  <c r="K262" l="1"/>
  <c r="L262" s="1"/>
  <c r="K251"/>
  <c r="L251" s="1"/>
  <c r="K241"/>
  <c r="L241" s="1"/>
  <c r="K257" l="1"/>
  <c r="L257" s="1"/>
  <c r="K258" l="1"/>
  <c r="L258" s="1"/>
  <c r="K255" l="1"/>
  <c r="L255" s="1"/>
  <c r="K234"/>
  <c r="L234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F224"/>
  <c r="K224" s="1"/>
  <c r="L224" s="1"/>
  <c r="F223"/>
  <c r="K223" s="1"/>
  <c r="L223" s="1"/>
  <c r="K222"/>
  <c r="L222" s="1"/>
  <c r="F221"/>
  <c r="K221" s="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F201"/>
  <c r="K201" s="1"/>
  <c r="L201" s="1"/>
  <c r="K200"/>
  <c r="L200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F153"/>
  <c r="K153" s="1"/>
  <c r="L153" s="1"/>
  <c r="H152"/>
  <c r="K152" s="1"/>
  <c r="L152" s="1"/>
  <c r="K149"/>
  <c r="L149" s="1"/>
  <c r="K148"/>
  <c r="L148" s="1"/>
  <c r="K147"/>
  <c r="L147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M7"/>
  <c r="D7" i="5"/>
  <c r="K6" i="4"/>
  <c r="K6" i="3"/>
  <c r="L6" i="2"/>
</calcChain>
</file>

<file path=xl/sharedStrings.xml><?xml version="1.0" encoding="utf-8"?>
<sst xmlns="http://schemas.openxmlformats.org/spreadsheetml/2006/main" count="2820" uniqueCount="1072">
  <si>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</si>
  <si>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</si>
  <si>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</si>
  <si>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</si>
  <si>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</si>
  <si>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</si>
  <si>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</si>
  <si>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</si>
  <si>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</si>
  <si>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</si>
  <si>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</si>
  <si>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</si>
  <si>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</si>
  <si>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</si>
  <si>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</si>
  <si>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</si>
  <si>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</si>
  <si>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</si>
  <si>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</si>
  <si>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</si>
  <si>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</si>
  <si>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</si>
  <si>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</si>
  <si>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</si>
  <si>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</si>
  <si>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</si>
  <si>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</si>
  <si>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</si>
  <si>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</si>
  <si>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</si>
  <si>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</si>
  <si>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</si>
  <si>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</si>
  <si>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</si>
  <si>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</si>
  <si>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</si>
  <si>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</si>
  <si>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</si>
  <si>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</si>
  <si>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</si>
  <si>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</si>
  <si>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</si>
  <si>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</si>
  <si>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</si>
  <si>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</si>
  <si>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</si>
  <si>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</si>
  <si>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</si>
  <si>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</si>
  <si>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</si>
  <si>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</si>
  <si>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</si>
  <si>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</si>
  <si>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</si>
  <si>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</si>
  <si>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</si>
  <si>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</si>
  <si>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</si>
  <si>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</si>
  <si>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</si>
  <si>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</si>
  <si>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</si>
  <si>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</si>
  <si>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</si>
  <si>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</si>
  <si>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</si>
  <si>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</si>
  <si>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</si>
  <si>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</si>
  <si>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</si>
  <si>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</si>
  <si>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</si>
  <si>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</si>
  <si>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</si>
  <si>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</si>
  <si>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</si>
  <si>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</si>
  <si>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</si>
  <si>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</si>
  <si>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</si>
  <si>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</si>
  <si>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</si>
  <si>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</si>
  <si>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</si>
  <si>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</si>
  <si>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</si>
  <si>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</si>
  <si>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</si>
  <si>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</si>
  <si>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</si>
  <si>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</si>
  <si>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</si>
  <si>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</si>
  <si>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</si>
  <si>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</si>
  <si>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</si>
  <si>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</si>
  <si>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</si>
  <si>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</si>
  <si>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</si>
  <si>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</si>
  <si>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</si>
  <si>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</si>
  <si>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</si>
  <si>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</si>
  <si>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</si>
  <si>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</si>
  <si>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</si>
  <si>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</si>
  <si>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</si>
  <si>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</si>
  <si>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</si>
  <si>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</si>
  <si>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</si>
  <si>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</si>
  <si>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</si>
  <si>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</si>
  <si>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</si>
  <si>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</si>
  <si>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</si>
  <si>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</si>
  <si>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</si>
  <si>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</si>
  <si>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</si>
  <si>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</si>
  <si>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</si>
  <si>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</si>
  <si>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</si>
  <si>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</si>
  <si>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</si>
  <si>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</si>
  <si>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</si>
  <si>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</si>
  <si>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</si>
  <si>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</si>
  <si>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</si>
  <si>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</si>
  <si>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</si>
  <si>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</si>
  <si>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</si>
  <si>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</si>
  <si>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</si>
  <si>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</si>
  <si>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</si>
  <si>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</si>
  <si>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</si>
  <si>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</si>
  <si>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</si>
  <si>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</si>
  <si>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</si>
  <si>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</si>
  <si>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</si>
  <si>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</si>
  <si>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</si>
  <si>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</si>
  <si>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</si>
  <si>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</si>
  <si>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</si>
  <si>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</si>
  <si>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</si>
  <si>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</si>
  <si>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</si>
  <si>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</si>
  <si>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</si>
  <si>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</si>
  <si>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</si>
  <si>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</si>
  <si>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</si>
  <si>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</si>
  <si>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</si>
  <si>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</si>
  <si>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</si>
  <si>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</si>
  <si>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</si>
  <si>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</si>
  <si>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</si>
  <si>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</si>
  <si>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</si>
  <si>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</si>
  <si>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</si>
  <si>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</si>
  <si>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</si>
  <si>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</si>
  <si>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</si>
  <si>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</si>
  <si>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</si>
  <si>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</si>
  <si>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</si>
  <si>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</si>
  <si>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</si>
  <si>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</si>
  <si>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</si>
  <si>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</si>
  <si>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</si>
  <si>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</si>
  <si>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</si>
  <si>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</si>
  <si>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</si>
  <si>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</si>
  <si>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</si>
  <si>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</si>
  <si>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</si>
  <si>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</si>
  <si>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</si>
  <si>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</si>
  <si>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</si>
  <si>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</si>
  <si>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</si>
  <si>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</si>
  <si>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</si>
  <si>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</si>
  <si>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</si>
  <si>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</si>
  <si>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</si>
  <si>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</si>
  <si>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</si>
  <si>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</si>
  <si>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</si>
  <si>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</si>
  <si>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</si>
  <si>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</si>
  <si>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</si>
  <si>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</si>
  <si>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</si>
  <si>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</si>
  <si>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</si>
  <si>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</si>
  <si>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</si>
  <si>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</si>
  <si>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</si>
  <si>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</si>
  <si>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</si>
  <si>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</si>
  <si>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</si>
  <si>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</si>
  <si>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</si>
  <si>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</si>
  <si>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</si>
  <si>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</si>
  <si>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</si>
  <si>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</si>
  <si>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</si>
  <si>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</si>
  <si>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</si>
  <si>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</si>
  <si>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</si>
  <si>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</si>
  <si>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</si>
  <si>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</si>
  <si>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</si>
  <si>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</si>
  <si>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</si>
  <si>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</si>
  <si>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</si>
  <si>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</si>
  <si>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</si>
  <si>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</si>
  <si>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</si>
  <si>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</si>
  <si>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</si>
  <si>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</si>
  <si>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</si>
  <si>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</si>
  <si>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</si>
  <si>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</si>
  <si>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</si>
  <si>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</si>
  <si>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</si>
  <si>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</si>
  <si>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</si>
  <si>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</si>
  <si>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</si>
  <si>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</si>
  <si>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</si>
  <si>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</si>
  <si>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</si>
  <si>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</si>
  <si>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</si>
  <si>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</si>
  <si>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</si>
  <si>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</si>
  <si>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</si>
  <si>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</si>
  <si>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</si>
  <si>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</si>
  <si>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</si>
  <si>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</si>
  <si>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</si>
  <si>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</si>
  <si>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</si>
  <si>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</si>
  <si>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</si>
  <si>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</si>
  <si>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</si>
  <si>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</si>
  <si>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</si>
  <si>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</si>
  <si>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</si>
  <si>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</si>
  <si>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</si>
  <si>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</si>
  <si>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</si>
  <si>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</si>
  <si>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</si>
  <si>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</si>
  <si>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</si>
  <si>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</si>
  <si>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</si>
  <si>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</si>
  <si>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</si>
  <si>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</si>
  <si>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</si>
  <si>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</si>
  <si>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</si>
  <si>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</si>
  <si>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</si>
  <si>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</si>
  <si>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</si>
  <si>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</si>
  <si>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</si>
  <si>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</si>
  <si>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</si>
  <si>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</si>
  <si>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</si>
  <si>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</si>
  <si>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</si>
  <si>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</si>
  <si>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</si>
  <si>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</si>
  <si>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</si>
  <si>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</si>
  <si>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</si>
  <si>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</si>
  <si>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</si>
  <si>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</si>
  <si>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</si>
  <si>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</si>
  <si>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</si>
  <si>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</si>
  <si>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</si>
  <si>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</si>
  <si>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</si>
  <si>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</si>
  <si>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</si>
  <si>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</si>
  <si>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</si>
  <si>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</si>
  <si>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</si>
  <si>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</si>
  <si>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</si>
  <si>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</si>
  <si>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</si>
  <si>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</si>
  <si>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</si>
  <si>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</si>
  <si>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</si>
  <si>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</si>
  <si>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</si>
  <si>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</si>
  <si>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</si>
  <si>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</si>
  <si>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</si>
  <si>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</si>
  <si>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</si>
  <si>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</si>
  <si>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</si>
  <si>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</si>
  <si>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</si>
  <si>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</si>
  <si>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</si>
  <si>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</si>
  <si>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</si>
  <si>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</si>
  <si>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</si>
  <si>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</si>
  <si>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</si>
  <si>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</si>
  <si>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</si>
  <si>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</si>
  <si>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</si>
  <si>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</si>
  <si>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</si>
  <si>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</si>
  <si>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</si>
  <si>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</si>
  <si>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</si>
  <si>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</si>
  <si>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</si>
  <si>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</si>
  <si>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</si>
  <si>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</si>
  <si>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</si>
  <si>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</si>
  <si>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</si>
  <si>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</si>
  <si>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</si>
  <si>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</si>
  <si>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</si>
  <si>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</si>
  <si>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</si>
  <si>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</si>
  <si>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</si>
  <si>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</si>
  <si>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</si>
  <si>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</si>
  <si>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</si>
  <si>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</si>
  <si>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</si>
  <si>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</si>
  <si>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</si>
  <si>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</si>
  <si>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</si>
  <si>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</si>
  <si>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</si>
  <si>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</si>
  <si>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</si>
  <si>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</si>
  <si>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</si>
  <si>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</si>
  <si>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</si>
  <si>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</si>
  <si>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</si>
  <si>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</si>
  <si>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</si>
  <si>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</si>
  <si>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</si>
  <si>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</si>
  <si>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</si>
  <si>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</si>
  <si>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</si>
  <si>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</si>
  <si>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</si>
  <si>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</si>
  <si>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</si>
  <si>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</si>
  <si>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</si>
  <si>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</si>
  <si>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</si>
  <si>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</si>
  <si>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</si>
  <si>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</si>
  <si>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</si>
  <si>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</si>
  <si>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</si>
  <si>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</si>
  <si>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</si>
  <si>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</si>
  <si>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</si>
  <si>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</si>
  <si>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</si>
  <si>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</si>
  <si>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</si>
  <si>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</si>
  <si>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</si>
  <si>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</si>
  <si>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</si>
  <si>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</si>
  <si>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</si>
  <si>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</si>
  <si>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</si>
  <si>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</si>
  <si>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</si>
  <si>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</si>
  <si>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</si>
  <si>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</si>
  <si>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</si>
  <si>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</si>
  <si>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</si>
  <si>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</si>
  <si>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</si>
  <si>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</si>
  <si>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</si>
  <si>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</si>
  <si>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</si>
  <si>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</si>
  <si>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</si>
  <si>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</si>
  <si>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</si>
  <si>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</si>
  <si>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</si>
  <si>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</si>
  <si>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</si>
  <si>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</si>
  <si>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</si>
  <si>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</si>
  <si>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</si>
  <si>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</si>
  <si>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</si>
  <si>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</si>
  <si>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</si>
  <si>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</si>
  <si>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</si>
  <si>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</si>
  <si>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</si>
  <si>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</si>
  <si>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</si>
  <si>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</si>
  <si>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</si>
  <si>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</si>
  <si>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</si>
  <si>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</si>
  <si>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</si>
  <si>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</si>
  <si>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</si>
  <si>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</si>
  <si>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</si>
  <si>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</si>
  <si>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</si>
  <si>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</si>
  <si>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</si>
  <si>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</si>
  <si>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</si>
  <si>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</si>
  <si>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</si>
  <si>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</si>
  <si>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</si>
  <si>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</si>
  <si>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</si>
  <si>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</si>
  <si>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</si>
  <si>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</si>
  <si>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</si>
  <si>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</si>
  <si>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</si>
  <si>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</si>
  <si>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</si>
  <si>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</si>
  <si>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</si>
  <si>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</si>
  <si>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</si>
  <si>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</si>
  <si>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</si>
  <si>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</si>
  <si>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</si>
  <si>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</si>
  <si>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</si>
  <si>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</si>
  <si>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</si>
  <si>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</si>
  <si>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</si>
  <si>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</si>
  <si>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</si>
  <si>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</si>
  <si>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</si>
  <si>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</si>
  <si>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</si>
  <si>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</si>
  <si>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</si>
  <si>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</si>
  <si>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</si>
  <si>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</si>
  <si>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</si>
  <si>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</si>
  <si>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</si>
  <si>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</si>
  <si>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</si>
  <si>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</si>
  <si>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</si>
  <si>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</si>
  <si>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</si>
  <si>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</si>
  <si>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</si>
  <si>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</si>
  <si>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</si>
  <si>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</si>
  <si>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</si>
  <si>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</si>
  <si>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</si>
  <si>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</si>
  <si>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</si>
  <si>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</si>
  <si>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</si>
  <si>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</si>
  <si>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</si>
  <si>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</si>
  <si>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</si>
  <si>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</si>
  <si>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</si>
  <si>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</si>
  <si>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</si>
  <si>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</si>
  <si>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</si>
  <si>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</si>
  <si>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</si>
  <si>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</si>
  <si>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</si>
  <si>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</si>
  <si>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</si>
  <si>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</si>
  <si>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</si>
  <si>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</si>
  <si>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</si>
  <si>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</si>
  <si>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</si>
  <si>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</si>
  <si>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</si>
  <si>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</si>
  <si>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</si>
  <si>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</si>
  <si>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</si>
  <si>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</si>
  <si>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</si>
  <si>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</si>
  <si>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</si>
  <si>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</si>
  <si>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</si>
  <si>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</si>
  <si>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</si>
  <si>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</si>
  <si>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</si>
  <si>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</si>
  <si>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</si>
  <si>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</si>
  <si>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</si>
  <si>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</si>
  <si>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</si>
  <si>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</si>
  <si>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</si>
  <si>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</si>
  <si>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</si>
  <si>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</si>
  <si>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</si>
  <si>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</si>
  <si>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</si>
  <si>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</si>
  <si>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</si>
  <si>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</si>
  <si>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</si>
  <si>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</si>
  <si>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</si>
  <si>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</si>
  <si>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</si>
  <si>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</si>
  <si>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</si>
  <si>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</si>
  <si>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</si>
  <si>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</si>
  <si>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</si>
  <si>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</si>
  <si>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</si>
  <si>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</si>
  <si>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</si>
  <si>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</si>
  <si>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</si>
  <si>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</si>
  <si>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</si>
  <si>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</si>
  <si>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</si>
  <si>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</si>
  <si>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</si>
  <si>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</si>
  <si>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</si>
  <si>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</si>
  <si>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</si>
  <si>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</si>
  <si>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</si>
  <si>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</si>
  <si>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</si>
  <si>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</si>
  <si>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</si>
  <si>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</si>
  <si>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</si>
  <si>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</si>
  <si>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</si>
  <si>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</si>
  <si>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</si>
  <si>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</si>
  <si>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</si>
  <si>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</si>
  <si>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</si>
  <si>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</si>
  <si>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</si>
  <si>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</si>
  <si>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</si>
  <si>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</si>
  <si>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</si>
  <si>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</si>
  <si>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</si>
  <si>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</si>
  <si>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</si>
  <si>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</si>
  <si>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</si>
  <si>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</si>
  <si>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</si>
  <si>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</si>
  <si>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</si>
  <si>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</si>
  <si>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</si>
  <si>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</si>
  <si>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</si>
  <si>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</si>
  <si>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</si>
  <si>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</si>
  <si>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</si>
  <si>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</si>
  <si>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</si>
  <si>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</si>
  <si>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</si>
  <si>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</si>
  <si>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</si>
  <si>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</si>
  <si>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</si>
  <si>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</si>
  <si>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</si>
  <si>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</si>
  <si>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</si>
  <si>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</si>
  <si>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</si>
  <si>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</si>
  <si>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</si>
  <si>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</si>
  <si>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</si>
  <si>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</si>
  <si>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</si>
  <si>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</si>
  <si>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</si>
  <si>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</si>
  <si>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</si>
  <si>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</si>
  <si>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</si>
  <si>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</si>
  <si>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</si>
  <si>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</si>
  <si>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</si>
  <si>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</si>
  <si>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</si>
  <si>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</si>
  <si>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</si>
  <si>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</si>
  <si>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</si>
  <si>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</si>
  <si>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</si>
  <si>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</si>
  <si>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</si>
  <si>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</si>
  <si>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</si>
  <si>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</si>
  <si>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</si>
  <si>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</si>
  <si>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</si>
  <si>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</si>
  <si>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</si>
  <si>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</si>
  <si>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</si>
  <si>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</si>
  <si>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</si>
  <si>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</si>
  <si>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</si>
  <si>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</si>
  <si>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</si>
  <si>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</si>
  <si>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</si>
  <si>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</si>
  <si>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</si>
  <si>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</si>
  <si>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</si>
  <si>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</si>
  <si>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</si>
  <si>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</si>
  <si>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</si>
  <si>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</si>
  <si>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</si>
  <si>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</si>
  <si>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</si>
  <si>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</si>
  <si>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</si>
  <si>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</si>
  <si>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</si>
  <si>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</si>
  <si>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</si>
  <si>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</si>
  <si>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</si>
  <si>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</si>
  <si>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</si>
  <si>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</si>
  <si>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</si>
  <si>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</si>
  <si>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</si>
  <si>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</si>
  <si>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</si>
  <si>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</si>
  <si>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</si>
  <si>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</si>
  <si>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</si>
  <si>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</si>
  <si>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</si>
  <si>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</si>
  <si>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</si>
  <si>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</si>
  <si>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</si>
  <si>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</si>
  <si>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</si>
  <si>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</si>
  <si>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</si>
  <si>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</si>
  <si>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</si>
  <si>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</si>
  <si>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</si>
  <si>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</si>
  <si>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</si>
  <si>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</si>
  <si>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</si>
  <si>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</si>
  <si>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</si>
  <si>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</si>
  <si>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</si>
  <si>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</si>
  <si>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</si>
  <si>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</si>
  <si>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</si>
  <si>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</si>
  <si>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</si>
  <si>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</si>
  <si>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</si>
  <si>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</si>
  <si>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</si>
  <si>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</si>
  <si>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</si>
  <si>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</si>
  <si>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</si>
  <si>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</si>
  <si>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</si>
  <si>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</si>
  <si>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</si>
  <si>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</si>
  <si>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</si>
  <si>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</si>
  <si>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</si>
  <si>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</si>
  <si>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</si>
  <si>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</si>
  <si>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</si>
  <si>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</si>
  <si>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</si>
  <si>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</si>
  <si>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</si>
  <si>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</si>
  <si>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</si>
  <si>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</si>
  <si>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</si>
  <si>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</si>
  <si>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</si>
  <si>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</si>
  <si>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</si>
  <si>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</si>
  <si>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</si>
  <si>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</si>
  <si>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</si>
  <si>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</si>
  <si>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</si>
  <si>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</si>
  <si>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</si>
  <si>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</si>
  <si>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</si>
  <si>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</si>
  <si>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</si>
  <si>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</si>
  <si>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</si>
  <si>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</si>
  <si>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</si>
  <si>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</si>
  <si>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</si>
  <si>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</si>
  <si>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</si>
  <si>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</si>
  <si>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</si>
  <si>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</si>
  <si>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</si>
  <si>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Part profit of Rs.7/-</t>
  </si>
  <si>
    <t>218-222</t>
  </si>
  <si>
    <t>Profit of Rs.75/-</t>
  </si>
  <si>
    <t>Buy&lt;&gt;</t>
  </si>
  <si>
    <t>1630-1650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</si>
  <si>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</si>
  <si>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</si>
  <si>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</si>
  <si>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</si>
  <si>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</si>
  <si>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</si>
  <si>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</si>
  <si>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ARCFIN</t>
  </si>
  <si>
    <t>Profiit of Rs.210/-</t>
  </si>
  <si>
    <t>SHANTABEN DAYASAKAR DAVE</t>
  </si>
  <si>
    <t>B.W.TRADERS</t>
  </si>
  <si>
    <t>PIIND APR FUT</t>
  </si>
  <si>
    <t>ADVIKCA</t>
  </si>
  <si>
    <t>TOPGAIN FINANCE PRIVATE LIMITED</t>
  </si>
  <si>
    <t>NIFTY APR FUT</t>
  </si>
  <si>
    <t>17700-17800</t>
  </si>
  <si>
    <t>367-371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</si>
  <si>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</si>
  <si>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</si>
  <si>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</si>
  <si>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</si>
  <si>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</si>
  <si>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</si>
  <si>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</si>
  <si>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</si>
  <si>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</si>
  <si>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</si>
  <si>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STEPPING STONE CONSTRUCTION PRIVATE LIMITED</t>
  </si>
  <si>
    <t>ELEFLOR</t>
  </si>
  <si>
    <t>GGENG</t>
  </si>
  <si>
    <t>ZMILGFIN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</si>
  <si>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</si>
  <si>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</si>
  <si>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</si>
  <si>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</si>
  <si>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</si>
  <si>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</si>
  <si>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</si>
  <si>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</si>
  <si>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</si>
  <si>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</si>
  <si>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430-432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</si>
  <si>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</si>
  <si>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</si>
  <si>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</si>
  <si>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</si>
  <si>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</si>
  <si>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</si>
  <si>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</si>
  <si>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</si>
  <si>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</si>
  <si>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KARTIK SHARMA</t>
  </si>
  <si>
    <t>SATGURU TRADING</t>
  </si>
  <si>
    <t>MIDLAND FINANCIAL ADVISORY PRIVATE LIMITED</t>
  </si>
  <si>
    <t>HARDIK HIMMATBHAI MUNJPARA</t>
  </si>
  <si>
    <t>CORPOCO</t>
  </si>
  <si>
    <t>DITCO</t>
  </si>
  <si>
    <t>ROHIT S JOISAR</t>
  </si>
  <si>
    <t>GAUTAM HARIBHAI ARETHIYA</t>
  </si>
  <si>
    <t>SREE NIWAS LOHIA &amp; SONS HUF</t>
  </si>
  <si>
    <t>AMIT LOHIA HUF</t>
  </si>
  <si>
    <t>SKSE SECURITIES LIMITED CORP CM/TM PROP A/C</t>
  </si>
  <si>
    <t>TRIVENIENT</t>
  </si>
  <si>
    <t>UJWALA BHAGWAN RANE</t>
  </si>
  <si>
    <t>SANJAY POPATLAL JAIN</t>
  </si>
  <si>
    <t>SECURCRED</t>
  </si>
  <si>
    <t>SecUR Credentials Limited</t>
  </si>
  <si>
    <t>NIRAJ HARSUKHLAL SANGHAVI</t>
  </si>
  <si>
    <t>SUULD</t>
  </si>
  <si>
    <t>Suumaya Industries Ltd</t>
  </si>
  <si>
    <t>B</t>
  </si>
  <si>
    <t>271-273</t>
  </si>
  <si>
    <t>285-290</t>
  </si>
  <si>
    <t>Part profit of Rs.44.5/-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</si>
  <si>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</si>
  <si>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</si>
  <si>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</si>
  <si>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</si>
  <si>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</si>
  <si>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</si>
  <si>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JUBLFOOD 3000 CE APR</t>
  </si>
  <si>
    <t>65-68</t>
  </si>
  <si>
    <t>100-130</t>
  </si>
  <si>
    <t>400-450</t>
  </si>
  <si>
    <t>BANKNIFTY 38200 PE 07-APR</t>
  </si>
  <si>
    <t>Unsccessful</t>
  </si>
  <si>
    <t>735.5-736.5</t>
  </si>
  <si>
    <t>Loss of Rs.17/-</t>
  </si>
  <si>
    <t>ACHYUT</t>
  </si>
  <si>
    <t>DINESHAMRUTLALTHAKKAR</t>
  </si>
  <si>
    <t>GIRIRAJ STOCK BROKING PRIVATE LIMITED</t>
  </si>
  <si>
    <t>ADCON</t>
  </si>
  <si>
    <t>JACKSON INVESTMENTS LIMITED</t>
  </si>
  <si>
    <t>KALAIPEDDAMAHABOOBVALI</t>
  </si>
  <si>
    <t>SHREE CHANGDEO SUGAR MILLS LIMITED</t>
  </si>
  <si>
    <t>ANITA ROY</t>
  </si>
  <si>
    <t>RAHUL KUMAR</t>
  </si>
  <si>
    <t>AKSHAR</t>
  </si>
  <si>
    <t>PREETI AGGARWAL</t>
  </si>
  <si>
    <t>BABUBHAI SOMABHAI RATHOD</t>
  </si>
  <si>
    <t>VEEPRA REALESTATE CONSULTANTS PRIVATE LIMITED</t>
  </si>
  <si>
    <t>GREATFIN LEASING &amp; CREDIT LIMITED</t>
  </si>
  <si>
    <t>BHAUMIK PARMAR</t>
  </si>
  <si>
    <t>SPARK FINANCE</t>
  </si>
  <si>
    <t>CHOTHANI</t>
  </si>
  <si>
    <t>DEEPTI PANKAJ CHHEDA</t>
  </si>
  <si>
    <t>H &amp; N ADVISORY SERVICES LLP</t>
  </si>
  <si>
    <t>DANUBE</t>
  </si>
  <si>
    <t>ANGAD ISHWARLAL RATHOD</t>
  </si>
  <si>
    <t>DIPAN MEHTA COMMODITIES PRIVATE LIMITED</t>
  </si>
  <si>
    <t>RAKHI LOHIA</t>
  </si>
  <si>
    <t>GEMSI</t>
  </si>
  <si>
    <t>ANUSTUP TRADING PRIVATE LIMITED</t>
  </si>
  <si>
    <t>HARSHA SOLANKI</t>
  </si>
  <si>
    <t>INDOVATION</t>
  </si>
  <si>
    <t>VIKAS GUPTA</t>
  </si>
  <si>
    <t>MEFCOMCAP</t>
  </si>
  <si>
    <t>RADHIKA TOSHNIWAL</t>
  </si>
  <si>
    <t>ORBTEXP</t>
  </si>
  <si>
    <t>M J SHARES &amp; SECURITIES PVT. LTD.</t>
  </si>
  <si>
    <t>SPS FINQUEST PRIVATE LIMITED</t>
  </si>
  <si>
    <t>POLYMAC</t>
  </si>
  <si>
    <t>EVERNEW DEALCOM LLP</t>
  </si>
  <si>
    <t>RAJRAYON</t>
  </si>
  <si>
    <t>SANTHOSH SOM KUMAR SIRIGIRI</t>
  </si>
  <si>
    <t>SAWABUSI</t>
  </si>
  <si>
    <t>BHAVESH A VORA (HUF)</t>
  </si>
  <si>
    <t>KUMARI ARUNIMA</t>
  </si>
  <si>
    <t>SBC</t>
  </si>
  <si>
    <t>ADROIT FINANCIAL SERVICES PRIVATE LIMITED</t>
  </si>
  <si>
    <t>RISHIAGARWAL</t>
  </si>
  <si>
    <t>SBLI</t>
  </si>
  <si>
    <t>MAMTA DEVI</t>
  </si>
  <si>
    <t>LATA SHARMA</t>
  </si>
  <si>
    <t>SEL</t>
  </si>
  <si>
    <t>MANOHAR M KHATRI</t>
  </si>
  <si>
    <t>TRANSPEK</t>
  </si>
  <si>
    <t>BLEND FUND 2</t>
  </si>
  <si>
    <t>UNIFI AIF BLEND FUND</t>
  </si>
  <si>
    <t>G S ANITH KUMAR</t>
  </si>
  <si>
    <t>WITS</t>
  </si>
  <si>
    <t>ALPA PRADEEP BHATT</t>
  </si>
  <si>
    <t>RAKHEE SAMIR RAMANI</t>
  </si>
  <si>
    <t>EROSMEDIA</t>
  </si>
  <si>
    <t>Eros Intl Media Ltd</t>
  </si>
  <si>
    <t>YUGA STOCKS AND COMMODITIES PRIVATE LIMITED  .</t>
  </si>
  <si>
    <t>GIRIRAJ</t>
  </si>
  <si>
    <t>Giriraj Civil Devp Ltd</t>
  </si>
  <si>
    <t>KRUSHANG MAHESH SHAH</t>
  </si>
  <si>
    <t>IOL Chem and Pharma Ltd</t>
  </si>
  <si>
    <t>VAIBHAV STOCK AND DERIVATIVES BROKING PRIVATE LIMITED</t>
  </si>
  <si>
    <t>XTX MARKETS LLP</t>
  </si>
  <si>
    <t>GRAVITON RESEARCH CAPITAL LLP</t>
  </si>
  <si>
    <t>QE SECURITIES</t>
  </si>
  <si>
    <t>KNAGRI</t>
  </si>
  <si>
    <t>KN Agri Resources Limited</t>
  </si>
  <si>
    <t>NEW BERRY CAPITALS PRIVATE LIMITED</t>
  </si>
  <si>
    <t>MEGASOFT</t>
  </si>
  <si>
    <t>Megasoft Limited</t>
  </si>
  <si>
    <t>LAKSHMI GUTTIKONDA VARA</t>
  </si>
  <si>
    <t>ORTINLAB</t>
  </si>
  <si>
    <t>Ortin Laboratories Ltd</t>
  </si>
  <si>
    <t>MUKUL MAHESHWARI (HUF)</t>
  </si>
  <si>
    <t>RAMASTEEL</t>
  </si>
  <si>
    <t>Rama Steel Tubes Limited</t>
  </si>
  <si>
    <t>SIXTEENTH STREET ASIAN GEMS FUND</t>
  </si>
  <si>
    <t>RIIL</t>
  </si>
  <si>
    <t>Reliance Indl Infra Ltd</t>
  </si>
  <si>
    <t>SUPREMEENG</t>
  </si>
  <si>
    <t>Supreme Engineering Ltd</t>
  </si>
  <si>
    <t>H S SHAH</t>
  </si>
  <si>
    <t>TOKYOPLAST</t>
  </si>
  <si>
    <t>Tokyo Plast Intl Ltd</t>
  </si>
  <si>
    <t>SUNCITY SHARE BROKER PVT. LTD</t>
  </si>
  <si>
    <t>UTTAMSTL</t>
  </si>
  <si>
    <t>Uttam Galva Steels Limite</t>
  </si>
  <si>
    <t>NAREN  AGARWAL</t>
  </si>
  <si>
    <t>ZEEL SANJAY SONI</t>
  </si>
  <si>
    <t>GENUSPAPER</t>
  </si>
  <si>
    <t>Genus P&amp;B Limited</t>
  </si>
  <si>
    <t>SANTOSH INDUSTRIES LTD</t>
  </si>
  <si>
    <t>NIRAJ DAMJI GADA</t>
  </si>
  <si>
    <t>OVERSKUD MULTI ASSET MANAGEMENT PRIVATE LIMITED</t>
  </si>
  <si>
    <t>GTL</t>
  </si>
  <si>
    <t>GTL Limited</t>
  </si>
  <si>
    <t>IDBI TRUSTEESHIP SERVICES LTD</t>
  </si>
  <si>
    <t>NEELIMA VELDI</t>
  </si>
  <si>
    <t>HITESH RUPARELIYA(HUF) .</t>
  </si>
  <si>
    <t>RITA DHAWAN</t>
  </si>
  <si>
    <t>SBI Cards &amp; Pay Ser Ltd</t>
  </si>
  <si>
    <t>CA ROVER HOLDINGS</t>
  </si>
  <si>
    <t>SRPL</t>
  </si>
  <si>
    <t>Shree Ram Proteins Ltd.</t>
  </si>
  <si>
    <t>KATTEGOUDAR RAJASHEKHARAGOUDA</t>
  </si>
  <si>
    <t>KREDENCE MULTI TRADING LIMITED .</t>
  </si>
  <si>
    <t>VAISHALI</t>
  </si>
  <si>
    <t>Vaishali Pharma Limited</t>
  </si>
  <si>
    <t>PAYAL YAYESH JHAVERI</t>
  </si>
  <si>
    <t>NEHA PARAG JHAVERI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</si>
</sst>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2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2" fontId="32" fillId="14" borderId="2" xfId="0" applyNumberFormat="1" applyFont="1" applyFill="1" applyBorder="1" applyAlignment="1">
      <alignment horizontal="center" vertical="center"/>
    </xf>
    <xf numFmtId="10" fontId="32" fillId="14" borderId="2" xfId="0" applyNumberFormat="1" applyFont="1" applyFill="1" applyBorder="1" applyAlignment="1">
      <alignment horizontal="center" vertical="center" wrapText="1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7" t="s">
        <v>16</v>
      </c>
      <c r="B9" s="419" t="s">
        <v>17</v>
      </c>
      <c r="C9" s="419" t="s">
        <v>18</v>
      </c>
      <c r="D9" s="419" t="s">
        <v>19</v>
      </c>
      <c r="E9" s="23" t="s">
        <v>20</v>
      </c>
      <c r="F9" s="23" t="s">
        <v>21</v>
      </c>
      <c r="G9" s="414" t="s">
        <v>22</v>
      </c>
      <c r="H9" s="415"/>
      <c r="I9" s="416"/>
      <c r="J9" s="414" t="s">
        <v>23</v>
      </c>
      <c r="K9" s="415"/>
      <c r="L9" s="416"/>
      <c r="M9" s="23"/>
      <c r="N9" s="24"/>
      <c r="O9" s="24"/>
      <c r="P9" s="24"/>
    </row>
    <row r="10" spans="1:16" ht="59.25" customHeight="1">
      <c r="A10" s="418"/>
      <c r="B10" s="420"/>
      <c r="C10" s="420"/>
      <c r="D10" s="42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44679</v>
      </c>
      <c r="E11" s="32">
        <v>18017.5</v>
      </c>
      <c r="F11" s="32">
        <v>18060.466666666667</v>
      </c>
      <c r="G11" s="33">
        <v>17947.133333333335</v>
      </c>
      <c r="H11" s="33">
        <v>17876.766666666666</v>
      </c>
      <c r="I11" s="33">
        <v>17763.433333333334</v>
      </c>
      <c r="J11" s="33">
        <v>18130.833333333336</v>
      </c>
      <c r="K11" s="33">
        <v>18244.166666666664</v>
      </c>
      <c r="L11" s="33">
        <v>18314.533333333336</v>
      </c>
      <c r="M11" s="34">
        <v>18173.8</v>
      </c>
      <c r="N11" s="34">
        <v>17990.099999999999</v>
      </c>
      <c r="O11" s="35">
        <v>12823850</v>
      </c>
      <c r="P11" s="36">
        <v>-2.6933408201050172E-2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44679</v>
      </c>
      <c r="E12" s="37">
        <v>38139</v>
      </c>
      <c r="F12" s="37">
        <v>38309.666666666664</v>
      </c>
      <c r="G12" s="38">
        <v>37839.333333333328</v>
      </c>
      <c r="H12" s="38">
        <v>37539.666666666664</v>
      </c>
      <c r="I12" s="38">
        <v>37069.333333333328</v>
      </c>
      <c r="J12" s="38">
        <v>38609.333333333328</v>
      </c>
      <c r="K12" s="38">
        <v>39079.666666666657</v>
      </c>
      <c r="L12" s="38">
        <v>39379.333333333328</v>
      </c>
      <c r="M12" s="28">
        <v>38780</v>
      </c>
      <c r="N12" s="28">
        <v>38010</v>
      </c>
      <c r="O12" s="39">
        <v>2580200</v>
      </c>
      <c r="P12" s="40">
        <v>-7.0248455038466384E-2</v>
      </c>
    </row>
    <row r="13" spans="1:16" ht="12.75" customHeight="1">
      <c r="A13" s="28">
        <v>3</v>
      </c>
      <c r="B13" s="29" t="s">
        <v>35</v>
      </c>
      <c r="C13" s="30" t="s">
        <v>826</v>
      </c>
      <c r="D13" s="31">
        <v>44677</v>
      </c>
      <c r="E13" s="37">
        <v>18014.349999999999</v>
      </c>
      <c r="F13" s="37">
        <v>18071.933333333331</v>
      </c>
      <c r="G13" s="38">
        <v>17902.816666666662</v>
      </c>
      <c r="H13" s="38">
        <v>17791.283333333333</v>
      </c>
      <c r="I13" s="38">
        <v>17622.166666666664</v>
      </c>
      <c r="J13" s="38">
        <v>18183.46666666666</v>
      </c>
      <c r="K13" s="38">
        <v>18352.583333333328</v>
      </c>
      <c r="L13" s="38">
        <v>18464.116666666658</v>
      </c>
      <c r="M13" s="28">
        <v>18241.05</v>
      </c>
      <c r="N13" s="28">
        <v>17960.400000000001</v>
      </c>
      <c r="O13" s="39">
        <v>1600</v>
      </c>
      <c r="P13" s="40">
        <v>-0.48051948051948051</v>
      </c>
    </row>
    <row r="14" spans="1:16" ht="12.75" customHeight="1">
      <c r="A14" s="28">
        <v>4</v>
      </c>
      <c r="B14" s="29" t="s">
        <v>35</v>
      </c>
      <c r="C14" s="30" t="s">
        <v>856</v>
      </c>
      <c r="D14" s="31">
        <v>44677</v>
      </c>
      <c r="E14" s="37">
        <v>7610</v>
      </c>
      <c r="F14" s="37">
        <v>7590.166666666667</v>
      </c>
      <c r="G14" s="38">
        <v>7570.3333333333339</v>
      </c>
      <c r="H14" s="38">
        <v>7530.666666666667</v>
      </c>
      <c r="I14" s="38">
        <v>7510.8333333333339</v>
      </c>
      <c r="J14" s="38">
        <v>7629.8333333333339</v>
      </c>
      <c r="K14" s="38">
        <v>7649.6666666666679</v>
      </c>
      <c r="L14" s="38">
        <v>7689.3333333333339</v>
      </c>
      <c r="M14" s="28">
        <v>7610</v>
      </c>
      <c r="N14" s="28">
        <v>7550.5</v>
      </c>
      <c r="O14" s="39">
        <v>1425</v>
      </c>
      <c r="P14" s="40">
        <v>-0.05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44679</v>
      </c>
      <c r="E15" s="37">
        <v>986.8</v>
      </c>
      <c r="F15" s="37">
        <v>983.38333333333333</v>
      </c>
      <c r="G15" s="38">
        <v>974.81666666666661</v>
      </c>
      <c r="H15" s="38">
        <v>962.83333333333326</v>
      </c>
      <c r="I15" s="38">
        <v>954.26666666666654</v>
      </c>
      <c r="J15" s="38">
        <v>995.36666666666667</v>
      </c>
      <c r="K15" s="38">
        <v>1003.9333333333335</v>
      </c>
      <c r="L15" s="38">
        <v>1015.9166666666667</v>
      </c>
      <c r="M15" s="28">
        <v>991.95</v>
      </c>
      <c r="N15" s="28">
        <v>971.4</v>
      </c>
      <c r="O15" s="39">
        <v>1854700</v>
      </c>
      <c r="P15" s="40">
        <v>-3.3229951262738151E-2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44679</v>
      </c>
      <c r="E16" s="37">
        <v>2219.3000000000002</v>
      </c>
      <c r="F16" s="37">
        <v>2206.3833333333337</v>
      </c>
      <c r="G16" s="38">
        <v>2143.9666666666672</v>
      </c>
      <c r="H16" s="38">
        <v>2068.6333333333337</v>
      </c>
      <c r="I16" s="38">
        <v>2006.2166666666672</v>
      </c>
      <c r="J16" s="38">
        <v>2281.7166666666672</v>
      </c>
      <c r="K16" s="38">
        <v>2344.1333333333341</v>
      </c>
      <c r="L16" s="38">
        <v>2419.4666666666672</v>
      </c>
      <c r="M16" s="28">
        <v>2268.8000000000002</v>
      </c>
      <c r="N16" s="28">
        <v>2131.0500000000002</v>
      </c>
      <c r="O16" s="39">
        <v>251250</v>
      </c>
      <c r="P16" s="40">
        <v>0.26893939393939392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44679</v>
      </c>
      <c r="E17" s="37">
        <v>17721</v>
      </c>
      <c r="F17" s="37">
        <v>17712</v>
      </c>
      <c r="G17" s="38">
        <v>17625.099999999999</v>
      </c>
      <c r="H17" s="38">
        <v>17529.199999999997</v>
      </c>
      <c r="I17" s="38">
        <v>17442.299999999996</v>
      </c>
      <c r="J17" s="38">
        <v>17807.900000000001</v>
      </c>
      <c r="K17" s="38">
        <v>17894.800000000003</v>
      </c>
      <c r="L17" s="38">
        <v>17990.700000000004</v>
      </c>
      <c r="M17" s="28">
        <v>17798.900000000001</v>
      </c>
      <c r="N17" s="28">
        <v>17616.099999999999</v>
      </c>
      <c r="O17" s="39">
        <v>28675</v>
      </c>
      <c r="P17" s="40">
        <v>-1.7406440382941688E-3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44679</v>
      </c>
      <c r="E18" s="37">
        <v>113.95</v>
      </c>
      <c r="F18" s="37">
        <v>114.41666666666667</v>
      </c>
      <c r="G18" s="38">
        <v>113.03333333333335</v>
      </c>
      <c r="H18" s="38">
        <v>112.11666666666667</v>
      </c>
      <c r="I18" s="38">
        <v>110.73333333333335</v>
      </c>
      <c r="J18" s="38">
        <v>115.33333333333334</v>
      </c>
      <c r="K18" s="38">
        <v>116.71666666666667</v>
      </c>
      <c r="L18" s="38">
        <v>117.63333333333334</v>
      </c>
      <c r="M18" s="28">
        <v>115.8</v>
      </c>
      <c r="N18" s="28">
        <v>113.5</v>
      </c>
      <c r="O18" s="39">
        <v>17903600</v>
      </c>
      <c r="P18" s="40">
        <v>8.6762518591968277E-3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44679</v>
      </c>
      <c r="E19" s="37">
        <v>310.89999999999998</v>
      </c>
      <c r="F19" s="37">
        <v>307.61666666666662</v>
      </c>
      <c r="G19" s="38">
        <v>299.48333333333323</v>
      </c>
      <c r="H19" s="38">
        <v>288.06666666666661</v>
      </c>
      <c r="I19" s="38">
        <v>279.93333333333322</v>
      </c>
      <c r="J19" s="38">
        <v>319.03333333333325</v>
      </c>
      <c r="K19" s="38">
        <v>327.16666666666657</v>
      </c>
      <c r="L19" s="38">
        <v>338.58333333333326</v>
      </c>
      <c r="M19" s="28">
        <v>315.75</v>
      </c>
      <c r="N19" s="28">
        <v>296.2</v>
      </c>
      <c r="O19" s="39">
        <v>11143600</v>
      </c>
      <c r="P19" s="40">
        <v>7.634354595680562E-2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44679</v>
      </c>
      <c r="E20" s="37">
        <v>2156</v>
      </c>
      <c r="F20" s="37">
        <v>2148.6166666666663</v>
      </c>
      <c r="G20" s="38">
        <v>2128.0833333333326</v>
      </c>
      <c r="H20" s="38">
        <v>2100.1666666666661</v>
      </c>
      <c r="I20" s="38">
        <v>2079.6333333333323</v>
      </c>
      <c r="J20" s="38">
        <v>2176.5333333333328</v>
      </c>
      <c r="K20" s="38">
        <v>2197.0666666666666</v>
      </c>
      <c r="L20" s="38">
        <v>2224.9833333333331</v>
      </c>
      <c r="M20" s="28">
        <v>2169.15</v>
      </c>
      <c r="N20" s="28">
        <v>2120.6999999999998</v>
      </c>
      <c r="O20" s="39">
        <v>2510500</v>
      </c>
      <c r="P20" s="40">
        <v>-2.7314994188299108E-2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44679</v>
      </c>
      <c r="E21" s="37">
        <v>2146.6</v>
      </c>
      <c r="F21" s="37">
        <v>2140.1833333333334</v>
      </c>
      <c r="G21" s="38">
        <v>2080.4666666666667</v>
      </c>
      <c r="H21" s="38">
        <v>2014.3333333333335</v>
      </c>
      <c r="I21" s="38">
        <v>1954.6166666666668</v>
      </c>
      <c r="J21" s="38">
        <v>2206.3166666666666</v>
      </c>
      <c r="K21" s="38">
        <v>2266.0333333333338</v>
      </c>
      <c r="L21" s="38">
        <v>2332.1666666666665</v>
      </c>
      <c r="M21" s="28">
        <v>2199.9</v>
      </c>
      <c r="N21" s="28">
        <v>2074.0500000000002</v>
      </c>
      <c r="O21" s="39">
        <v>19702000</v>
      </c>
      <c r="P21" s="40">
        <v>4.2561867624945843E-3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44679</v>
      </c>
      <c r="E22" s="37">
        <v>849.25</v>
      </c>
      <c r="F22" s="37">
        <v>846.81666666666661</v>
      </c>
      <c r="G22" s="38">
        <v>830.33333333333326</v>
      </c>
      <c r="H22" s="38">
        <v>811.41666666666663</v>
      </c>
      <c r="I22" s="38">
        <v>794.93333333333328</v>
      </c>
      <c r="J22" s="38">
        <v>865.73333333333323</v>
      </c>
      <c r="K22" s="38">
        <v>882.21666666666658</v>
      </c>
      <c r="L22" s="38">
        <v>901.13333333333321</v>
      </c>
      <c r="M22" s="28">
        <v>863.3</v>
      </c>
      <c r="N22" s="28">
        <v>827.9</v>
      </c>
      <c r="O22" s="39">
        <v>81408750</v>
      </c>
      <c r="P22" s="40">
        <v>-2.4694501018329939E-2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44679</v>
      </c>
      <c r="E23" s="37">
        <v>3515.05</v>
      </c>
      <c r="F23" s="37">
        <v>3525.9833333333336</v>
      </c>
      <c r="G23" s="38">
        <v>3461.166666666667</v>
      </c>
      <c r="H23" s="38">
        <v>3407.2833333333333</v>
      </c>
      <c r="I23" s="38">
        <v>3342.4666666666667</v>
      </c>
      <c r="J23" s="38">
        <v>3579.8666666666672</v>
      </c>
      <c r="K23" s="38">
        <v>3644.6833333333338</v>
      </c>
      <c r="L23" s="38">
        <v>3698.5666666666675</v>
      </c>
      <c r="M23" s="28">
        <v>3590.8</v>
      </c>
      <c r="N23" s="28">
        <v>3472.1</v>
      </c>
      <c r="O23" s="39">
        <v>195800</v>
      </c>
      <c r="P23" s="40">
        <v>-2.3928215353938187E-2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44679</v>
      </c>
      <c r="E24" s="37">
        <v>578.95000000000005</v>
      </c>
      <c r="F24" s="37">
        <v>577.15</v>
      </c>
      <c r="G24" s="38">
        <v>572.59999999999991</v>
      </c>
      <c r="H24" s="38">
        <v>566.24999999999989</v>
      </c>
      <c r="I24" s="38">
        <v>561.69999999999982</v>
      </c>
      <c r="J24" s="38">
        <v>583.5</v>
      </c>
      <c r="K24" s="38">
        <v>588.04999999999995</v>
      </c>
      <c r="L24" s="38">
        <v>594.40000000000009</v>
      </c>
      <c r="M24" s="28">
        <v>581.70000000000005</v>
      </c>
      <c r="N24" s="28">
        <v>570.79999999999995</v>
      </c>
      <c r="O24" s="39">
        <v>7147000</v>
      </c>
      <c r="P24" s="40">
        <v>-1.2708937698577151E-2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44679</v>
      </c>
      <c r="E25" s="37">
        <v>317.60000000000002</v>
      </c>
      <c r="F25" s="37">
        <v>315.71666666666664</v>
      </c>
      <c r="G25" s="38">
        <v>313.0333333333333</v>
      </c>
      <c r="H25" s="38">
        <v>308.46666666666664</v>
      </c>
      <c r="I25" s="38">
        <v>305.7833333333333</v>
      </c>
      <c r="J25" s="38">
        <v>320.2833333333333</v>
      </c>
      <c r="K25" s="38">
        <v>322.96666666666658</v>
      </c>
      <c r="L25" s="38">
        <v>327.5333333333333</v>
      </c>
      <c r="M25" s="28">
        <v>318.39999999999998</v>
      </c>
      <c r="N25" s="28">
        <v>311.14999999999998</v>
      </c>
      <c r="O25" s="39">
        <v>25296000</v>
      </c>
      <c r="P25" s="40">
        <v>-4.6693046919163372E-2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44679</v>
      </c>
      <c r="E26" s="37">
        <v>760.75</v>
      </c>
      <c r="F26" s="37">
        <v>763.66666666666663</v>
      </c>
      <c r="G26" s="38">
        <v>753.93333333333328</v>
      </c>
      <c r="H26" s="38">
        <v>747.11666666666667</v>
      </c>
      <c r="I26" s="38">
        <v>737.38333333333333</v>
      </c>
      <c r="J26" s="38">
        <v>770.48333333333323</v>
      </c>
      <c r="K26" s="38">
        <v>780.21666666666658</v>
      </c>
      <c r="L26" s="38">
        <v>787.03333333333319</v>
      </c>
      <c r="M26" s="28">
        <v>773.4</v>
      </c>
      <c r="N26" s="28">
        <v>756.85</v>
      </c>
      <c r="O26" s="39">
        <v>1755600</v>
      </c>
      <c r="P26" s="40">
        <v>-1.5312131919905771E-2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44679</v>
      </c>
      <c r="E27" s="37">
        <v>4580.05</v>
      </c>
      <c r="F27" s="37">
        <v>4592.3833333333341</v>
      </c>
      <c r="G27" s="38">
        <v>4556.6666666666679</v>
      </c>
      <c r="H27" s="38">
        <v>4533.2833333333338</v>
      </c>
      <c r="I27" s="38">
        <v>4497.5666666666675</v>
      </c>
      <c r="J27" s="38">
        <v>4615.7666666666682</v>
      </c>
      <c r="K27" s="38">
        <v>4651.4833333333336</v>
      </c>
      <c r="L27" s="38">
        <v>4674.8666666666686</v>
      </c>
      <c r="M27" s="28">
        <v>4628.1000000000004</v>
      </c>
      <c r="N27" s="28">
        <v>4569</v>
      </c>
      <c r="O27" s="39">
        <v>2154625</v>
      </c>
      <c r="P27" s="40">
        <v>1.084916725310814E-2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44679</v>
      </c>
      <c r="E28" s="37">
        <v>200.5</v>
      </c>
      <c r="F28" s="37">
        <v>200.20000000000002</v>
      </c>
      <c r="G28" s="38">
        <v>198.10000000000002</v>
      </c>
      <c r="H28" s="38">
        <v>195.70000000000002</v>
      </c>
      <c r="I28" s="38">
        <v>193.60000000000002</v>
      </c>
      <c r="J28" s="38">
        <v>202.60000000000002</v>
      </c>
      <c r="K28" s="38">
        <v>204.7</v>
      </c>
      <c r="L28" s="38">
        <v>207.10000000000002</v>
      </c>
      <c r="M28" s="28">
        <v>202.3</v>
      </c>
      <c r="N28" s="28">
        <v>197.8</v>
      </c>
      <c r="O28" s="39">
        <v>12750000</v>
      </c>
      <c r="P28" s="40">
        <v>-2.7830728173846742E-2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44679</v>
      </c>
      <c r="E29" s="37">
        <v>123.85</v>
      </c>
      <c r="F29" s="37">
        <v>123.64999999999999</v>
      </c>
      <c r="G29" s="38">
        <v>121.79999999999998</v>
      </c>
      <c r="H29" s="38">
        <v>119.74999999999999</v>
      </c>
      <c r="I29" s="38">
        <v>117.89999999999998</v>
      </c>
      <c r="J29" s="38">
        <v>125.69999999999999</v>
      </c>
      <c r="K29" s="38">
        <v>127.54999999999998</v>
      </c>
      <c r="L29" s="38">
        <v>129.6</v>
      </c>
      <c r="M29" s="28">
        <v>125.5</v>
      </c>
      <c r="N29" s="28">
        <v>121.6</v>
      </c>
      <c r="O29" s="39">
        <v>41170500</v>
      </c>
      <c r="P29" s="40">
        <v>-2.5561827670678453E-2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44679</v>
      </c>
      <c r="E30" s="37">
        <v>3153.25</v>
      </c>
      <c r="F30" s="37">
        <v>3139.65</v>
      </c>
      <c r="G30" s="38">
        <v>3103.6000000000004</v>
      </c>
      <c r="H30" s="38">
        <v>3053.9500000000003</v>
      </c>
      <c r="I30" s="38">
        <v>3017.9000000000005</v>
      </c>
      <c r="J30" s="38">
        <v>3189.3</v>
      </c>
      <c r="K30" s="38">
        <v>3225.3500000000004</v>
      </c>
      <c r="L30" s="38">
        <v>3275</v>
      </c>
      <c r="M30" s="28">
        <v>3175.7</v>
      </c>
      <c r="N30" s="28">
        <v>3090</v>
      </c>
      <c r="O30" s="39">
        <v>5290350</v>
      </c>
      <c r="P30" s="40">
        <v>-1.3261337884340989E-2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44679</v>
      </c>
      <c r="E31" s="37">
        <v>2056.5500000000002</v>
      </c>
      <c r="F31" s="37">
        <v>2039.9833333333336</v>
      </c>
      <c r="G31" s="38">
        <v>2009.9666666666672</v>
      </c>
      <c r="H31" s="38">
        <v>1963.3833333333337</v>
      </c>
      <c r="I31" s="38">
        <v>1933.3666666666672</v>
      </c>
      <c r="J31" s="38">
        <v>2086.5666666666671</v>
      </c>
      <c r="K31" s="38">
        <v>2116.5833333333335</v>
      </c>
      <c r="L31" s="38">
        <v>2163.166666666667</v>
      </c>
      <c r="M31" s="28">
        <v>2070</v>
      </c>
      <c r="N31" s="28">
        <v>1993.4</v>
      </c>
      <c r="O31" s="39">
        <v>841225</v>
      </c>
      <c r="P31" s="40">
        <v>0.16889568207871608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44679</v>
      </c>
      <c r="E32" s="37">
        <v>10025.299999999999</v>
      </c>
      <c r="F32" s="37">
        <v>10042.749999999998</v>
      </c>
      <c r="G32" s="38">
        <v>9942.5999999999967</v>
      </c>
      <c r="H32" s="38">
        <v>9859.8999999999978</v>
      </c>
      <c r="I32" s="38">
        <v>9759.7499999999964</v>
      </c>
      <c r="J32" s="38">
        <v>10125.449999999997</v>
      </c>
      <c r="K32" s="38">
        <v>10225.599999999999</v>
      </c>
      <c r="L32" s="38">
        <v>10308.299999999997</v>
      </c>
      <c r="M32" s="28">
        <v>10142.9</v>
      </c>
      <c r="N32" s="28">
        <v>9960.0499999999993</v>
      </c>
      <c r="O32" s="39">
        <v>165075</v>
      </c>
      <c r="P32" s="40">
        <v>-4.5413260672116256E-4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44679</v>
      </c>
      <c r="E33" s="37">
        <v>1314.9</v>
      </c>
      <c r="F33" s="37">
        <v>1319.8666666666668</v>
      </c>
      <c r="G33" s="38">
        <v>1293.7833333333335</v>
      </c>
      <c r="H33" s="38">
        <v>1272.6666666666667</v>
      </c>
      <c r="I33" s="38">
        <v>1246.5833333333335</v>
      </c>
      <c r="J33" s="38">
        <v>1340.9833333333336</v>
      </c>
      <c r="K33" s="38">
        <v>1367.0666666666666</v>
      </c>
      <c r="L33" s="38">
        <v>1388.1833333333336</v>
      </c>
      <c r="M33" s="28">
        <v>1345.95</v>
      </c>
      <c r="N33" s="28">
        <v>1298.75</v>
      </c>
      <c r="O33" s="39">
        <v>2052500</v>
      </c>
      <c r="P33" s="40">
        <v>-7.0846536894522402E-2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44679</v>
      </c>
      <c r="E34" s="37">
        <v>707.25</v>
      </c>
      <c r="F34" s="37">
        <v>705.43333333333339</v>
      </c>
      <c r="G34" s="38">
        <v>696.01666666666677</v>
      </c>
      <c r="H34" s="38">
        <v>684.78333333333342</v>
      </c>
      <c r="I34" s="38">
        <v>675.36666666666679</v>
      </c>
      <c r="J34" s="38">
        <v>716.66666666666674</v>
      </c>
      <c r="K34" s="38">
        <v>726.08333333333326</v>
      </c>
      <c r="L34" s="38">
        <v>737.31666666666672</v>
      </c>
      <c r="M34" s="28">
        <v>714.85</v>
      </c>
      <c r="N34" s="28">
        <v>694.2</v>
      </c>
      <c r="O34" s="39">
        <v>15014250</v>
      </c>
      <c r="P34" s="40">
        <v>8.2091055600322319E-3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44679</v>
      </c>
      <c r="E35" s="37">
        <v>786.05</v>
      </c>
      <c r="F35" s="37">
        <v>788.81666666666661</v>
      </c>
      <c r="G35" s="38">
        <v>777.63333333333321</v>
      </c>
      <c r="H35" s="38">
        <v>769.21666666666658</v>
      </c>
      <c r="I35" s="38">
        <v>758.03333333333319</v>
      </c>
      <c r="J35" s="38">
        <v>797.23333333333323</v>
      </c>
      <c r="K35" s="38">
        <v>808.41666666666663</v>
      </c>
      <c r="L35" s="38">
        <v>816.83333333333326</v>
      </c>
      <c r="M35" s="28">
        <v>800</v>
      </c>
      <c r="N35" s="28">
        <v>780.4</v>
      </c>
      <c r="O35" s="39">
        <v>41755200</v>
      </c>
      <c r="P35" s="40">
        <v>-6.3793149837221189E-2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44679</v>
      </c>
      <c r="E36" s="37">
        <v>3782.95</v>
      </c>
      <c r="F36" s="37">
        <v>3772.6999999999994</v>
      </c>
      <c r="G36" s="38">
        <v>3746.5499999999988</v>
      </c>
      <c r="H36" s="38">
        <v>3710.1499999999996</v>
      </c>
      <c r="I36" s="38">
        <v>3683.9999999999991</v>
      </c>
      <c r="J36" s="38">
        <v>3809.0999999999985</v>
      </c>
      <c r="K36" s="38">
        <v>3835.2499999999991</v>
      </c>
      <c r="L36" s="38">
        <v>3871.6499999999983</v>
      </c>
      <c r="M36" s="28">
        <v>3798.85</v>
      </c>
      <c r="N36" s="28">
        <v>3736.3</v>
      </c>
      <c r="O36" s="39">
        <v>1760000</v>
      </c>
      <c r="P36" s="40">
        <v>2.833771545427987E-2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44679</v>
      </c>
      <c r="E37" s="37">
        <v>16906.8</v>
      </c>
      <c r="F37" s="37">
        <v>17053.116666666665</v>
      </c>
      <c r="G37" s="38">
        <v>16715.083333333328</v>
      </c>
      <c r="H37" s="38">
        <v>16523.366666666665</v>
      </c>
      <c r="I37" s="38">
        <v>16185.333333333328</v>
      </c>
      <c r="J37" s="38">
        <v>17244.833333333328</v>
      </c>
      <c r="K37" s="38">
        <v>17582.866666666661</v>
      </c>
      <c r="L37" s="38">
        <v>17774.583333333328</v>
      </c>
      <c r="M37" s="28">
        <v>17391.150000000001</v>
      </c>
      <c r="N37" s="28">
        <v>16861.400000000001</v>
      </c>
      <c r="O37" s="39">
        <v>632350</v>
      </c>
      <c r="P37" s="40">
        <v>5.0589798969928559E-2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44679</v>
      </c>
      <c r="E38" s="37">
        <v>7412.8</v>
      </c>
      <c r="F38" s="37">
        <v>7444.833333333333</v>
      </c>
      <c r="G38" s="38">
        <v>7319.4666666666662</v>
      </c>
      <c r="H38" s="38">
        <v>7226.1333333333332</v>
      </c>
      <c r="I38" s="38">
        <v>7100.7666666666664</v>
      </c>
      <c r="J38" s="38">
        <v>7538.1666666666661</v>
      </c>
      <c r="K38" s="38">
        <v>7663.5333333333328</v>
      </c>
      <c r="L38" s="38">
        <v>7756.8666666666659</v>
      </c>
      <c r="M38" s="28">
        <v>7570.2</v>
      </c>
      <c r="N38" s="28">
        <v>7351.5</v>
      </c>
      <c r="O38" s="39">
        <v>4082875</v>
      </c>
      <c r="P38" s="40">
        <v>-2.8205051917527001E-2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44679</v>
      </c>
      <c r="E39" s="37">
        <v>2130.85</v>
      </c>
      <c r="F39" s="37">
        <v>2151.4999999999995</v>
      </c>
      <c r="G39" s="38">
        <v>2102.0499999999993</v>
      </c>
      <c r="H39" s="38">
        <v>2073.2499999999995</v>
      </c>
      <c r="I39" s="38">
        <v>2023.7999999999993</v>
      </c>
      <c r="J39" s="38">
        <v>2180.2999999999993</v>
      </c>
      <c r="K39" s="38">
        <v>2229.7499999999991</v>
      </c>
      <c r="L39" s="38">
        <v>2258.5499999999993</v>
      </c>
      <c r="M39" s="28">
        <v>2200.9499999999998</v>
      </c>
      <c r="N39" s="28">
        <v>2122.6999999999998</v>
      </c>
      <c r="O39" s="39">
        <v>1290400</v>
      </c>
      <c r="P39" s="40">
        <v>7.9675050773316668E-3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44679</v>
      </c>
      <c r="E40" s="37">
        <v>505.25</v>
      </c>
      <c r="F40" s="37">
        <v>507.40000000000003</v>
      </c>
      <c r="G40" s="38">
        <v>498.20000000000005</v>
      </c>
      <c r="H40" s="38">
        <v>491.15000000000003</v>
      </c>
      <c r="I40" s="38">
        <v>481.95000000000005</v>
      </c>
      <c r="J40" s="38">
        <v>514.45000000000005</v>
      </c>
      <c r="K40" s="38">
        <v>523.65</v>
      </c>
      <c r="L40" s="38">
        <v>530.70000000000005</v>
      </c>
      <c r="M40" s="28">
        <v>516.6</v>
      </c>
      <c r="N40" s="28">
        <v>500.35</v>
      </c>
      <c r="O40" s="39">
        <v>6992000</v>
      </c>
      <c r="P40" s="40">
        <v>6.3001702748722938E-2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44679</v>
      </c>
      <c r="E41" s="37">
        <v>317.10000000000002</v>
      </c>
      <c r="F41" s="37">
        <v>318.5333333333333</v>
      </c>
      <c r="G41" s="38">
        <v>312.86666666666662</v>
      </c>
      <c r="H41" s="38">
        <v>308.63333333333333</v>
      </c>
      <c r="I41" s="38">
        <v>302.96666666666664</v>
      </c>
      <c r="J41" s="38">
        <v>322.76666666666659</v>
      </c>
      <c r="K41" s="38">
        <v>328.43333333333334</v>
      </c>
      <c r="L41" s="38">
        <v>332.66666666666657</v>
      </c>
      <c r="M41" s="28">
        <v>324.2</v>
      </c>
      <c r="N41" s="28">
        <v>314.3</v>
      </c>
      <c r="O41" s="39">
        <v>32506200</v>
      </c>
      <c r="P41" s="40">
        <v>2.8944219702581049E-2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44679</v>
      </c>
      <c r="E42" s="37">
        <v>116.4</v>
      </c>
      <c r="F42" s="37">
        <v>116.58333333333333</v>
      </c>
      <c r="G42" s="38">
        <v>114.71666666666665</v>
      </c>
      <c r="H42" s="38">
        <v>113.03333333333333</v>
      </c>
      <c r="I42" s="38">
        <v>111.16666666666666</v>
      </c>
      <c r="J42" s="38">
        <v>118.26666666666665</v>
      </c>
      <c r="K42" s="38">
        <v>120.13333333333333</v>
      </c>
      <c r="L42" s="38">
        <v>121.81666666666665</v>
      </c>
      <c r="M42" s="28">
        <v>118.45</v>
      </c>
      <c r="N42" s="28">
        <v>114.9</v>
      </c>
      <c r="O42" s="39">
        <v>104165100</v>
      </c>
      <c r="P42" s="40">
        <v>-3.4698903066935302E-3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44679</v>
      </c>
      <c r="E43" s="37">
        <v>2027.9</v>
      </c>
      <c r="F43" s="37">
        <v>2032.6499999999999</v>
      </c>
      <c r="G43" s="38">
        <v>2017.2999999999997</v>
      </c>
      <c r="H43" s="38">
        <v>2006.6999999999998</v>
      </c>
      <c r="I43" s="38">
        <v>1991.3499999999997</v>
      </c>
      <c r="J43" s="38">
        <v>2043.2499999999998</v>
      </c>
      <c r="K43" s="38">
        <v>2058.5999999999995</v>
      </c>
      <c r="L43" s="38">
        <v>2069.1999999999998</v>
      </c>
      <c r="M43" s="28">
        <v>2048</v>
      </c>
      <c r="N43" s="28">
        <v>2022.05</v>
      </c>
      <c r="O43" s="39">
        <v>1538900</v>
      </c>
      <c r="P43" s="40">
        <v>-3.8818275506698731E-2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44679</v>
      </c>
      <c r="E44" s="37">
        <v>219.75</v>
      </c>
      <c r="F44" s="37">
        <v>217.23333333333335</v>
      </c>
      <c r="G44" s="38">
        <v>209.7166666666667</v>
      </c>
      <c r="H44" s="38">
        <v>199.68333333333334</v>
      </c>
      <c r="I44" s="38">
        <v>192.16666666666669</v>
      </c>
      <c r="J44" s="38">
        <v>227.26666666666671</v>
      </c>
      <c r="K44" s="38">
        <v>234.78333333333336</v>
      </c>
      <c r="L44" s="38">
        <v>244.81666666666672</v>
      </c>
      <c r="M44" s="28">
        <v>224.75</v>
      </c>
      <c r="N44" s="28">
        <v>207.2</v>
      </c>
      <c r="O44" s="39">
        <v>37259000</v>
      </c>
      <c r="P44" s="40">
        <v>-5.6789372274617181E-3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44679</v>
      </c>
      <c r="E45" s="37">
        <v>728</v>
      </c>
      <c r="F45" s="37">
        <v>727.56666666666661</v>
      </c>
      <c r="G45" s="38">
        <v>723.08333333333326</v>
      </c>
      <c r="H45" s="38">
        <v>718.16666666666663</v>
      </c>
      <c r="I45" s="38">
        <v>713.68333333333328</v>
      </c>
      <c r="J45" s="38">
        <v>732.48333333333323</v>
      </c>
      <c r="K45" s="38">
        <v>736.96666666666658</v>
      </c>
      <c r="L45" s="38">
        <v>741.88333333333321</v>
      </c>
      <c r="M45" s="28">
        <v>732.05</v>
      </c>
      <c r="N45" s="28">
        <v>722.65</v>
      </c>
      <c r="O45" s="39">
        <v>3946800</v>
      </c>
      <c r="P45" s="40">
        <v>8.3682008368200832E-4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44679</v>
      </c>
      <c r="E46" s="37">
        <v>729.1</v>
      </c>
      <c r="F46" s="37">
        <v>725.58333333333337</v>
      </c>
      <c r="G46" s="38">
        <v>716.86666666666679</v>
      </c>
      <c r="H46" s="38">
        <v>704.63333333333344</v>
      </c>
      <c r="I46" s="38">
        <v>695.91666666666686</v>
      </c>
      <c r="J46" s="38">
        <v>737.81666666666672</v>
      </c>
      <c r="K46" s="38">
        <v>746.53333333333319</v>
      </c>
      <c r="L46" s="38">
        <v>758.76666666666665</v>
      </c>
      <c r="M46" s="28">
        <v>734.3</v>
      </c>
      <c r="N46" s="28">
        <v>713.35</v>
      </c>
      <c r="O46" s="39">
        <v>5145000</v>
      </c>
      <c r="P46" s="40">
        <v>-2.4875621890547265E-2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44679</v>
      </c>
      <c r="E47" s="37">
        <v>768.3</v>
      </c>
      <c r="F47" s="37">
        <v>769.13333333333321</v>
      </c>
      <c r="G47" s="38">
        <v>762.61666666666645</v>
      </c>
      <c r="H47" s="38">
        <v>756.93333333333328</v>
      </c>
      <c r="I47" s="38">
        <v>750.41666666666652</v>
      </c>
      <c r="J47" s="38">
        <v>774.81666666666638</v>
      </c>
      <c r="K47" s="38">
        <v>781.33333333333326</v>
      </c>
      <c r="L47" s="38">
        <v>787.01666666666631</v>
      </c>
      <c r="M47" s="28">
        <v>775.65</v>
      </c>
      <c r="N47" s="28">
        <v>763.45</v>
      </c>
      <c r="O47" s="39">
        <v>49663150</v>
      </c>
      <c r="P47" s="40">
        <v>-9.548890699304674E-3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44679</v>
      </c>
      <c r="E48" s="37">
        <v>56.35</v>
      </c>
      <c r="F48" s="37">
        <v>56.050000000000004</v>
      </c>
      <c r="G48" s="38">
        <v>54.900000000000006</v>
      </c>
      <c r="H48" s="38">
        <v>53.45</v>
      </c>
      <c r="I48" s="38">
        <v>52.300000000000004</v>
      </c>
      <c r="J48" s="38">
        <v>57.500000000000007</v>
      </c>
      <c r="K48" s="38">
        <v>58.65</v>
      </c>
      <c r="L48" s="38">
        <v>60.100000000000009</v>
      </c>
      <c r="M48" s="28">
        <v>57.2</v>
      </c>
      <c r="N48" s="28">
        <v>54.6</v>
      </c>
      <c r="O48" s="39">
        <v>106207500</v>
      </c>
      <c r="P48" s="40">
        <v>1.8527842110562884E-2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44679</v>
      </c>
      <c r="E49" s="37">
        <v>349.3</v>
      </c>
      <c r="F49" s="37">
        <v>349.2166666666667</v>
      </c>
      <c r="G49" s="38">
        <v>347.18333333333339</v>
      </c>
      <c r="H49" s="38">
        <v>345.06666666666672</v>
      </c>
      <c r="I49" s="38">
        <v>343.03333333333342</v>
      </c>
      <c r="J49" s="38">
        <v>351.33333333333337</v>
      </c>
      <c r="K49" s="38">
        <v>353.36666666666667</v>
      </c>
      <c r="L49" s="38">
        <v>355.48333333333335</v>
      </c>
      <c r="M49" s="28">
        <v>351.25</v>
      </c>
      <c r="N49" s="28">
        <v>347.1</v>
      </c>
      <c r="O49" s="39">
        <v>14674000</v>
      </c>
      <c r="P49" s="40">
        <v>-2.0334741123103394E-3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44679</v>
      </c>
      <c r="E50" s="37">
        <v>14979.45</v>
      </c>
      <c r="F50" s="37">
        <v>15015.183333333334</v>
      </c>
      <c r="G50" s="38">
        <v>14872.016666666668</v>
      </c>
      <c r="H50" s="38">
        <v>14764.583333333334</v>
      </c>
      <c r="I50" s="38">
        <v>14621.416666666668</v>
      </c>
      <c r="J50" s="38">
        <v>15122.616666666669</v>
      </c>
      <c r="K50" s="38">
        <v>15265.783333333333</v>
      </c>
      <c r="L50" s="38">
        <v>15373.216666666669</v>
      </c>
      <c r="M50" s="28">
        <v>15158.35</v>
      </c>
      <c r="N50" s="28">
        <v>14907.75</v>
      </c>
      <c r="O50" s="39">
        <v>163600</v>
      </c>
      <c r="P50" s="40">
        <v>-3.9573820395738205E-3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44679</v>
      </c>
      <c r="E51" s="37">
        <v>380.65</v>
      </c>
      <c r="F51" s="37">
        <v>380.18333333333334</v>
      </c>
      <c r="G51" s="38">
        <v>377.86666666666667</v>
      </c>
      <c r="H51" s="38">
        <v>375.08333333333331</v>
      </c>
      <c r="I51" s="38">
        <v>372.76666666666665</v>
      </c>
      <c r="J51" s="38">
        <v>382.9666666666667</v>
      </c>
      <c r="K51" s="38">
        <v>385.28333333333342</v>
      </c>
      <c r="L51" s="38">
        <v>388.06666666666672</v>
      </c>
      <c r="M51" s="28">
        <v>382.5</v>
      </c>
      <c r="N51" s="28">
        <v>377.4</v>
      </c>
      <c r="O51" s="39">
        <v>17982000</v>
      </c>
      <c r="P51" s="40">
        <v>-1.8760436106472843E-2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44679</v>
      </c>
      <c r="E52" s="37">
        <v>3309.8</v>
      </c>
      <c r="F52" s="37">
        <v>3302.2000000000003</v>
      </c>
      <c r="G52" s="38">
        <v>3279.6500000000005</v>
      </c>
      <c r="H52" s="38">
        <v>3249.5000000000005</v>
      </c>
      <c r="I52" s="38">
        <v>3226.9500000000007</v>
      </c>
      <c r="J52" s="38">
        <v>3332.3500000000004</v>
      </c>
      <c r="K52" s="38">
        <v>3354.9000000000005</v>
      </c>
      <c r="L52" s="38">
        <v>3385.05</v>
      </c>
      <c r="M52" s="28">
        <v>3324.75</v>
      </c>
      <c r="N52" s="28">
        <v>3272.05</v>
      </c>
      <c r="O52" s="39">
        <v>1457600</v>
      </c>
      <c r="P52" s="40">
        <v>2.0624226591502821E-3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44679</v>
      </c>
      <c r="E53" s="37">
        <v>492.65</v>
      </c>
      <c r="F53" s="37">
        <v>488.7166666666667</v>
      </c>
      <c r="G53" s="38">
        <v>477.93333333333339</v>
      </c>
      <c r="H53" s="38">
        <v>463.2166666666667</v>
      </c>
      <c r="I53" s="38">
        <v>452.43333333333339</v>
      </c>
      <c r="J53" s="38">
        <v>503.43333333333339</v>
      </c>
      <c r="K53" s="38">
        <v>514.2166666666667</v>
      </c>
      <c r="L53" s="38">
        <v>528.93333333333339</v>
      </c>
      <c r="M53" s="28">
        <v>499.5</v>
      </c>
      <c r="N53" s="28">
        <v>474</v>
      </c>
      <c r="O53" s="39">
        <v>5274100</v>
      </c>
      <c r="P53" s="40">
        <v>0.26072094468614043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44679</v>
      </c>
      <c r="E54" s="37">
        <v>243.7</v>
      </c>
      <c r="F54" s="37">
        <v>243.79999999999998</v>
      </c>
      <c r="G54" s="38">
        <v>240.29999999999995</v>
      </c>
      <c r="H54" s="38">
        <v>236.89999999999998</v>
      </c>
      <c r="I54" s="38">
        <v>233.39999999999995</v>
      </c>
      <c r="J54" s="38">
        <v>247.19999999999996</v>
      </c>
      <c r="K54" s="38">
        <v>250.70000000000002</v>
      </c>
      <c r="L54" s="38">
        <v>254.09999999999997</v>
      </c>
      <c r="M54" s="28">
        <v>247.3</v>
      </c>
      <c r="N54" s="28">
        <v>240.4</v>
      </c>
      <c r="O54" s="39">
        <v>42589800</v>
      </c>
      <c r="P54" s="40">
        <v>3.8182512409316535E-3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44679</v>
      </c>
      <c r="E55" s="37">
        <v>652.45000000000005</v>
      </c>
      <c r="F55" s="37">
        <v>657.05000000000007</v>
      </c>
      <c r="G55" s="38">
        <v>646.05000000000018</v>
      </c>
      <c r="H55" s="38">
        <v>639.65000000000009</v>
      </c>
      <c r="I55" s="38">
        <v>628.6500000000002</v>
      </c>
      <c r="J55" s="38">
        <v>663.45000000000016</v>
      </c>
      <c r="K55" s="38">
        <v>674.44999999999993</v>
      </c>
      <c r="L55" s="38">
        <v>680.85000000000014</v>
      </c>
      <c r="M55" s="28">
        <v>668.05</v>
      </c>
      <c r="N55" s="28">
        <v>650.65</v>
      </c>
      <c r="O55" s="39">
        <v>3389100</v>
      </c>
      <c r="P55" s="40">
        <v>-2.359550561797753E-2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44679</v>
      </c>
      <c r="E56" s="37">
        <v>464.3</v>
      </c>
      <c r="F56" s="37">
        <v>467.7833333333333</v>
      </c>
      <c r="G56" s="38">
        <v>459.51666666666659</v>
      </c>
      <c r="H56" s="38">
        <v>454.73333333333329</v>
      </c>
      <c r="I56" s="38">
        <v>446.46666666666658</v>
      </c>
      <c r="J56" s="38">
        <v>472.56666666666661</v>
      </c>
      <c r="K56" s="38">
        <v>480.83333333333326</v>
      </c>
      <c r="L56" s="38">
        <v>485.61666666666662</v>
      </c>
      <c r="M56" s="28">
        <v>476.05</v>
      </c>
      <c r="N56" s="28">
        <v>463</v>
      </c>
      <c r="O56" s="39">
        <v>3121500</v>
      </c>
      <c r="P56" s="40">
        <v>-1.885902876001886E-2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44679</v>
      </c>
      <c r="E57" s="37">
        <v>707.25</v>
      </c>
      <c r="F57" s="37">
        <v>707.4</v>
      </c>
      <c r="G57" s="38">
        <v>696.8</v>
      </c>
      <c r="H57" s="38">
        <v>686.35</v>
      </c>
      <c r="I57" s="38">
        <v>675.75</v>
      </c>
      <c r="J57" s="38">
        <v>717.84999999999991</v>
      </c>
      <c r="K57" s="38">
        <v>728.45</v>
      </c>
      <c r="L57" s="38">
        <v>738.89999999999986</v>
      </c>
      <c r="M57" s="28">
        <v>718</v>
      </c>
      <c r="N57" s="28">
        <v>696.95</v>
      </c>
      <c r="O57" s="39">
        <v>8230000</v>
      </c>
      <c r="P57" s="40">
        <v>7.1898424353679059E-3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44679</v>
      </c>
      <c r="E58" s="37">
        <v>1027.05</v>
      </c>
      <c r="F58" s="37">
        <v>1029.6000000000001</v>
      </c>
      <c r="G58" s="38">
        <v>1020.7000000000003</v>
      </c>
      <c r="H58" s="38">
        <v>1014.3500000000001</v>
      </c>
      <c r="I58" s="38">
        <v>1005.4500000000003</v>
      </c>
      <c r="J58" s="38">
        <v>1035.9500000000003</v>
      </c>
      <c r="K58" s="38">
        <v>1044.8500000000004</v>
      </c>
      <c r="L58" s="38">
        <v>1051.2000000000003</v>
      </c>
      <c r="M58" s="28">
        <v>1038.5</v>
      </c>
      <c r="N58" s="28">
        <v>1023.25</v>
      </c>
      <c r="O58" s="39">
        <v>8044400</v>
      </c>
      <c r="P58" s="40">
        <v>-3.3821871476888386E-3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44679</v>
      </c>
      <c r="E59" s="37">
        <v>188.7</v>
      </c>
      <c r="F59" s="37">
        <v>188.85</v>
      </c>
      <c r="G59" s="38">
        <v>187.79999999999998</v>
      </c>
      <c r="H59" s="38">
        <v>186.89999999999998</v>
      </c>
      <c r="I59" s="38">
        <v>185.84999999999997</v>
      </c>
      <c r="J59" s="38">
        <v>189.75</v>
      </c>
      <c r="K59" s="38">
        <v>190.8</v>
      </c>
      <c r="L59" s="38">
        <v>191.70000000000002</v>
      </c>
      <c r="M59" s="28">
        <v>189.9</v>
      </c>
      <c r="N59" s="28">
        <v>187.95</v>
      </c>
      <c r="O59" s="39">
        <v>34977600</v>
      </c>
      <c r="P59" s="40">
        <v>1.5634395670475045E-3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44679</v>
      </c>
      <c r="E60" s="37">
        <v>4558.05</v>
      </c>
      <c r="F60" s="37">
        <v>4567.916666666667</v>
      </c>
      <c r="G60" s="38">
        <v>4514.2333333333336</v>
      </c>
      <c r="H60" s="38">
        <v>4470.416666666667</v>
      </c>
      <c r="I60" s="38">
        <v>4416.7333333333336</v>
      </c>
      <c r="J60" s="38">
        <v>4611.7333333333336</v>
      </c>
      <c r="K60" s="38">
        <v>4665.4166666666661</v>
      </c>
      <c r="L60" s="38">
        <v>4709.2333333333336</v>
      </c>
      <c r="M60" s="28">
        <v>4621.6000000000004</v>
      </c>
      <c r="N60" s="28">
        <v>4524.1000000000004</v>
      </c>
      <c r="O60" s="39">
        <v>1024500</v>
      </c>
      <c r="P60" s="40">
        <v>-4.2165295437546747E-2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44679</v>
      </c>
      <c r="E61" s="37">
        <v>1592.55</v>
      </c>
      <c r="F61" s="37">
        <v>1586.0833333333333</v>
      </c>
      <c r="G61" s="38">
        <v>1576.5166666666664</v>
      </c>
      <c r="H61" s="38">
        <v>1560.4833333333331</v>
      </c>
      <c r="I61" s="38">
        <v>1550.9166666666663</v>
      </c>
      <c r="J61" s="38">
        <v>1602.1166666666666</v>
      </c>
      <c r="K61" s="38">
        <v>1611.6833333333336</v>
      </c>
      <c r="L61" s="38">
        <v>1627.7166666666667</v>
      </c>
      <c r="M61" s="28">
        <v>1595.65</v>
      </c>
      <c r="N61" s="28">
        <v>1570.05</v>
      </c>
      <c r="O61" s="39">
        <v>2285850</v>
      </c>
      <c r="P61" s="40">
        <v>-5.3304904051172707E-3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44679</v>
      </c>
      <c r="E62" s="37">
        <v>687.4</v>
      </c>
      <c r="F62" s="37">
        <v>690.30000000000007</v>
      </c>
      <c r="G62" s="38">
        <v>678.60000000000014</v>
      </c>
      <c r="H62" s="38">
        <v>669.80000000000007</v>
      </c>
      <c r="I62" s="38">
        <v>658.10000000000014</v>
      </c>
      <c r="J62" s="38">
        <v>699.10000000000014</v>
      </c>
      <c r="K62" s="38">
        <v>710.80000000000018</v>
      </c>
      <c r="L62" s="38">
        <v>719.60000000000014</v>
      </c>
      <c r="M62" s="28">
        <v>702</v>
      </c>
      <c r="N62" s="28">
        <v>681.5</v>
      </c>
      <c r="O62" s="39">
        <v>6080000</v>
      </c>
      <c r="P62" s="40">
        <v>1.3738828864879284E-2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44679</v>
      </c>
      <c r="E63" s="37">
        <v>827.1</v>
      </c>
      <c r="F63" s="37">
        <v>825.38333333333333</v>
      </c>
      <c r="G63" s="38">
        <v>811.9666666666667</v>
      </c>
      <c r="H63" s="38">
        <v>796.83333333333337</v>
      </c>
      <c r="I63" s="38">
        <v>783.41666666666674</v>
      </c>
      <c r="J63" s="38">
        <v>840.51666666666665</v>
      </c>
      <c r="K63" s="38">
        <v>853.93333333333339</v>
      </c>
      <c r="L63" s="38">
        <v>869.06666666666661</v>
      </c>
      <c r="M63" s="28">
        <v>838.8</v>
      </c>
      <c r="N63" s="28">
        <v>810.25</v>
      </c>
      <c r="O63" s="39">
        <v>1478750</v>
      </c>
      <c r="P63" s="40">
        <v>8.8316467341306354E-2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44679</v>
      </c>
      <c r="E64" s="37">
        <v>381.5</v>
      </c>
      <c r="F64" s="37">
        <v>380.7166666666667</v>
      </c>
      <c r="G64" s="38">
        <v>375.78333333333342</v>
      </c>
      <c r="H64" s="38">
        <v>370.06666666666672</v>
      </c>
      <c r="I64" s="38">
        <v>365.13333333333344</v>
      </c>
      <c r="J64" s="38">
        <v>386.43333333333339</v>
      </c>
      <c r="K64" s="38">
        <v>391.36666666666667</v>
      </c>
      <c r="L64" s="38">
        <v>397.08333333333337</v>
      </c>
      <c r="M64" s="28">
        <v>385.65</v>
      </c>
      <c r="N64" s="28">
        <v>375</v>
      </c>
      <c r="O64" s="39">
        <v>4922500</v>
      </c>
      <c r="P64" s="40">
        <v>9.1463414634146339E-2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44679</v>
      </c>
      <c r="E65" s="37">
        <v>140.05000000000001</v>
      </c>
      <c r="F65" s="37">
        <v>140.01666666666665</v>
      </c>
      <c r="G65" s="38">
        <v>136.43333333333331</v>
      </c>
      <c r="H65" s="38">
        <v>132.81666666666666</v>
      </c>
      <c r="I65" s="38">
        <v>129.23333333333332</v>
      </c>
      <c r="J65" s="38">
        <v>143.6333333333333</v>
      </c>
      <c r="K65" s="38">
        <v>147.21666666666667</v>
      </c>
      <c r="L65" s="38">
        <v>150.83333333333329</v>
      </c>
      <c r="M65" s="28">
        <v>143.6</v>
      </c>
      <c r="N65" s="28">
        <v>136.4</v>
      </c>
      <c r="O65" s="39">
        <v>12855400</v>
      </c>
      <c r="P65" s="40">
        <v>-2.0466321243523315E-2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44679</v>
      </c>
      <c r="E66" s="37">
        <v>1133.55</v>
      </c>
      <c r="F66" s="37">
        <v>1136.5166666666667</v>
      </c>
      <c r="G66" s="38">
        <v>1125.0333333333333</v>
      </c>
      <c r="H66" s="38">
        <v>1116.5166666666667</v>
      </c>
      <c r="I66" s="38">
        <v>1105.0333333333333</v>
      </c>
      <c r="J66" s="38">
        <v>1145.0333333333333</v>
      </c>
      <c r="K66" s="38">
        <v>1156.5166666666664</v>
      </c>
      <c r="L66" s="38">
        <v>1165.0333333333333</v>
      </c>
      <c r="M66" s="28">
        <v>1148</v>
      </c>
      <c r="N66" s="28">
        <v>1128</v>
      </c>
      <c r="O66" s="39">
        <v>1646400</v>
      </c>
      <c r="P66" s="40">
        <v>-1.3304566702624955E-2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44679</v>
      </c>
      <c r="E67" s="37">
        <v>551.95000000000005</v>
      </c>
      <c r="F67" s="37">
        <v>551.76666666666677</v>
      </c>
      <c r="G67" s="38">
        <v>548.08333333333348</v>
      </c>
      <c r="H67" s="38">
        <v>544.2166666666667</v>
      </c>
      <c r="I67" s="38">
        <v>540.53333333333342</v>
      </c>
      <c r="J67" s="38">
        <v>555.63333333333355</v>
      </c>
      <c r="K67" s="38">
        <v>559.31666666666672</v>
      </c>
      <c r="L67" s="38">
        <v>563.18333333333362</v>
      </c>
      <c r="M67" s="28">
        <v>555.45000000000005</v>
      </c>
      <c r="N67" s="28">
        <v>547.9</v>
      </c>
      <c r="O67" s="39">
        <v>12515000</v>
      </c>
      <c r="P67" s="40">
        <v>8.1562783204108345E-3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44679</v>
      </c>
      <c r="E68" s="37">
        <v>1596</v>
      </c>
      <c r="F68" s="37">
        <v>1579.95</v>
      </c>
      <c r="G68" s="38">
        <v>1545</v>
      </c>
      <c r="H68" s="38">
        <v>1494</v>
      </c>
      <c r="I68" s="38">
        <v>1459.05</v>
      </c>
      <c r="J68" s="38">
        <v>1630.95</v>
      </c>
      <c r="K68" s="38">
        <v>1665.9000000000003</v>
      </c>
      <c r="L68" s="38">
        <v>1716.9</v>
      </c>
      <c r="M68" s="28">
        <v>1614.9</v>
      </c>
      <c r="N68" s="28">
        <v>1528.95</v>
      </c>
      <c r="O68" s="39">
        <v>1279250</v>
      </c>
      <c r="P68" s="40">
        <v>-1.0442854380197254E-2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44679</v>
      </c>
      <c r="E69" s="37">
        <v>2336</v>
      </c>
      <c r="F69" s="37">
        <v>2340.6333333333337</v>
      </c>
      <c r="G69" s="38">
        <v>2313.4166666666674</v>
      </c>
      <c r="H69" s="38">
        <v>2290.8333333333339</v>
      </c>
      <c r="I69" s="38">
        <v>2263.6166666666677</v>
      </c>
      <c r="J69" s="38">
        <v>2363.2166666666672</v>
      </c>
      <c r="K69" s="38">
        <v>2390.4333333333334</v>
      </c>
      <c r="L69" s="38">
        <v>2413.0166666666669</v>
      </c>
      <c r="M69" s="28">
        <v>2367.85</v>
      </c>
      <c r="N69" s="28">
        <v>2318.0500000000002</v>
      </c>
      <c r="O69" s="39">
        <v>1922250</v>
      </c>
      <c r="P69" s="40">
        <v>-1.6878732796676188E-3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44679</v>
      </c>
      <c r="E70" s="37">
        <v>325.85000000000002</v>
      </c>
      <c r="F70" s="37">
        <v>329.45</v>
      </c>
      <c r="G70" s="38">
        <v>320.39999999999998</v>
      </c>
      <c r="H70" s="38">
        <v>314.95</v>
      </c>
      <c r="I70" s="38">
        <v>305.89999999999998</v>
      </c>
      <c r="J70" s="38">
        <v>334.9</v>
      </c>
      <c r="K70" s="38">
        <v>343.95000000000005</v>
      </c>
      <c r="L70" s="38">
        <v>349.4</v>
      </c>
      <c r="M70" s="28">
        <v>338.5</v>
      </c>
      <c r="N70" s="28">
        <v>324</v>
      </c>
      <c r="O70" s="39">
        <v>13448100</v>
      </c>
      <c r="P70" s="40">
        <v>-2.2731071368878489E-2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44679</v>
      </c>
      <c r="E71" s="37">
        <v>4479.8500000000004</v>
      </c>
      <c r="F71" s="37">
        <v>4492.416666666667</v>
      </c>
      <c r="G71" s="38">
        <v>4452.4333333333343</v>
      </c>
      <c r="H71" s="38">
        <v>4425.0166666666673</v>
      </c>
      <c r="I71" s="38">
        <v>4385.0333333333347</v>
      </c>
      <c r="J71" s="38">
        <v>4519.8333333333339</v>
      </c>
      <c r="K71" s="38">
        <v>4559.8166666666657</v>
      </c>
      <c r="L71" s="38">
        <v>4587.2333333333336</v>
      </c>
      <c r="M71" s="28">
        <v>4532.3999999999996</v>
      </c>
      <c r="N71" s="28">
        <v>4465</v>
      </c>
      <c r="O71" s="39">
        <v>2189200</v>
      </c>
      <c r="P71" s="40">
        <v>-1.2773722627737226E-3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44679</v>
      </c>
      <c r="E72" s="37">
        <v>4660.8</v>
      </c>
      <c r="F72" s="37">
        <v>4594.166666666667</v>
      </c>
      <c r="G72" s="38">
        <v>4478.3333333333339</v>
      </c>
      <c r="H72" s="38">
        <v>4295.8666666666668</v>
      </c>
      <c r="I72" s="38">
        <v>4180.0333333333338</v>
      </c>
      <c r="J72" s="38">
        <v>4776.6333333333341</v>
      </c>
      <c r="K72" s="38">
        <v>4892.4666666666681</v>
      </c>
      <c r="L72" s="38">
        <v>5074.9333333333343</v>
      </c>
      <c r="M72" s="28">
        <v>4710</v>
      </c>
      <c r="N72" s="28">
        <v>4411.7</v>
      </c>
      <c r="O72" s="39">
        <v>557625</v>
      </c>
      <c r="P72" s="40">
        <v>3.6477695167286245E-2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44679</v>
      </c>
      <c r="E73" s="37">
        <v>396</v>
      </c>
      <c r="F73" s="37">
        <v>393.45</v>
      </c>
      <c r="G73" s="38">
        <v>389.2</v>
      </c>
      <c r="H73" s="38">
        <v>382.4</v>
      </c>
      <c r="I73" s="38">
        <v>378.15</v>
      </c>
      <c r="J73" s="38">
        <v>400.25</v>
      </c>
      <c r="K73" s="38">
        <v>404.5</v>
      </c>
      <c r="L73" s="38">
        <v>411.3</v>
      </c>
      <c r="M73" s="28">
        <v>397.7</v>
      </c>
      <c r="N73" s="28">
        <v>386.65</v>
      </c>
      <c r="O73" s="39">
        <v>37529250</v>
      </c>
      <c r="P73" s="40">
        <v>6.44421564956945E-2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44679</v>
      </c>
      <c r="E74" s="37">
        <v>4342.05</v>
      </c>
      <c r="F74" s="37">
        <v>4351.3999999999996</v>
      </c>
      <c r="G74" s="38">
        <v>4280.7999999999993</v>
      </c>
      <c r="H74" s="38">
        <v>4219.5499999999993</v>
      </c>
      <c r="I74" s="38">
        <v>4148.9499999999989</v>
      </c>
      <c r="J74" s="38">
        <v>4412.6499999999996</v>
      </c>
      <c r="K74" s="38">
        <v>4483.25</v>
      </c>
      <c r="L74" s="38">
        <v>4544.5</v>
      </c>
      <c r="M74" s="28">
        <v>4422</v>
      </c>
      <c r="N74" s="28">
        <v>4290.1499999999996</v>
      </c>
      <c r="O74" s="39">
        <v>2725500</v>
      </c>
      <c r="P74" s="40">
        <v>-1.6730552423900789E-2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44679</v>
      </c>
      <c r="E75" s="37">
        <v>2555.75</v>
      </c>
      <c r="F75" s="37">
        <v>2562.4166666666665</v>
      </c>
      <c r="G75" s="38">
        <v>2515.2833333333328</v>
      </c>
      <c r="H75" s="38">
        <v>2474.8166666666662</v>
      </c>
      <c r="I75" s="38">
        <v>2427.6833333333325</v>
      </c>
      <c r="J75" s="38">
        <v>2602.8833333333332</v>
      </c>
      <c r="K75" s="38">
        <v>2650.0166666666673</v>
      </c>
      <c r="L75" s="38">
        <v>2690.4833333333336</v>
      </c>
      <c r="M75" s="28">
        <v>2609.5500000000002</v>
      </c>
      <c r="N75" s="28">
        <v>2521.9499999999998</v>
      </c>
      <c r="O75" s="39">
        <v>3424050</v>
      </c>
      <c r="P75" s="40">
        <v>-2.2384330968322173E-2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44679</v>
      </c>
      <c r="E76" s="37">
        <v>1594.4</v>
      </c>
      <c r="F76" s="37">
        <v>1588.1166666666668</v>
      </c>
      <c r="G76" s="38">
        <v>1571.3333333333335</v>
      </c>
      <c r="H76" s="38">
        <v>1548.2666666666667</v>
      </c>
      <c r="I76" s="38">
        <v>1531.4833333333333</v>
      </c>
      <c r="J76" s="38">
        <v>1611.1833333333336</v>
      </c>
      <c r="K76" s="38">
        <v>1627.9666666666669</v>
      </c>
      <c r="L76" s="38">
        <v>1651.0333333333338</v>
      </c>
      <c r="M76" s="28">
        <v>1604.9</v>
      </c>
      <c r="N76" s="28">
        <v>1565.05</v>
      </c>
      <c r="O76" s="39">
        <v>5450500</v>
      </c>
      <c r="P76" s="40">
        <v>-8.3058140698488939E-3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44679</v>
      </c>
      <c r="E77" s="37">
        <v>160.55000000000001</v>
      </c>
      <c r="F77" s="37">
        <v>160.66666666666666</v>
      </c>
      <c r="G77" s="38">
        <v>159.88333333333333</v>
      </c>
      <c r="H77" s="38">
        <v>159.21666666666667</v>
      </c>
      <c r="I77" s="38">
        <v>158.43333333333334</v>
      </c>
      <c r="J77" s="38">
        <v>161.33333333333331</v>
      </c>
      <c r="K77" s="38">
        <v>162.11666666666667</v>
      </c>
      <c r="L77" s="38">
        <v>162.7833333333333</v>
      </c>
      <c r="M77" s="28">
        <v>161.44999999999999</v>
      </c>
      <c r="N77" s="28">
        <v>160</v>
      </c>
      <c r="O77" s="39">
        <v>22410000</v>
      </c>
      <c r="P77" s="40">
        <v>4.5183153138615463E-3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44679</v>
      </c>
      <c r="E78" s="37">
        <v>98.4</v>
      </c>
      <c r="F78" s="37">
        <v>99.75</v>
      </c>
      <c r="G78" s="38">
        <v>96.35</v>
      </c>
      <c r="H78" s="38">
        <v>94.3</v>
      </c>
      <c r="I78" s="38">
        <v>90.899999999999991</v>
      </c>
      <c r="J78" s="38">
        <v>101.8</v>
      </c>
      <c r="K78" s="38">
        <v>105.2</v>
      </c>
      <c r="L78" s="38">
        <v>107.25</v>
      </c>
      <c r="M78" s="28">
        <v>103.15</v>
      </c>
      <c r="N78" s="28">
        <v>97.7</v>
      </c>
      <c r="O78" s="39">
        <v>73300000</v>
      </c>
      <c r="P78" s="40">
        <v>0.15816084689524412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44679</v>
      </c>
      <c r="E79" s="37">
        <v>133.35</v>
      </c>
      <c r="F79" s="37">
        <v>133.68333333333331</v>
      </c>
      <c r="G79" s="38">
        <v>131.81666666666661</v>
      </c>
      <c r="H79" s="38">
        <v>130.2833333333333</v>
      </c>
      <c r="I79" s="38">
        <v>128.4166666666666</v>
      </c>
      <c r="J79" s="38">
        <v>135.21666666666661</v>
      </c>
      <c r="K79" s="38">
        <v>137.08333333333334</v>
      </c>
      <c r="L79" s="38">
        <v>138.61666666666662</v>
      </c>
      <c r="M79" s="28">
        <v>135.55000000000001</v>
      </c>
      <c r="N79" s="28">
        <v>132.15</v>
      </c>
      <c r="O79" s="39">
        <v>14367600</v>
      </c>
      <c r="P79" s="40">
        <v>-1.3742637872568266E-2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44679</v>
      </c>
      <c r="E80" s="37">
        <v>161.5</v>
      </c>
      <c r="F80" s="37">
        <v>162.1</v>
      </c>
      <c r="G80" s="38">
        <v>160.19999999999999</v>
      </c>
      <c r="H80" s="38">
        <v>158.9</v>
      </c>
      <c r="I80" s="38">
        <v>157</v>
      </c>
      <c r="J80" s="38">
        <v>163.39999999999998</v>
      </c>
      <c r="K80" s="38">
        <v>165.3</v>
      </c>
      <c r="L80" s="38">
        <v>166.59999999999997</v>
      </c>
      <c r="M80" s="28">
        <v>164</v>
      </c>
      <c r="N80" s="28">
        <v>160.80000000000001</v>
      </c>
      <c r="O80" s="39">
        <v>30573200</v>
      </c>
      <c r="P80" s="40">
        <v>-4.9632717887631529E-3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44679</v>
      </c>
      <c r="E81" s="37">
        <v>471.85</v>
      </c>
      <c r="F81" s="37">
        <v>471.66666666666669</v>
      </c>
      <c r="G81" s="38">
        <v>465.08333333333337</v>
      </c>
      <c r="H81" s="38">
        <v>458.31666666666666</v>
      </c>
      <c r="I81" s="38">
        <v>451.73333333333335</v>
      </c>
      <c r="J81" s="38">
        <v>478.43333333333339</v>
      </c>
      <c r="K81" s="38">
        <v>485.01666666666677</v>
      </c>
      <c r="L81" s="38">
        <v>491.78333333333342</v>
      </c>
      <c r="M81" s="28">
        <v>478.25</v>
      </c>
      <c r="N81" s="28">
        <v>464.9</v>
      </c>
      <c r="O81" s="39">
        <v>6552700</v>
      </c>
      <c r="P81" s="40">
        <v>-9.5602294455066923E-3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44679</v>
      </c>
      <c r="E82" s="37">
        <v>39.75</v>
      </c>
      <c r="F82" s="37">
        <v>39.766666666666666</v>
      </c>
      <c r="G82" s="38">
        <v>39.233333333333334</v>
      </c>
      <c r="H82" s="38">
        <v>38.716666666666669</v>
      </c>
      <c r="I82" s="38">
        <v>38.183333333333337</v>
      </c>
      <c r="J82" s="38">
        <v>40.283333333333331</v>
      </c>
      <c r="K82" s="38">
        <v>40.816666666666663</v>
      </c>
      <c r="L82" s="38">
        <v>41.333333333333329</v>
      </c>
      <c r="M82" s="28">
        <v>40.299999999999997</v>
      </c>
      <c r="N82" s="28">
        <v>39.25</v>
      </c>
      <c r="O82" s="39">
        <v>112185000</v>
      </c>
      <c r="P82" s="40">
        <v>-4.1941282204913119E-3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44679</v>
      </c>
      <c r="E83" s="37">
        <v>906.95</v>
      </c>
      <c r="F83" s="37">
        <v>901.4</v>
      </c>
      <c r="G83" s="38">
        <v>887</v>
      </c>
      <c r="H83" s="38">
        <v>867.05000000000007</v>
      </c>
      <c r="I83" s="38">
        <v>852.65000000000009</v>
      </c>
      <c r="J83" s="38">
        <v>921.34999999999991</v>
      </c>
      <c r="K83" s="38">
        <v>935.74999999999977</v>
      </c>
      <c r="L83" s="38">
        <v>955.69999999999982</v>
      </c>
      <c r="M83" s="28">
        <v>915.8</v>
      </c>
      <c r="N83" s="28">
        <v>881.45</v>
      </c>
      <c r="O83" s="39">
        <v>3252600</v>
      </c>
      <c r="P83" s="40">
        <v>0.1556581986143187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44679</v>
      </c>
      <c r="E84" s="37">
        <v>774.2</v>
      </c>
      <c r="F84" s="37">
        <v>776.51666666666677</v>
      </c>
      <c r="G84" s="38">
        <v>766.43333333333351</v>
      </c>
      <c r="H84" s="38">
        <v>758.66666666666674</v>
      </c>
      <c r="I84" s="38">
        <v>748.58333333333348</v>
      </c>
      <c r="J84" s="38">
        <v>784.28333333333353</v>
      </c>
      <c r="K84" s="38">
        <v>794.36666666666679</v>
      </c>
      <c r="L84" s="38">
        <v>802.13333333333355</v>
      </c>
      <c r="M84" s="28">
        <v>786.6</v>
      </c>
      <c r="N84" s="28">
        <v>768.75</v>
      </c>
      <c r="O84" s="39">
        <v>7877000</v>
      </c>
      <c r="P84" s="40">
        <v>-2.2644084620634036E-2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44679</v>
      </c>
      <c r="E85" s="37">
        <v>1681.75</v>
      </c>
      <c r="F85" s="37">
        <v>1687.5166666666667</v>
      </c>
      <c r="G85" s="38">
        <v>1667.1833333333334</v>
      </c>
      <c r="H85" s="38">
        <v>1652.6166666666668</v>
      </c>
      <c r="I85" s="38">
        <v>1632.2833333333335</v>
      </c>
      <c r="J85" s="38">
        <v>1702.0833333333333</v>
      </c>
      <c r="K85" s="38">
        <v>1722.4166666666667</v>
      </c>
      <c r="L85" s="38">
        <v>1736.9833333333331</v>
      </c>
      <c r="M85" s="28">
        <v>1707.85</v>
      </c>
      <c r="N85" s="28">
        <v>1672.95</v>
      </c>
      <c r="O85" s="39">
        <v>4156750</v>
      </c>
      <c r="P85" s="40">
        <v>-8.3733912234454956E-3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44679</v>
      </c>
      <c r="E86" s="37">
        <v>316.5</v>
      </c>
      <c r="F86" s="37">
        <v>318.06666666666666</v>
      </c>
      <c r="G86" s="38">
        <v>313.63333333333333</v>
      </c>
      <c r="H86" s="38">
        <v>310.76666666666665</v>
      </c>
      <c r="I86" s="38">
        <v>306.33333333333331</v>
      </c>
      <c r="J86" s="38">
        <v>320.93333333333334</v>
      </c>
      <c r="K86" s="38">
        <v>325.36666666666662</v>
      </c>
      <c r="L86" s="38">
        <v>328.23333333333335</v>
      </c>
      <c r="M86" s="28">
        <v>322.5</v>
      </c>
      <c r="N86" s="28">
        <v>315.2</v>
      </c>
      <c r="O86" s="39">
        <v>11400250</v>
      </c>
      <c r="P86" s="40">
        <v>4.0805223068552776E-4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44679</v>
      </c>
      <c r="E87" s="37">
        <v>1711.05</v>
      </c>
      <c r="F87" s="37">
        <v>1702.5333333333335</v>
      </c>
      <c r="G87" s="38">
        <v>1686.5166666666671</v>
      </c>
      <c r="H87" s="38">
        <v>1661.9833333333336</v>
      </c>
      <c r="I87" s="38">
        <v>1645.9666666666672</v>
      </c>
      <c r="J87" s="38">
        <v>1727.0666666666671</v>
      </c>
      <c r="K87" s="38">
        <v>1743.0833333333335</v>
      </c>
      <c r="L87" s="38">
        <v>1767.616666666667</v>
      </c>
      <c r="M87" s="28">
        <v>1718.55</v>
      </c>
      <c r="N87" s="28">
        <v>1678</v>
      </c>
      <c r="O87" s="39">
        <v>10530750</v>
      </c>
      <c r="P87" s="40">
        <v>3.2796049566756733E-2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44679</v>
      </c>
      <c r="E88" s="37">
        <v>283.64999999999998</v>
      </c>
      <c r="F88" s="37">
        <v>282.58333333333331</v>
      </c>
      <c r="G88" s="38">
        <v>276.46666666666664</v>
      </c>
      <c r="H88" s="38">
        <v>269.2833333333333</v>
      </c>
      <c r="I88" s="38">
        <v>263.16666666666663</v>
      </c>
      <c r="J88" s="38">
        <v>289.76666666666665</v>
      </c>
      <c r="K88" s="38">
        <v>295.88333333333333</v>
      </c>
      <c r="L88" s="38">
        <v>303.06666666666666</v>
      </c>
      <c r="M88" s="28">
        <v>288.7</v>
      </c>
      <c r="N88" s="28">
        <v>275.39999999999998</v>
      </c>
      <c r="O88" s="39">
        <v>2597600</v>
      </c>
      <c r="P88" s="40">
        <v>5.7439446366782006E-2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44679</v>
      </c>
      <c r="E89" s="37">
        <v>521.65</v>
      </c>
      <c r="F89" s="37">
        <v>520.61666666666667</v>
      </c>
      <c r="G89" s="38">
        <v>515.73333333333335</v>
      </c>
      <c r="H89" s="38">
        <v>509.81666666666672</v>
      </c>
      <c r="I89" s="38">
        <v>504.93333333333339</v>
      </c>
      <c r="J89" s="38">
        <v>526.5333333333333</v>
      </c>
      <c r="K89" s="38">
        <v>531.41666666666674</v>
      </c>
      <c r="L89" s="38">
        <v>537.33333333333326</v>
      </c>
      <c r="M89" s="28">
        <v>525.5</v>
      </c>
      <c r="N89" s="28">
        <v>514.70000000000005</v>
      </c>
      <c r="O89" s="39">
        <v>4501250</v>
      </c>
      <c r="P89" s="40">
        <v>-4.0500932587263526E-2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44679</v>
      </c>
      <c r="E90" s="37">
        <v>1560.6</v>
      </c>
      <c r="F90" s="37">
        <v>1569.3666666666668</v>
      </c>
      <c r="G90" s="38">
        <v>1544.9833333333336</v>
      </c>
      <c r="H90" s="38">
        <v>1529.3666666666668</v>
      </c>
      <c r="I90" s="38">
        <v>1504.9833333333336</v>
      </c>
      <c r="J90" s="38">
        <v>1584.9833333333336</v>
      </c>
      <c r="K90" s="38">
        <v>1609.3666666666668</v>
      </c>
      <c r="L90" s="38">
        <v>1624.9833333333336</v>
      </c>
      <c r="M90" s="28">
        <v>1593.75</v>
      </c>
      <c r="N90" s="28">
        <v>1553.75</v>
      </c>
      <c r="O90" s="39">
        <v>2519400</v>
      </c>
      <c r="P90" s="40">
        <v>2.1571648690292759E-2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44679</v>
      </c>
      <c r="E91" s="37">
        <v>1263.75</v>
      </c>
      <c r="F91" s="37">
        <v>1240.55</v>
      </c>
      <c r="G91" s="38">
        <v>1209.0999999999999</v>
      </c>
      <c r="H91" s="38">
        <v>1154.45</v>
      </c>
      <c r="I91" s="38">
        <v>1123</v>
      </c>
      <c r="J91" s="38">
        <v>1295.1999999999998</v>
      </c>
      <c r="K91" s="38">
        <v>1326.65</v>
      </c>
      <c r="L91" s="38">
        <v>1381.2999999999997</v>
      </c>
      <c r="M91" s="28">
        <v>1272</v>
      </c>
      <c r="N91" s="28">
        <v>1185.9000000000001</v>
      </c>
      <c r="O91" s="39">
        <v>4364000</v>
      </c>
      <c r="P91" s="40">
        <v>3.670269628221879E-2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44679</v>
      </c>
      <c r="E92" s="37">
        <v>1188.3</v>
      </c>
      <c r="F92" s="37">
        <v>1190.1000000000001</v>
      </c>
      <c r="G92" s="38">
        <v>1181.2000000000003</v>
      </c>
      <c r="H92" s="38">
        <v>1174.1000000000001</v>
      </c>
      <c r="I92" s="38">
        <v>1165.2000000000003</v>
      </c>
      <c r="J92" s="38">
        <v>1197.2000000000003</v>
      </c>
      <c r="K92" s="38">
        <v>1206.1000000000004</v>
      </c>
      <c r="L92" s="38">
        <v>1213.2000000000003</v>
      </c>
      <c r="M92" s="28">
        <v>1199</v>
      </c>
      <c r="N92" s="28">
        <v>1183</v>
      </c>
      <c r="O92" s="39">
        <v>19628000</v>
      </c>
      <c r="P92" s="40">
        <v>9.4319245446036429E-3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44679</v>
      </c>
      <c r="E93" s="37">
        <v>2634.75</v>
      </c>
      <c r="F93" s="37">
        <v>2649.1833333333329</v>
      </c>
      <c r="G93" s="38">
        <v>2611.2166666666658</v>
      </c>
      <c r="H93" s="38">
        <v>2587.6833333333329</v>
      </c>
      <c r="I93" s="38">
        <v>2549.7166666666658</v>
      </c>
      <c r="J93" s="38">
        <v>2672.7166666666658</v>
      </c>
      <c r="K93" s="38">
        <v>2710.6833333333329</v>
      </c>
      <c r="L93" s="38">
        <v>2734.2166666666658</v>
      </c>
      <c r="M93" s="28">
        <v>2687.15</v>
      </c>
      <c r="N93" s="28">
        <v>2625.65</v>
      </c>
      <c r="O93" s="39">
        <v>19234500</v>
      </c>
      <c r="P93" s="40">
        <v>-4.8060933602565623E-2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44679</v>
      </c>
      <c r="E94" s="37">
        <v>2321.6999999999998</v>
      </c>
      <c r="F94" s="37">
        <v>2326.7999999999997</v>
      </c>
      <c r="G94" s="38">
        <v>2303.5999999999995</v>
      </c>
      <c r="H94" s="38">
        <v>2285.4999999999995</v>
      </c>
      <c r="I94" s="38">
        <v>2262.2999999999993</v>
      </c>
      <c r="J94" s="38">
        <v>2344.8999999999996</v>
      </c>
      <c r="K94" s="38">
        <v>2368.0999999999995</v>
      </c>
      <c r="L94" s="38">
        <v>2386.1999999999998</v>
      </c>
      <c r="M94" s="28">
        <v>2350</v>
      </c>
      <c r="N94" s="28">
        <v>2308.6999999999998</v>
      </c>
      <c r="O94" s="39">
        <v>2950000</v>
      </c>
      <c r="P94" s="40">
        <v>-2.0519290789561061E-2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44679</v>
      </c>
      <c r="E95" s="37">
        <v>1608.7</v>
      </c>
      <c r="F95" s="37">
        <v>1622.4833333333333</v>
      </c>
      <c r="G95" s="38">
        <v>1590.0166666666667</v>
      </c>
      <c r="H95" s="38">
        <v>1571.3333333333333</v>
      </c>
      <c r="I95" s="38">
        <v>1538.8666666666666</v>
      </c>
      <c r="J95" s="38">
        <v>1641.1666666666667</v>
      </c>
      <c r="K95" s="38">
        <v>1673.6333333333334</v>
      </c>
      <c r="L95" s="38">
        <v>1692.3166666666668</v>
      </c>
      <c r="M95" s="28">
        <v>1654.95</v>
      </c>
      <c r="N95" s="28">
        <v>1603.8</v>
      </c>
      <c r="O95" s="39">
        <v>41570650</v>
      </c>
      <c r="P95" s="40">
        <v>-8.890520711766171E-3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44679</v>
      </c>
      <c r="E96" s="37">
        <v>570.85</v>
      </c>
      <c r="F96" s="37">
        <v>571.68333333333328</v>
      </c>
      <c r="G96" s="38">
        <v>567.11666666666656</v>
      </c>
      <c r="H96" s="38">
        <v>563.38333333333333</v>
      </c>
      <c r="I96" s="38">
        <v>558.81666666666661</v>
      </c>
      <c r="J96" s="38">
        <v>575.41666666666652</v>
      </c>
      <c r="K96" s="38">
        <v>579.98333333333335</v>
      </c>
      <c r="L96" s="38">
        <v>583.71666666666647</v>
      </c>
      <c r="M96" s="28">
        <v>576.25</v>
      </c>
      <c r="N96" s="28">
        <v>567.95000000000005</v>
      </c>
      <c r="O96" s="39">
        <v>27507700</v>
      </c>
      <c r="P96" s="40">
        <v>2.2154097690578377E-2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44679</v>
      </c>
      <c r="E97" s="37">
        <v>2341.85</v>
      </c>
      <c r="F97" s="37">
        <v>2342.1166666666663</v>
      </c>
      <c r="G97" s="38">
        <v>2322.7833333333328</v>
      </c>
      <c r="H97" s="38">
        <v>2303.7166666666667</v>
      </c>
      <c r="I97" s="38">
        <v>2284.3833333333332</v>
      </c>
      <c r="J97" s="38">
        <v>2361.1833333333325</v>
      </c>
      <c r="K97" s="38">
        <v>2380.5166666666655</v>
      </c>
      <c r="L97" s="38">
        <v>2399.5833333333321</v>
      </c>
      <c r="M97" s="28">
        <v>2361.4499999999998</v>
      </c>
      <c r="N97" s="28">
        <v>2323.0500000000002</v>
      </c>
      <c r="O97" s="39">
        <v>4245900</v>
      </c>
      <c r="P97" s="40">
        <v>-1.5306477422945801E-2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44679</v>
      </c>
      <c r="E98" s="37">
        <v>586.95000000000005</v>
      </c>
      <c r="F98" s="37">
        <v>587.41666666666663</v>
      </c>
      <c r="G98" s="38">
        <v>582.58333333333326</v>
      </c>
      <c r="H98" s="38">
        <v>578.21666666666658</v>
      </c>
      <c r="I98" s="38">
        <v>573.38333333333321</v>
      </c>
      <c r="J98" s="38">
        <v>591.7833333333333</v>
      </c>
      <c r="K98" s="38">
        <v>596.61666666666656</v>
      </c>
      <c r="L98" s="38">
        <v>600.98333333333335</v>
      </c>
      <c r="M98" s="28">
        <v>592.25</v>
      </c>
      <c r="N98" s="28">
        <v>583.04999999999995</v>
      </c>
      <c r="O98" s="39">
        <v>24849700</v>
      </c>
      <c r="P98" s="40">
        <v>-3.105054338450923E-3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44679</v>
      </c>
      <c r="E99" s="37">
        <v>123</v>
      </c>
      <c r="F99" s="37">
        <v>122.39999999999999</v>
      </c>
      <c r="G99" s="38">
        <v>120.89999999999998</v>
      </c>
      <c r="H99" s="38">
        <v>118.79999999999998</v>
      </c>
      <c r="I99" s="38">
        <v>117.29999999999997</v>
      </c>
      <c r="J99" s="38">
        <v>124.49999999999999</v>
      </c>
      <c r="K99" s="38">
        <v>126.00000000000001</v>
      </c>
      <c r="L99" s="38">
        <v>128.1</v>
      </c>
      <c r="M99" s="28">
        <v>123.9</v>
      </c>
      <c r="N99" s="28">
        <v>120.3</v>
      </c>
      <c r="O99" s="39">
        <v>19436000</v>
      </c>
      <c r="P99" s="40">
        <v>-1.8245004344048653E-2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44679</v>
      </c>
      <c r="E100" s="37">
        <v>283</v>
      </c>
      <c r="F100" s="37">
        <v>281.63333333333338</v>
      </c>
      <c r="G100" s="38">
        <v>279.16666666666674</v>
      </c>
      <c r="H100" s="38">
        <v>275.33333333333337</v>
      </c>
      <c r="I100" s="38">
        <v>272.86666666666673</v>
      </c>
      <c r="J100" s="38">
        <v>285.46666666666675</v>
      </c>
      <c r="K100" s="38">
        <v>287.93333333333334</v>
      </c>
      <c r="L100" s="38">
        <v>291.76666666666677</v>
      </c>
      <c r="M100" s="28">
        <v>284.10000000000002</v>
      </c>
      <c r="N100" s="28">
        <v>277.8</v>
      </c>
      <c r="O100" s="39">
        <v>14655600</v>
      </c>
      <c r="P100" s="40">
        <v>-3.1406138472519628E-2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44679</v>
      </c>
      <c r="E101" s="37">
        <v>2147.15</v>
      </c>
      <c r="F101" s="37">
        <v>2147.6833333333338</v>
      </c>
      <c r="G101" s="38">
        <v>2131.5666666666675</v>
      </c>
      <c r="H101" s="38">
        <v>2115.9833333333336</v>
      </c>
      <c r="I101" s="38">
        <v>2099.8666666666672</v>
      </c>
      <c r="J101" s="38">
        <v>2163.2666666666678</v>
      </c>
      <c r="K101" s="38">
        <v>2179.3833333333337</v>
      </c>
      <c r="L101" s="38">
        <v>2194.9666666666681</v>
      </c>
      <c r="M101" s="28">
        <v>2163.8000000000002</v>
      </c>
      <c r="N101" s="28">
        <v>2132.1</v>
      </c>
      <c r="O101" s="39">
        <v>13273200</v>
      </c>
      <c r="P101" s="40">
        <v>-1.4017337820069975E-2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44679</v>
      </c>
      <c r="E102" s="37">
        <v>39782</v>
      </c>
      <c r="F102" s="37">
        <v>39795.65</v>
      </c>
      <c r="G102" s="38">
        <v>39496.350000000006</v>
      </c>
      <c r="H102" s="38">
        <v>39210.700000000004</v>
      </c>
      <c r="I102" s="38">
        <v>38911.400000000009</v>
      </c>
      <c r="J102" s="38">
        <v>40081.300000000003</v>
      </c>
      <c r="K102" s="38">
        <v>40380.600000000006</v>
      </c>
      <c r="L102" s="38">
        <v>40666.25</v>
      </c>
      <c r="M102" s="28">
        <v>40094.949999999997</v>
      </c>
      <c r="N102" s="28">
        <v>39510</v>
      </c>
      <c r="O102" s="39">
        <v>7050</v>
      </c>
      <c r="P102" s="40">
        <v>-1.4675052410901468E-2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44679</v>
      </c>
      <c r="E103" s="37">
        <v>179.35</v>
      </c>
      <c r="F103" s="37">
        <v>178.56666666666669</v>
      </c>
      <c r="G103" s="38">
        <v>175.03333333333339</v>
      </c>
      <c r="H103" s="38">
        <v>170.7166666666667</v>
      </c>
      <c r="I103" s="38">
        <v>167.18333333333339</v>
      </c>
      <c r="J103" s="38">
        <v>182.88333333333338</v>
      </c>
      <c r="K103" s="38">
        <v>186.41666666666669</v>
      </c>
      <c r="L103" s="38">
        <v>190.73333333333338</v>
      </c>
      <c r="M103" s="28">
        <v>182.1</v>
      </c>
      <c r="N103" s="28">
        <v>174.25</v>
      </c>
      <c r="O103" s="39">
        <v>41075000</v>
      </c>
      <c r="P103" s="40">
        <v>6.6570071641310471E-2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44679</v>
      </c>
      <c r="E104" s="37">
        <v>743.5</v>
      </c>
      <c r="F104" s="37">
        <v>747.06666666666661</v>
      </c>
      <c r="G104" s="38">
        <v>736.83333333333326</v>
      </c>
      <c r="H104" s="38">
        <v>730.16666666666663</v>
      </c>
      <c r="I104" s="38">
        <v>719.93333333333328</v>
      </c>
      <c r="J104" s="38">
        <v>753.73333333333323</v>
      </c>
      <c r="K104" s="38">
        <v>763.96666666666658</v>
      </c>
      <c r="L104" s="38">
        <v>770.63333333333321</v>
      </c>
      <c r="M104" s="28">
        <v>757.3</v>
      </c>
      <c r="N104" s="28">
        <v>740.4</v>
      </c>
      <c r="O104" s="39">
        <v>108042000</v>
      </c>
      <c r="P104" s="40">
        <v>-2.4942297669570398E-2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44679</v>
      </c>
      <c r="E105" s="37">
        <v>1358.75</v>
      </c>
      <c r="F105" s="37">
        <v>1356.4333333333334</v>
      </c>
      <c r="G105" s="38">
        <v>1348.3666666666668</v>
      </c>
      <c r="H105" s="38">
        <v>1337.9833333333333</v>
      </c>
      <c r="I105" s="38">
        <v>1329.9166666666667</v>
      </c>
      <c r="J105" s="38">
        <v>1366.8166666666668</v>
      </c>
      <c r="K105" s="38">
        <v>1374.8833333333334</v>
      </c>
      <c r="L105" s="38">
        <v>1385.2666666666669</v>
      </c>
      <c r="M105" s="28">
        <v>1364.5</v>
      </c>
      <c r="N105" s="28">
        <v>1346.05</v>
      </c>
      <c r="O105" s="39">
        <v>2940150</v>
      </c>
      <c r="P105" s="40">
        <v>-1.7608633910820789E-2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44679</v>
      </c>
      <c r="E106" s="37">
        <v>510.6</v>
      </c>
      <c r="F106" s="37">
        <v>509.7</v>
      </c>
      <c r="G106" s="38">
        <v>504</v>
      </c>
      <c r="H106" s="38">
        <v>497.40000000000003</v>
      </c>
      <c r="I106" s="38">
        <v>491.70000000000005</v>
      </c>
      <c r="J106" s="38">
        <v>516.29999999999995</v>
      </c>
      <c r="K106" s="38">
        <v>521.99999999999989</v>
      </c>
      <c r="L106" s="38">
        <v>528.59999999999991</v>
      </c>
      <c r="M106" s="28">
        <v>515.4</v>
      </c>
      <c r="N106" s="28">
        <v>503.1</v>
      </c>
      <c r="O106" s="39">
        <v>6496500</v>
      </c>
      <c r="P106" s="40">
        <v>1.9778667294560865E-2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44679</v>
      </c>
      <c r="E107" s="37">
        <v>10.45</v>
      </c>
      <c r="F107" s="37">
        <v>10.483333333333334</v>
      </c>
      <c r="G107" s="38">
        <v>10.316666666666668</v>
      </c>
      <c r="H107" s="38">
        <v>10.183333333333334</v>
      </c>
      <c r="I107" s="38">
        <v>10.016666666666667</v>
      </c>
      <c r="J107" s="38">
        <v>10.616666666666669</v>
      </c>
      <c r="K107" s="38">
        <v>10.783333333333333</v>
      </c>
      <c r="L107" s="38">
        <v>10.91666666666667</v>
      </c>
      <c r="M107" s="28">
        <v>10.65</v>
      </c>
      <c r="N107" s="28">
        <v>10.35</v>
      </c>
      <c r="O107" s="39">
        <v>608230000</v>
      </c>
      <c r="P107" s="40">
        <v>3.329765727197051E-2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44679</v>
      </c>
      <c r="E108" s="37">
        <v>65.3</v>
      </c>
      <c r="F108" s="37">
        <v>65.633333333333326</v>
      </c>
      <c r="G108" s="38">
        <v>64.466666666666654</v>
      </c>
      <c r="H108" s="38">
        <v>63.633333333333326</v>
      </c>
      <c r="I108" s="38">
        <v>62.466666666666654</v>
      </c>
      <c r="J108" s="38">
        <v>66.466666666666654</v>
      </c>
      <c r="K108" s="38">
        <v>67.63333333333334</v>
      </c>
      <c r="L108" s="38">
        <v>68.466666666666654</v>
      </c>
      <c r="M108" s="28">
        <v>66.8</v>
      </c>
      <c r="N108" s="28">
        <v>64.8</v>
      </c>
      <c r="O108" s="39">
        <v>103790000</v>
      </c>
      <c r="P108" s="40">
        <v>3.3044689957201154E-2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44679</v>
      </c>
      <c r="E109" s="37">
        <v>43.45</v>
      </c>
      <c r="F109" s="37">
        <v>43.666666666666664</v>
      </c>
      <c r="G109" s="38">
        <v>42.983333333333327</v>
      </c>
      <c r="H109" s="38">
        <v>42.516666666666666</v>
      </c>
      <c r="I109" s="38">
        <v>41.833333333333329</v>
      </c>
      <c r="J109" s="38">
        <v>44.133333333333326</v>
      </c>
      <c r="K109" s="38">
        <v>44.816666666666663</v>
      </c>
      <c r="L109" s="38">
        <v>45.283333333333324</v>
      </c>
      <c r="M109" s="28">
        <v>44.35</v>
      </c>
      <c r="N109" s="28">
        <v>43.2</v>
      </c>
      <c r="O109" s="39">
        <v>229259400</v>
      </c>
      <c r="P109" s="40">
        <v>1.6003103632219581E-3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44679</v>
      </c>
      <c r="E110" s="37">
        <v>246.6</v>
      </c>
      <c r="F110" s="37">
        <v>245.76666666666665</v>
      </c>
      <c r="G110" s="38">
        <v>242.73333333333329</v>
      </c>
      <c r="H110" s="38">
        <v>238.86666666666665</v>
      </c>
      <c r="I110" s="38">
        <v>235.83333333333329</v>
      </c>
      <c r="J110" s="38">
        <v>249.6333333333333</v>
      </c>
      <c r="K110" s="38">
        <v>252.66666666666666</v>
      </c>
      <c r="L110" s="38">
        <v>256.5333333333333</v>
      </c>
      <c r="M110" s="28">
        <v>248.8</v>
      </c>
      <c r="N110" s="28">
        <v>241.9</v>
      </c>
      <c r="O110" s="39">
        <v>36367500</v>
      </c>
      <c r="P110" s="40">
        <v>-6.5560335996721984E-3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44679</v>
      </c>
      <c r="E111" s="37">
        <v>390.2</v>
      </c>
      <c r="F111" s="37">
        <v>391.93333333333339</v>
      </c>
      <c r="G111" s="38">
        <v>385.86666666666679</v>
      </c>
      <c r="H111" s="38">
        <v>381.53333333333342</v>
      </c>
      <c r="I111" s="38">
        <v>375.46666666666681</v>
      </c>
      <c r="J111" s="38">
        <v>396.26666666666677</v>
      </c>
      <c r="K111" s="38">
        <v>402.33333333333337</v>
      </c>
      <c r="L111" s="38">
        <v>406.66666666666674</v>
      </c>
      <c r="M111" s="28">
        <v>398</v>
      </c>
      <c r="N111" s="28">
        <v>387.6</v>
      </c>
      <c r="O111" s="39">
        <v>15295500</v>
      </c>
      <c r="P111" s="40">
        <v>4.1523740747427332E-3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44679</v>
      </c>
      <c r="E112" s="37">
        <v>236.85</v>
      </c>
      <c r="F112" s="37">
        <v>238.31666666666669</v>
      </c>
      <c r="G112" s="38">
        <v>233.63333333333338</v>
      </c>
      <c r="H112" s="38">
        <v>230.41666666666669</v>
      </c>
      <c r="I112" s="38">
        <v>225.73333333333338</v>
      </c>
      <c r="J112" s="38">
        <v>241.53333333333339</v>
      </c>
      <c r="K112" s="38">
        <v>246.21666666666673</v>
      </c>
      <c r="L112" s="38">
        <v>249.43333333333339</v>
      </c>
      <c r="M112" s="28">
        <v>243</v>
      </c>
      <c r="N112" s="28">
        <v>235.1</v>
      </c>
      <c r="O112" s="39">
        <v>22209484</v>
      </c>
      <c r="P112" s="40">
        <v>5.3615722190421676E-2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44679</v>
      </c>
      <c r="E113" s="37">
        <v>221.3</v>
      </c>
      <c r="F113" s="37">
        <v>222.18333333333331</v>
      </c>
      <c r="G113" s="38">
        <v>219.61666666666662</v>
      </c>
      <c r="H113" s="38">
        <v>217.93333333333331</v>
      </c>
      <c r="I113" s="38">
        <v>215.36666666666662</v>
      </c>
      <c r="J113" s="38">
        <v>223.86666666666662</v>
      </c>
      <c r="K113" s="38">
        <v>226.43333333333328</v>
      </c>
      <c r="L113" s="38">
        <v>228.11666666666662</v>
      </c>
      <c r="M113" s="28">
        <v>224.75</v>
      </c>
      <c r="N113" s="28">
        <v>220.5</v>
      </c>
      <c r="O113" s="39">
        <v>14320200</v>
      </c>
      <c r="P113" s="40">
        <v>-1.6138673042438732E-2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44679</v>
      </c>
      <c r="E114" s="37">
        <v>4966.7</v>
      </c>
      <c r="F114" s="37">
        <v>4987.2166666666662</v>
      </c>
      <c r="G114" s="38">
        <v>4864.4833333333327</v>
      </c>
      <c r="H114" s="38">
        <v>4762.2666666666664</v>
      </c>
      <c r="I114" s="38">
        <v>4639.5333333333328</v>
      </c>
      <c r="J114" s="38">
        <v>5089.4333333333325</v>
      </c>
      <c r="K114" s="38">
        <v>5212.1666666666661</v>
      </c>
      <c r="L114" s="38">
        <v>5314.3833333333323</v>
      </c>
      <c r="M114" s="28">
        <v>5109.95</v>
      </c>
      <c r="N114" s="28">
        <v>4885</v>
      </c>
      <c r="O114" s="39">
        <v>309450</v>
      </c>
      <c r="P114" s="40">
        <v>-5.3886723228617289E-2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44679</v>
      </c>
      <c r="E115" s="37">
        <v>1997.3</v>
      </c>
      <c r="F115" s="37">
        <v>2005.4166666666667</v>
      </c>
      <c r="G115" s="38">
        <v>1975.8333333333335</v>
      </c>
      <c r="H115" s="38">
        <v>1954.3666666666668</v>
      </c>
      <c r="I115" s="38">
        <v>1924.7833333333335</v>
      </c>
      <c r="J115" s="38">
        <v>2026.8833333333334</v>
      </c>
      <c r="K115" s="38">
        <v>2056.4666666666672</v>
      </c>
      <c r="L115" s="38">
        <v>2077.9333333333334</v>
      </c>
      <c r="M115" s="28">
        <v>2035</v>
      </c>
      <c r="N115" s="28">
        <v>1983.95</v>
      </c>
      <c r="O115" s="39">
        <v>2724000</v>
      </c>
      <c r="P115" s="40">
        <v>1.443068615585141E-2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44679</v>
      </c>
      <c r="E116" s="37">
        <v>975.6</v>
      </c>
      <c r="F116" s="37">
        <v>981.2166666666667</v>
      </c>
      <c r="G116" s="38">
        <v>966.28333333333342</v>
      </c>
      <c r="H116" s="38">
        <v>956.9666666666667</v>
      </c>
      <c r="I116" s="38">
        <v>942.03333333333342</v>
      </c>
      <c r="J116" s="38">
        <v>990.53333333333342</v>
      </c>
      <c r="K116" s="38">
        <v>1005.4666666666668</v>
      </c>
      <c r="L116" s="38">
        <v>1014.7833333333334</v>
      </c>
      <c r="M116" s="28">
        <v>996.15</v>
      </c>
      <c r="N116" s="28">
        <v>971.9</v>
      </c>
      <c r="O116" s="39">
        <v>24360300</v>
      </c>
      <c r="P116" s="40">
        <v>-1.4598805883209554E-2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44679</v>
      </c>
      <c r="E117" s="37">
        <v>221.55</v>
      </c>
      <c r="F117" s="37">
        <v>222.38333333333333</v>
      </c>
      <c r="G117" s="38">
        <v>220.01666666666665</v>
      </c>
      <c r="H117" s="38">
        <v>218.48333333333332</v>
      </c>
      <c r="I117" s="38">
        <v>216.11666666666665</v>
      </c>
      <c r="J117" s="38">
        <v>223.91666666666666</v>
      </c>
      <c r="K117" s="38">
        <v>226.28333333333333</v>
      </c>
      <c r="L117" s="38">
        <v>227.81666666666666</v>
      </c>
      <c r="M117" s="28">
        <v>224.75</v>
      </c>
      <c r="N117" s="28">
        <v>220.85</v>
      </c>
      <c r="O117" s="39">
        <v>17080000</v>
      </c>
      <c r="P117" s="40">
        <v>1.5989340439706862E-2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44679</v>
      </c>
      <c r="E118" s="37">
        <v>1869.25</v>
      </c>
      <c r="F118" s="37">
        <v>1877.8666666666668</v>
      </c>
      <c r="G118" s="38">
        <v>1857.8833333333337</v>
      </c>
      <c r="H118" s="38">
        <v>1846.5166666666669</v>
      </c>
      <c r="I118" s="38">
        <v>1826.5333333333338</v>
      </c>
      <c r="J118" s="38">
        <v>1889.2333333333336</v>
      </c>
      <c r="K118" s="38">
        <v>1909.2166666666667</v>
      </c>
      <c r="L118" s="38">
        <v>1920.5833333333335</v>
      </c>
      <c r="M118" s="28">
        <v>1897.85</v>
      </c>
      <c r="N118" s="28">
        <v>1866.5</v>
      </c>
      <c r="O118" s="39">
        <v>29379300</v>
      </c>
      <c r="P118" s="40">
        <v>6.5706854711457888E-2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44679</v>
      </c>
      <c r="E119" s="37">
        <v>963.25</v>
      </c>
      <c r="F119" s="37">
        <v>956.41666666666663</v>
      </c>
      <c r="G119" s="38">
        <v>937.83333333333326</v>
      </c>
      <c r="H119" s="38">
        <v>912.41666666666663</v>
      </c>
      <c r="I119" s="38">
        <v>893.83333333333326</v>
      </c>
      <c r="J119" s="38">
        <v>981.83333333333326</v>
      </c>
      <c r="K119" s="38">
        <v>1000.4166666666665</v>
      </c>
      <c r="L119" s="38">
        <v>1025.8333333333333</v>
      </c>
      <c r="M119" s="28">
        <v>975</v>
      </c>
      <c r="N119" s="28">
        <v>931</v>
      </c>
      <c r="O119" s="39">
        <v>1413000</v>
      </c>
      <c r="P119" s="40">
        <v>0.12949640287769784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44679</v>
      </c>
      <c r="E120" s="37">
        <v>123.35</v>
      </c>
      <c r="F120" s="37">
        <v>123.41666666666667</v>
      </c>
      <c r="G120" s="38">
        <v>122.83333333333334</v>
      </c>
      <c r="H120" s="38">
        <v>122.31666666666668</v>
      </c>
      <c r="I120" s="38">
        <v>121.73333333333335</v>
      </c>
      <c r="J120" s="38">
        <v>123.93333333333334</v>
      </c>
      <c r="K120" s="38">
        <v>124.51666666666668</v>
      </c>
      <c r="L120" s="38">
        <v>125.03333333333333</v>
      </c>
      <c r="M120" s="28">
        <v>124</v>
      </c>
      <c r="N120" s="28">
        <v>122.9</v>
      </c>
      <c r="O120" s="39">
        <v>50752000</v>
      </c>
      <c r="P120" s="40">
        <v>-4.0816326530612249E-3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44679</v>
      </c>
      <c r="E121" s="37">
        <v>1034.05</v>
      </c>
      <c r="F121" s="37">
        <v>1035.8999999999999</v>
      </c>
      <c r="G121" s="38">
        <v>1028.5999999999997</v>
      </c>
      <c r="H121" s="38">
        <v>1023.1499999999999</v>
      </c>
      <c r="I121" s="38">
        <v>1015.8499999999997</v>
      </c>
      <c r="J121" s="38">
        <v>1041.3499999999997</v>
      </c>
      <c r="K121" s="38">
        <v>1048.6499999999999</v>
      </c>
      <c r="L121" s="38">
        <v>1054.0999999999997</v>
      </c>
      <c r="M121" s="28">
        <v>1043.2</v>
      </c>
      <c r="N121" s="28">
        <v>1030.45</v>
      </c>
      <c r="O121" s="39">
        <v>889650</v>
      </c>
      <c r="P121" s="40">
        <v>-3.2778864970645791E-2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44679</v>
      </c>
      <c r="E122" s="37">
        <v>820.6</v>
      </c>
      <c r="F122" s="37">
        <v>827.26666666666677</v>
      </c>
      <c r="G122" s="38">
        <v>810.18333333333351</v>
      </c>
      <c r="H122" s="38">
        <v>799.76666666666677</v>
      </c>
      <c r="I122" s="38">
        <v>782.68333333333351</v>
      </c>
      <c r="J122" s="38">
        <v>837.68333333333351</v>
      </c>
      <c r="K122" s="38">
        <v>854.76666666666677</v>
      </c>
      <c r="L122" s="38">
        <v>865.18333333333351</v>
      </c>
      <c r="M122" s="28">
        <v>844.35</v>
      </c>
      <c r="N122" s="28">
        <v>816.85</v>
      </c>
      <c r="O122" s="39">
        <v>11963000</v>
      </c>
      <c r="P122" s="40">
        <v>-2.245102245102245E-2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44679</v>
      </c>
      <c r="E123" s="37">
        <v>260.7</v>
      </c>
      <c r="F123" s="37">
        <v>260.08333333333331</v>
      </c>
      <c r="G123" s="38">
        <v>256.76666666666665</v>
      </c>
      <c r="H123" s="38">
        <v>252.83333333333331</v>
      </c>
      <c r="I123" s="38">
        <v>249.51666666666665</v>
      </c>
      <c r="J123" s="38">
        <v>264.01666666666665</v>
      </c>
      <c r="K123" s="38">
        <v>267.33333333333337</v>
      </c>
      <c r="L123" s="38">
        <v>271.26666666666665</v>
      </c>
      <c r="M123" s="28">
        <v>263.39999999999998</v>
      </c>
      <c r="N123" s="28">
        <v>256.14999999999998</v>
      </c>
      <c r="O123" s="39">
        <v>115712000</v>
      </c>
      <c r="P123" s="40">
        <v>-1.4579643003133943E-2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44679</v>
      </c>
      <c r="E124" s="37">
        <v>547.1</v>
      </c>
      <c r="F124" s="37">
        <v>550.56666666666672</v>
      </c>
      <c r="G124" s="38">
        <v>542.23333333333346</v>
      </c>
      <c r="H124" s="38">
        <v>537.36666666666679</v>
      </c>
      <c r="I124" s="38">
        <v>529.03333333333353</v>
      </c>
      <c r="J124" s="38">
        <v>555.43333333333339</v>
      </c>
      <c r="K124" s="38">
        <v>563.76666666666665</v>
      </c>
      <c r="L124" s="38">
        <v>568.63333333333333</v>
      </c>
      <c r="M124" s="28">
        <v>558.9</v>
      </c>
      <c r="N124" s="28">
        <v>545.70000000000005</v>
      </c>
      <c r="O124" s="39">
        <v>31540000</v>
      </c>
      <c r="P124" s="40">
        <v>-0.11142414424566841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44679</v>
      </c>
      <c r="E125" s="37">
        <v>2706.05</v>
      </c>
      <c r="F125" s="37">
        <v>2679.9333333333334</v>
      </c>
      <c r="G125" s="38">
        <v>2613.416666666667</v>
      </c>
      <c r="H125" s="38">
        <v>2520.7833333333338</v>
      </c>
      <c r="I125" s="38">
        <v>2454.2666666666673</v>
      </c>
      <c r="J125" s="38">
        <v>2772.5666666666666</v>
      </c>
      <c r="K125" s="38">
        <v>2839.083333333333</v>
      </c>
      <c r="L125" s="38">
        <v>2931.7166666666662</v>
      </c>
      <c r="M125" s="28">
        <v>2746.45</v>
      </c>
      <c r="N125" s="28">
        <v>2587.3000000000002</v>
      </c>
      <c r="O125" s="39">
        <v>411425</v>
      </c>
      <c r="P125" s="40">
        <v>-0.13945827232796487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44679</v>
      </c>
      <c r="E126" s="37">
        <v>736.85</v>
      </c>
      <c r="F126" s="37">
        <v>739.5</v>
      </c>
      <c r="G126" s="38">
        <v>729.95</v>
      </c>
      <c r="H126" s="38">
        <v>723.05000000000007</v>
      </c>
      <c r="I126" s="38">
        <v>713.50000000000011</v>
      </c>
      <c r="J126" s="38">
        <v>746.4</v>
      </c>
      <c r="K126" s="38">
        <v>755.94999999999993</v>
      </c>
      <c r="L126" s="38">
        <v>762.84999999999991</v>
      </c>
      <c r="M126" s="28">
        <v>749.05</v>
      </c>
      <c r="N126" s="28">
        <v>732.6</v>
      </c>
      <c r="O126" s="39">
        <v>27905850</v>
      </c>
      <c r="P126" s="40">
        <v>1.5973655755431044E-2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44679</v>
      </c>
      <c r="E127" s="37">
        <v>2828.45</v>
      </c>
      <c r="F127" s="37">
        <v>2824.4666666666667</v>
      </c>
      <c r="G127" s="38">
        <v>2788.9333333333334</v>
      </c>
      <c r="H127" s="38">
        <v>2749.4166666666665</v>
      </c>
      <c r="I127" s="38">
        <v>2713.8833333333332</v>
      </c>
      <c r="J127" s="38">
        <v>2863.9833333333336</v>
      </c>
      <c r="K127" s="38">
        <v>2899.5166666666673</v>
      </c>
      <c r="L127" s="38">
        <v>2939.0333333333338</v>
      </c>
      <c r="M127" s="28">
        <v>2860</v>
      </c>
      <c r="N127" s="28">
        <v>2784.95</v>
      </c>
      <c r="O127" s="39">
        <v>2318375</v>
      </c>
      <c r="P127" s="40">
        <v>-6.4841425906317751E-2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44679</v>
      </c>
      <c r="E128" s="37">
        <v>1806</v>
      </c>
      <c r="F128" s="37">
        <v>1816.3666666666668</v>
      </c>
      <c r="G128" s="38">
        <v>1788.4333333333336</v>
      </c>
      <c r="H128" s="38">
        <v>1770.8666666666668</v>
      </c>
      <c r="I128" s="38">
        <v>1742.9333333333336</v>
      </c>
      <c r="J128" s="38">
        <v>1833.9333333333336</v>
      </c>
      <c r="K128" s="38">
        <v>1861.866666666667</v>
      </c>
      <c r="L128" s="38">
        <v>1879.4333333333336</v>
      </c>
      <c r="M128" s="28">
        <v>1844.3</v>
      </c>
      <c r="N128" s="28">
        <v>1798.8</v>
      </c>
      <c r="O128" s="39">
        <v>16822000</v>
      </c>
      <c r="P128" s="40">
        <v>-3.1525552289750642E-3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44679</v>
      </c>
      <c r="E129" s="37">
        <v>86.4</v>
      </c>
      <c r="F129" s="37">
        <v>86.516666666666666</v>
      </c>
      <c r="G129" s="38">
        <v>85.383333333333326</v>
      </c>
      <c r="H129" s="38">
        <v>84.36666666666666</v>
      </c>
      <c r="I129" s="38">
        <v>83.23333333333332</v>
      </c>
      <c r="J129" s="38">
        <v>87.533333333333331</v>
      </c>
      <c r="K129" s="38">
        <v>88.666666666666686</v>
      </c>
      <c r="L129" s="38">
        <v>89.683333333333337</v>
      </c>
      <c r="M129" s="28">
        <v>87.65</v>
      </c>
      <c r="N129" s="28">
        <v>85.5</v>
      </c>
      <c r="O129" s="39">
        <v>45646260</v>
      </c>
      <c r="P129" s="40">
        <v>-5.2426824749907376E-2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44679</v>
      </c>
      <c r="E130" s="37">
        <v>2756.95</v>
      </c>
      <c r="F130" s="37">
        <v>2775.3666666666663</v>
      </c>
      <c r="G130" s="38">
        <v>2697.7833333333328</v>
      </c>
      <c r="H130" s="38">
        <v>2638.6166666666663</v>
      </c>
      <c r="I130" s="38">
        <v>2561.0333333333328</v>
      </c>
      <c r="J130" s="38">
        <v>2834.5333333333328</v>
      </c>
      <c r="K130" s="38">
        <v>2912.1166666666659</v>
      </c>
      <c r="L130" s="38">
        <v>2971.2833333333328</v>
      </c>
      <c r="M130" s="28">
        <v>2852.95</v>
      </c>
      <c r="N130" s="28">
        <v>2716.2</v>
      </c>
      <c r="O130" s="39">
        <v>813625</v>
      </c>
      <c r="P130" s="40">
        <v>-4.1384388807069218E-2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44679</v>
      </c>
      <c r="E131" s="37">
        <v>610.65</v>
      </c>
      <c r="F131" s="37">
        <v>610.98333333333335</v>
      </c>
      <c r="G131" s="38">
        <v>603.36666666666667</v>
      </c>
      <c r="H131" s="38">
        <v>596.08333333333337</v>
      </c>
      <c r="I131" s="38">
        <v>588.4666666666667</v>
      </c>
      <c r="J131" s="38">
        <v>618.26666666666665</v>
      </c>
      <c r="K131" s="38">
        <v>625.88333333333344</v>
      </c>
      <c r="L131" s="38">
        <v>633.16666666666663</v>
      </c>
      <c r="M131" s="28">
        <v>618.6</v>
      </c>
      <c r="N131" s="28">
        <v>603.70000000000005</v>
      </c>
      <c r="O131" s="39">
        <v>6495300</v>
      </c>
      <c r="P131" s="40">
        <v>3.6478529369524629E-2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44679</v>
      </c>
      <c r="E132" s="37">
        <v>385.95</v>
      </c>
      <c r="F132" s="37">
        <v>386.9666666666667</v>
      </c>
      <c r="G132" s="38">
        <v>382.98333333333341</v>
      </c>
      <c r="H132" s="38">
        <v>380.01666666666671</v>
      </c>
      <c r="I132" s="38">
        <v>376.03333333333342</v>
      </c>
      <c r="J132" s="38">
        <v>389.93333333333339</v>
      </c>
      <c r="K132" s="38">
        <v>393.91666666666674</v>
      </c>
      <c r="L132" s="38">
        <v>396.88333333333338</v>
      </c>
      <c r="M132" s="28">
        <v>390.95</v>
      </c>
      <c r="N132" s="28">
        <v>384</v>
      </c>
      <c r="O132" s="39">
        <v>25038000</v>
      </c>
      <c r="P132" s="40">
        <v>-7.924558205880023E-3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44679</v>
      </c>
      <c r="E133" s="37">
        <v>1840.7</v>
      </c>
      <c r="F133" s="37">
        <v>1843.2166666666665</v>
      </c>
      <c r="G133" s="38">
        <v>1832.4833333333329</v>
      </c>
      <c r="H133" s="38">
        <v>1824.2666666666664</v>
      </c>
      <c r="I133" s="38">
        <v>1813.5333333333328</v>
      </c>
      <c r="J133" s="38">
        <v>1851.4333333333329</v>
      </c>
      <c r="K133" s="38">
        <v>1862.1666666666665</v>
      </c>
      <c r="L133" s="38">
        <v>1870.383333333333</v>
      </c>
      <c r="M133" s="28">
        <v>1853.95</v>
      </c>
      <c r="N133" s="28">
        <v>1835</v>
      </c>
      <c r="O133" s="39">
        <v>12477500</v>
      </c>
      <c r="P133" s="40">
        <v>5.9943745100751603E-4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44679</v>
      </c>
      <c r="E134" s="37">
        <v>6362.95</v>
      </c>
      <c r="F134" s="37">
        <v>6381.6833333333343</v>
      </c>
      <c r="G134" s="38">
        <v>6298.3666666666686</v>
      </c>
      <c r="H134" s="38">
        <v>6233.7833333333347</v>
      </c>
      <c r="I134" s="38">
        <v>6150.466666666669</v>
      </c>
      <c r="J134" s="38">
        <v>6446.2666666666682</v>
      </c>
      <c r="K134" s="38">
        <v>6529.5833333333339</v>
      </c>
      <c r="L134" s="38">
        <v>6594.1666666666679</v>
      </c>
      <c r="M134" s="28">
        <v>6465</v>
      </c>
      <c r="N134" s="28">
        <v>6317.1</v>
      </c>
      <c r="O134" s="39">
        <v>1162350</v>
      </c>
      <c r="P134" s="40">
        <v>-6.920415224913495E-3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44679</v>
      </c>
      <c r="E135" s="37">
        <v>5193.3</v>
      </c>
      <c r="F135" s="37">
        <v>5231.0999999999995</v>
      </c>
      <c r="G135" s="38">
        <v>5140.1999999999989</v>
      </c>
      <c r="H135" s="38">
        <v>5087.0999999999995</v>
      </c>
      <c r="I135" s="38">
        <v>4996.1999999999989</v>
      </c>
      <c r="J135" s="38">
        <v>5284.1999999999989</v>
      </c>
      <c r="K135" s="38">
        <v>5375.0999999999985</v>
      </c>
      <c r="L135" s="38">
        <v>5428.1999999999989</v>
      </c>
      <c r="M135" s="28">
        <v>5322</v>
      </c>
      <c r="N135" s="28">
        <v>5178</v>
      </c>
      <c r="O135" s="39">
        <v>694400</v>
      </c>
      <c r="P135" s="40">
        <v>0.14398682042833608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44679</v>
      </c>
      <c r="E136" s="37">
        <v>777.6</v>
      </c>
      <c r="F136" s="37">
        <v>782.71666666666658</v>
      </c>
      <c r="G136" s="38">
        <v>767.93333333333317</v>
      </c>
      <c r="H136" s="38">
        <v>758.26666666666654</v>
      </c>
      <c r="I136" s="38">
        <v>743.48333333333312</v>
      </c>
      <c r="J136" s="38">
        <v>792.38333333333321</v>
      </c>
      <c r="K136" s="38">
        <v>807.16666666666674</v>
      </c>
      <c r="L136" s="38">
        <v>816.83333333333326</v>
      </c>
      <c r="M136" s="28">
        <v>797.5</v>
      </c>
      <c r="N136" s="28">
        <v>773.05</v>
      </c>
      <c r="O136" s="39">
        <v>9249700</v>
      </c>
      <c r="P136" s="40">
        <v>7.1484836549822767E-2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44679</v>
      </c>
      <c r="E137" s="37">
        <v>841.4</v>
      </c>
      <c r="F137" s="37">
        <v>844.48333333333323</v>
      </c>
      <c r="G137" s="38">
        <v>834.96666666666647</v>
      </c>
      <c r="H137" s="38">
        <v>828.53333333333319</v>
      </c>
      <c r="I137" s="38">
        <v>819.01666666666642</v>
      </c>
      <c r="J137" s="38">
        <v>850.91666666666652</v>
      </c>
      <c r="K137" s="38">
        <v>860.43333333333317</v>
      </c>
      <c r="L137" s="38">
        <v>866.86666666666656</v>
      </c>
      <c r="M137" s="28">
        <v>854</v>
      </c>
      <c r="N137" s="28">
        <v>838.05</v>
      </c>
      <c r="O137" s="39">
        <v>11954600</v>
      </c>
      <c r="P137" s="40">
        <v>-3.4977679832740013E-2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44679</v>
      </c>
      <c r="E138" s="37">
        <v>171.5</v>
      </c>
      <c r="F138" s="37">
        <v>171.08333333333334</v>
      </c>
      <c r="G138" s="38">
        <v>168.76666666666668</v>
      </c>
      <c r="H138" s="38">
        <v>166.03333333333333</v>
      </c>
      <c r="I138" s="38">
        <v>163.71666666666667</v>
      </c>
      <c r="J138" s="38">
        <v>173.81666666666669</v>
      </c>
      <c r="K138" s="38">
        <v>176.13333333333335</v>
      </c>
      <c r="L138" s="38">
        <v>178.8666666666667</v>
      </c>
      <c r="M138" s="28">
        <v>173.4</v>
      </c>
      <c r="N138" s="28">
        <v>168.35</v>
      </c>
      <c r="O138" s="39">
        <v>37052000</v>
      </c>
      <c r="P138" s="40">
        <v>1.8583681548273587E-2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44679</v>
      </c>
      <c r="E139" s="37">
        <v>123.8</v>
      </c>
      <c r="F139" s="37">
        <v>123.73333333333333</v>
      </c>
      <c r="G139" s="38">
        <v>121.86666666666667</v>
      </c>
      <c r="H139" s="38">
        <v>119.93333333333334</v>
      </c>
      <c r="I139" s="38">
        <v>118.06666666666668</v>
      </c>
      <c r="J139" s="38">
        <v>125.66666666666667</v>
      </c>
      <c r="K139" s="38">
        <v>127.53333333333332</v>
      </c>
      <c r="L139" s="38">
        <v>129.46666666666667</v>
      </c>
      <c r="M139" s="28">
        <v>125.6</v>
      </c>
      <c r="N139" s="28">
        <v>121.8</v>
      </c>
      <c r="O139" s="39">
        <v>32337000</v>
      </c>
      <c r="P139" s="40">
        <v>6.3122595916757077E-2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44679</v>
      </c>
      <c r="E140" s="37">
        <v>545.45000000000005</v>
      </c>
      <c r="F140" s="37">
        <v>542.38333333333333</v>
      </c>
      <c r="G140" s="38">
        <v>535.4666666666667</v>
      </c>
      <c r="H140" s="38">
        <v>525.48333333333335</v>
      </c>
      <c r="I140" s="38">
        <v>518.56666666666672</v>
      </c>
      <c r="J140" s="38">
        <v>552.36666666666667</v>
      </c>
      <c r="K140" s="38">
        <v>559.28333333333342</v>
      </c>
      <c r="L140" s="38">
        <v>569.26666666666665</v>
      </c>
      <c r="M140" s="28">
        <v>549.29999999999995</v>
      </c>
      <c r="N140" s="28">
        <v>532.4</v>
      </c>
      <c r="O140" s="39">
        <v>7557000</v>
      </c>
      <c r="P140" s="40">
        <v>-1.6271804217651654E-2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44679</v>
      </c>
      <c r="E141" s="37">
        <v>7797.6</v>
      </c>
      <c r="F141" s="37">
        <v>7831.1833333333343</v>
      </c>
      <c r="G141" s="38">
        <v>7736.5666666666684</v>
      </c>
      <c r="H141" s="38">
        <v>7675.5333333333338</v>
      </c>
      <c r="I141" s="38">
        <v>7580.9166666666679</v>
      </c>
      <c r="J141" s="38">
        <v>7892.216666666669</v>
      </c>
      <c r="K141" s="38">
        <v>7986.8333333333339</v>
      </c>
      <c r="L141" s="38">
        <v>8047.8666666666695</v>
      </c>
      <c r="M141" s="28">
        <v>7925.8</v>
      </c>
      <c r="N141" s="28">
        <v>7770.15</v>
      </c>
      <c r="O141" s="39">
        <v>2221200</v>
      </c>
      <c r="P141" s="40">
        <v>6.8446579937446175E-3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44679</v>
      </c>
      <c r="E142" s="37">
        <v>930.85</v>
      </c>
      <c r="F142" s="37">
        <v>928.88333333333333</v>
      </c>
      <c r="G142" s="38">
        <v>915.9666666666667</v>
      </c>
      <c r="H142" s="38">
        <v>901.08333333333337</v>
      </c>
      <c r="I142" s="38">
        <v>888.16666666666674</v>
      </c>
      <c r="J142" s="38">
        <v>943.76666666666665</v>
      </c>
      <c r="K142" s="38">
        <v>956.68333333333339</v>
      </c>
      <c r="L142" s="38">
        <v>971.56666666666661</v>
      </c>
      <c r="M142" s="28">
        <v>941.8</v>
      </c>
      <c r="N142" s="28">
        <v>914</v>
      </c>
      <c r="O142" s="39">
        <v>12891250</v>
      </c>
      <c r="P142" s="40">
        <v>4.7739672642244735E-3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44679</v>
      </c>
      <c r="E143" s="37">
        <v>1471.1</v>
      </c>
      <c r="F143" s="37">
        <v>1474.5833333333333</v>
      </c>
      <c r="G143" s="38">
        <v>1455.1666666666665</v>
      </c>
      <c r="H143" s="38">
        <v>1439.2333333333333</v>
      </c>
      <c r="I143" s="38">
        <v>1419.8166666666666</v>
      </c>
      <c r="J143" s="38">
        <v>1490.5166666666664</v>
      </c>
      <c r="K143" s="38">
        <v>1509.9333333333329</v>
      </c>
      <c r="L143" s="38">
        <v>1525.8666666666663</v>
      </c>
      <c r="M143" s="28">
        <v>1494</v>
      </c>
      <c r="N143" s="28">
        <v>1458.65</v>
      </c>
      <c r="O143" s="39">
        <v>2385250</v>
      </c>
      <c r="P143" s="40">
        <v>4.5566124578091442E-2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44679</v>
      </c>
      <c r="E144" s="37">
        <v>2376.3000000000002</v>
      </c>
      <c r="F144" s="37">
        <v>2356.75</v>
      </c>
      <c r="G144" s="38">
        <v>2269.5500000000002</v>
      </c>
      <c r="H144" s="38">
        <v>2162.8000000000002</v>
      </c>
      <c r="I144" s="38">
        <v>2075.6000000000004</v>
      </c>
      <c r="J144" s="38">
        <v>2463.5</v>
      </c>
      <c r="K144" s="38">
        <v>2550.6999999999998</v>
      </c>
      <c r="L144" s="38">
        <v>2657.45</v>
      </c>
      <c r="M144" s="28">
        <v>2443.9499999999998</v>
      </c>
      <c r="N144" s="28">
        <v>2250</v>
      </c>
      <c r="O144" s="39">
        <v>490000</v>
      </c>
      <c r="P144" s="40">
        <v>-3.3911671924290218E-2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44679</v>
      </c>
      <c r="E145" s="37">
        <v>782.85</v>
      </c>
      <c r="F145" s="37">
        <v>784.44999999999993</v>
      </c>
      <c r="G145" s="38">
        <v>774.89999999999986</v>
      </c>
      <c r="H145" s="38">
        <v>766.94999999999993</v>
      </c>
      <c r="I145" s="38">
        <v>757.39999999999986</v>
      </c>
      <c r="J145" s="38">
        <v>792.39999999999986</v>
      </c>
      <c r="K145" s="38">
        <v>801.94999999999982</v>
      </c>
      <c r="L145" s="38">
        <v>809.89999999999986</v>
      </c>
      <c r="M145" s="28">
        <v>794</v>
      </c>
      <c r="N145" s="28">
        <v>776.5</v>
      </c>
      <c r="O145" s="39">
        <v>1866150</v>
      </c>
      <c r="P145" s="40">
        <v>2.4991074616208496E-2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44679</v>
      </c>
      <c r="E146" s="37">
        <v>831.75</v>
      </c>
      <c r="F146" s="37">
        <v>830.5</v>
      </c>
      <c r="G146" s="38">
        <v>824.65</v>
      </c>
      <c r="H146" s="38">
        <v>817.55</v>
      </c>
      <c r="I146" s="38">
        <v>811.69999999999993</v>
      </c>
      <c r="J146" s="38">
        <v>837.6</v>
      </c>
      <c r="K146" s="38">
        <v>843.44999999999993</v>
      </c>
      <c r="L146" s="38">
        <v>850.55000000000007</v>
      </c>
      <c r="M146" s="28">
        <v>836.35</v>
      </c>
      <c r="N146" s="28">
        <v>823.4</v>
      </c>
      <c r="O146" s="39">
        <v>3150600</v>
      </c>
      <c r="P146" s="40">
        <v>-9.6190116937004896E-3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44679</v>
      </c>
      <c r="E147" s="37">
        <v>4405.6000000000004</v>
      </c>
      <c r="F147" s="37">
        <v>4399.05</v>
      </c>
      <c r="G147" s="38">
        <v>4343.1500000000005</v>
      </c>
      <c r="H147" s="38">
        <v>4280.7000000000007</v>
      </c>
      <c r="I147" s="38">
        <v>4224.8000000000011</v>
      </c>
      <c r="J147" s="38">
        <v>4461.5</v>
      </c>
      <c r="K147" s="38">
        <v>4517.3999999999996</v>
      </c>
      <c r="L147" s="38">
        <v>4579.8499999999995</v>
      </c>
      <c r="M147" s="28">
        <v>4454.95</v>
      </c>
      <c r="N147" s="28">
        <v>4336.6000000000004</v>
      </c>
      <c r="O147" s="39">
        <v>2322600</v>
      </c>
      <c r="P147" s="40">
        <v>1.6722115216249344E-2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44679</v>
      </c>
      <c r="E148" s="37">
        <v>145.65</v>
      </c>
      <c r="F148" s="37">
        <v>145.36666666666667</v>
      </c>
      <c r="G148" s="38">
        <v>144.13333333333335</v>
      </c>
      <c r="H148" s="38">
        <v>142.61666666666667</v>
      </c>
      <c r="I148" s="38">
        <v>141.38333333333335</v>
      </c>
      <c r="J148" s="38">
        <v>146.88333333333335</v>
      </c>
      <c r="K148" s="38">
        <v>148.1166666666667</v>
      </c>
      <c r="L148" s="38">
        <v>149.63333333333335</v>
      </c>
      <c r="M148" s="28">
        <v>146.6</v>
      </c>
      <c r="N148" s="28">
        <v>143.85</v>
      </c>
      <c r="O148" s="39">
        <v>26540500</v>
      </c>
      <c r="P148" s="40">
        <v>-5.1413560170127597E-2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44679</v>
      </c>
      <c r="E149" s="37">
        <v>3333.2</v>
      </c>
      <c r="F149" s="37">
        <v>3342.4666666666667</v>
      </c>
      <c r="G149" s="38">
        <v>3300.9333333333334</v>
      </c>
      <c r="H149" s="38">
        <v>3268.6666666666665</v>
      </c>
      <c r="I149" s="38">
        <v>3227.1333333333332</v>
      </c>
      <c r="J149" s="38">
        <v>3374.7333333333336</v>
      </c>
      <c r="K149" s="38">
        <v>3416.2666666666673</v>
      </c>
      <c r="L149" s="38">
        <v>3448.5333333333338</v>
      </c>
      <c r="M149" s="28">
        <v>3384</v>
      </c>
      <c r="N149" s="28">
        <v>3310.2</v>
      </c>
      <c r="O149" s="39">
        <v>1534050</v>
      </c>
      <c r="P149" s="40">
        <v>5.729103847545531E-2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44679</v>
      </c>
      <c r="E150" s="37">
        <v>67224.850000000006</v>
      </c>
      <c r="F150" s="37">
        <v>67321.349999999991</v>
      </c>
      <c r="G150" s="38">
        <v>66813.499999999985</v>
      </c>
      <c r="H150" s="38">
        <v>66402.149999999994</v>
      </c>
      <c r="I150" s="38">
        <v>65894.299999999988</v>
      </c>
      <c r="J150" s="38">
        <v>67732.699999999983</v>
      </c>
      <c r="K150" s="38">
        <v>68240.549999999988</v>
      </c>
      <c r="L150" s="38">
        <v>68651.89999999998</v>
      </c>
      <c r="M150" s="28">
        <v>67829.2</v>
      </c>
      <c r="N150" s="28">
        <v>66910</v>
      </c>
      <c r="O150" s="39">
        <v>97720</v>
      </c>
      <c r="P150" s="40">
        <v>2.5648917615676619E-3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44679</v>
      </c>
      <c r="E151" s="37">
        <v>1352.95</v>
      </c>
      <c r="F151" s="37">
        <v>1352.55</v>
      </c>
      <c r="G151" s="38">
        <v>1342.6</v>
      </c>
      <c r="H151" s="38">
        <v>1332.25</v>
      </c>
      <c r="I151" s="38">
        <v>1322.3</v>
      </c>
      <c r="J151" s="38">
        <v>1362.8999999999999</v>
      </c>
      <c r="K151" s="38">
        <v>1372.8500000000001</v>
      </c>
      <c r="L151" s="38">
        <v>1383.1999999999998</v>
      </c>
      <c r="M151" s="28">
        <v>1362.5</v>
      </c>
      <c r="N151" s="28">
        <v>1342.2</v>
      </c>
      <c r="O151" s="39">
        <v>3460125</v>
      </c>
      <c r="P151" s="40">
        <v>4.4723731884057968E-2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44679</v>
      </c>
      <c r="E152" s="37">
        <v>356.65</v>
      </c>
      <c r="F152" s="37">
        <v>354.91666666666669</v>
      </c>
      <c r="G152" s="38">
        <v>351.88333333333338</v>
      </c>
      <c r="H152" s="38">
        <v>347.11666666666667</v>
      </c>
      <c r="I152" s="38">
        <v>344.08333333333337</v>
      </c>
      <c r="J152" s="38">
        <v>359.68333333333339</v>
      </c>
      <c r="K152" s="38">
        <v>362.7166666666667</v>
      </c>
      <c r="L152" s="38">
        <v>367.48333333333341</v>
      </c>
      <c r="M152" s="28">
        <v>357.95</v>
      </c>
      <c r="N152" s="28">
        <v>350.15</v>
      </c>
      <c r="O152" s="39">
        <v>2971200</v>
      </c>
      <c r="P152" s="40">
        <v>4.7377326565143825E-2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44679</v>
      </c>
      <c r="E153" s="37">
        <v>126.1</v>
      </c>
      <c r="F153" s="37">
        <v>126.3</v>
      </c>
      <c r="G153" s="38">
        <v>125.39999999999999</v>
      </c>
      <c r="H153" s="38">
        <v>124.69999999999999</v>
      </c>
      <c r="I153" s="38">
        <v>123.79999999999998</v>
      </c>
      <c r="J153" s="38">
        <v>127</v>
      </c>
      <c r="K153" s="38">
        <v>127.9</v>
      </c>
      <c r="L153" s="38">
        <v>128.60000000000002</v>
      </c>
      <c r="M153" s="28">
        <v>127.2</v>
      </c>
      <c r="N153" s="28">
        <v>125.6</v>
      </c>
      <c r="O153" s="39">
        <v>89369000</v>
      </c>
      <c r="P153" s="40">
        <v>-5.4861899356791529E-3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44679</v>
      </c>
      <c r="E154" s="37">
        <v>4768.6000000000004</v>
      </c>
      <c r="F154" s="37">
        <v>4751.6833333333334</v>
      </c>
      <c r="G154" s="38">
        <v>4678.9666666666672</v>
      </c>
      <c r="H154" s="38">
        <v>4589.3333333333339</v>
      </c>
      <c r="I154" s="38">
        <v>4516.6166666666677</v>
      </c>
      <c r="J154" s="38">
        <v>4841.3166666666666</v>
      </c>
      <c r="K154" s="38">
        <v>4914.0333333333319</v>
      </c>
      <c r="L154" s="38">
        <v>5003.6666666666661</v>
      </c>
      <c r="M154" s="28">
        <v>4824.3999999999996</v>
      </c>
      <c r="N154" s="28">
        <v>4662.05</v>
      </c>
      <c r="O154" s="39">
        <v>1692000</v>
      </c>
      <c r="P154" s="40">
        <v>-4.3398308201544689E-3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44679</v>
      </c>
      <c r="E155" s="37">
        <v>4110.55</v>
      </c>
      <c r="F155" s="37">
        <v>4128.1499999999996</v>
      </c>
      <c r="G155" s="38">
        <v>4081.2999999999993</v>
      </c>
      <c r="H155" s="38">
        <v>4052.0499999999993</v>
      </c>
      <c r="I155" s="38">
        <v>4005.1999999999989</v>
      </c>
      <c r="J155" s="38">
        <v>4157.3999999999996</v>
      </c>
      <c r="K155" s="38">
        <v>4204.25</v>
      </c>
      <c r="L155" s="38">
        <v>4233.5</v>
      </c>
      <c r="M155" s="28">
        <v>4175</v>
      </c>
      <c r="N155" s="28">
        <v>4098.8999999999996</v>
      </c>
      <c r="O155" s="39">
        <v>414000</v>
      </c>
      <c r="P155" s="40">
        <v>0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44679</v>
      </c>
      <c r="E156" s="37">
        <v>40.25</v>
      </c>
      <c r="F156" s="37">
        <v>39.966666666666669</v>
      </c>
      <c r="G156" s="38">
        <v>39.283333333333339</v>
      </c>
      <c r="H156" s="38">
        <v>38.31666666666667</v>
      </c>
      <c r="I156" s="38">
        <v>37.63333333333334</v>
      </c>
      <c r="J156" s="38">
        <v>40.933333333333337</v>
      </c>
      <c r="K156" s="38">
        <v>41.616666666666674</v>
      </c>
      <c r="L156" s="38">
        <v>42.583333333333336</v>
      </c>
      <c r="M156" s="28">
        <v>40.65</v>
      </c>
      <c r="N156" s="28">
        <v>39</v>
      </c>
      <c r="O156" s="39">
        <v>27876000</v>
      </c>
      <c r="P156" s="40">
        <v>7.9962807996280805E-2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44679</v>
      </c>
      <c r="E157" s="37">
        <v>17960</v>
      </c>
      <c r="F157" s="37">
        <v>17906.583333333332</v>
      </c>
      <c r="G157" s="38">
        <v>17777.266666666663</v>
      </c>
      <c r="H157" s="38">
        <v>17594.533333333329</v>
      </c>
      <c r="I157" s="38">
        <v>17465.21666666666</v>
      </c>
      <c r="J157" s="38">
        <v>18089.316666666666</v>
      </c>
      <c r="K157" s="38">
        <v>18218.633333333339</v>
      </c>
      <c r="L157" s="38">
        <v>18401.366666666669</v>
      </c>
      <c r="M157" s="28">
        <v>18035.900000000001</v>
      </c>
      <c r="N157" s="28">
        <v>17723.849999999999</v>
      </c>
      <c r="O157" s="39">
        <v>287875</v>
      </c>
      <c r="P157" s="40">
        <v>6.8199702719244559E-3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44679</v>
      </c>
      <c r="E158" s="37">
        <v>169.4</v>
      </c>
      <c r="F158" s="37">
        <v>170.25</v>
      </c>
      <c r="G158" s="38">
        <v>167.9</v>
      </c>
      <c r="H158" s="38">
        <v>166.4</v>
      </c>
      <c r="I158" s="38">
        <v>164.05</v>
      </c>
      <c r="J158" s="38">
        <v>171.75</v>
      </c>
      <c r="K158" s="38">
        <v>174.10000000000002</v>
      </c>
      <c r="L158" s="38">
        <v>175.6</v>
      </c>
      <c r="M158" s="28">
        <v>172.6</v>
      </c>
      <c r="N158" s="28">
        <v>168.75</v>
      </c>
      <c r="O158" s="39">
        <v>67060300</v>
      </c>
      <c r="P158" s="40">
        <v>-3.2861979685321649E-3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44679</v>
      </c>
      <c r="E159" s="37">
        <v>149.30000000000001</v>
      </c>
      <c r="F159" s="37">
        <v>148.33333333333334</v>
      </c>
      <c r="G159" s="38">
        <v>146.16666666666669</v>
      </c>
      <c r="H159" s="38">
        <v>143.03333333333333</v>
      </c>
      <c r="I159" s="38">
        <v>140.86666666666667</v>
      </c>
      <c r="J159" s="38">
        <v>151.4666666666667</v>
      </c>
      <c r="K159" s="38">
        <v>153.63333333333338</v>
      </c>
      <c r="L159" s="38">
        <v>156.76666666666671</v>
      </c>
      <c r="M159" s="28">
        <v>150.5</v>
      </c>
      <c r="N159" s="28">
        <v>145.19999999999999</v>
      </c>
      <c r="O159" s="39">
        <v>60192000</v>
      </c>
      <c r="P159" s="40">
        <v>3.2661842362605123E-2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44679</v>
      </c>
      <c r="E160" s="37">
        <v>983.6</v>
      </c>
      <c r="F160" s="37">
        <v>986.15</v>
      </c>
      <c r="G160" s="38">
        <v>976.5</v>
      </c>
      <c r="H160" s="38">
        <v>969.4</v>
      </c>
      <c r="I160" s="38">
        <v>959.75</v>
      </c>
      <c r="J160" s="38">
        <v>993.25</v>
      </c>
      <c r="K160" s="38">
        <v>1002.8999999999999</v>
      </c>
      <c r="L160" s="38">
        <v>1010</v>
      </c>
      <c r="M160" s="28">
        <v>995.8</v>
      </c>
      <c r="N160" s="28">
        <v>979.05</v>
      </c>
      <c r="O160" s="39">
        <v>3236100</v>
      </c>
      <c r="P160" s="40">
        <v>2.0755133583572533E-2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44679</v>
      </c>
      <c r="E161" s="37">
        <v>3687</v>
      </c>
      <c r="F161" s="37">
        <v>3699.25</v>
      </c>
      <c r="G161" s="38">
        <v>3659.6</v>
      </c>
      <c r="H161" s="38">
        <v>3632.2</v>
      </c>
      <c r="I161" s="38">
        <v>3592.5499999999997</v>
      </c>
      <c r="J161" s="38">
        <v>3726.65</v>
      </c>
      <c r="K161" s="38">
        <v>3766.2999999999997</v>
      </c>
      <c r="L161" s="38">
        <v>3793.7000000000003</v>
      </c>
      <c r="M161" s="28">
        <v>3738.9</v>
      </c>
      <c r="N161" s="28">
        <v>3671.85</v>
      </c>
      <c r="O161" s="39">
        <v>537125</v>
      </c>
      <c r="P161" s="40">
        <v>1.1649580615097856E-3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44679</v>
      </c>
      <c r="E162" s="37">
        <v>172.3</v>
      </c>
      <c r="F162" s="37">
        <v>171.93333333333331</v>
      </c>
      <c r="G162" s="38">
        <v>170.26666666666662</v>
      </c>
      <c r="H162" s="38">
        <v>168.23333333333332</v>
      </c>
      <c r="I162" s="38">
        <v>166.56666666666663</v>
      </c>
      <c r="J162" s="38">
        <v>173.96666666666661</v>
      </c>
      <c r="K162" s="38">
        <v>175.6333333333333</v>
      </c>
      <c r="L162" s="38">
        <v>177.6666666666666</v>
      </c>
      <c r="M162" s="28">
        <v>173.6</v>
      </c>
      <c r="N162" s="28">
        <v>169.9</v>
      </c>
      <c r="O162" s="39">
        <v>57157100</v>
      </c>
      <c r="P162" s="40">
        <v>1.9642857142857142E-2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44679</v>
      </c>
      <c r="E163" s="37">
        <v>44496.7</v>
      </c>
      <c r="F163" s="37">
        <v>44365.383333333331</v>
      </c>
      <c r="G163" s="38">
        <v>44037.316666666666</v>
      </c>
      <c r="H163" s="38">
        <v>43577.933333333334</v>
      </c>
      <c r="I163" s="38">
        <v>43249.866666666669</v>
      </c>
      <c r="J163" s="38">
        <v>44824.766666666663</v>
      </c>
      <c r="K163" s="38">
        <v>45152.833333333328</v>
      </c>
      <c r="L163" s="38">
        <v>45612.21666666666</v>
      </c>
      <c r="M163" s="28">
        <v>44693.45</v>
      </c>
      <c r="N163" s="28">
        <v>43906</v>
      </c>
      <c r="O163" s="39">
        <v>87450</v>
      </c>
      <c r="P163" s="40">
        <v>1.0048510048510048E-2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44679</v>
      </c>
      <c r="E164" s="37">
        <v>2253.85</v>
      </c>
      <c r="F164" s="37">
        <v>2261.2833333333333</v>
      </c>
      <c r="G164" s="38">
        <v>2237.6166666666668</v>
      </c>
      <c r="H164" s="38">
        <v>2221.3833333333337</v>
      </c>
      <c r="I164" s="38">
        <v>2197.7166666666672</v>
      </c>
      <c r="J164" s="38">
        <v>2277.5166666666664</v>
      </c>
      <c r="K164" s="38">
        <v>2301.1833333333334</v>
      </c>
      <c r="L164" s="38">
        <v>2317.4166666666661</v>
      </c>
      <c r="M164" s="28">
        <v>2284.9499999999998</v>
      </c>
      <c r="N164" s="28">
        <v>2245.0500000000002</v>
      </c>
      <c r="O164" s="39">
        <v>3691050</v>
      </c>
      <c r="P164" s="40">
        <v>9.9322799097065467E-3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44679</v>
      </c>
      <c r="E165" s="37">
        <v>4932.25</v>
      </c>
      <c r="F165" s="37">
        <v>4909.8833333333332</v>
      </c>
      <c r="G165" s="38">
        <v>4847.3666666666668</v>
      </c>
      <c r="H165" s="38">
        <v>4762.4833333333336</v>
      </c>
      <c r="I165" s="38">
        <v>4699.9666666666672</v>
      </c>
      <c r="J165" s="38">
        <v>4994.7666666666664</v>
      </c>
      <c r="K165" s="38">
        <v>5057.2833333333328</v>
      </c>
      <c r="L165" s="38">
        <v>5142.1666666666661</v>
      </c>
      <c r="M165" s="28">
        <v>4972.3999999999996</v>
      </c>
      <c r="N165" s="28">
        <v>4825</v>
      </c>
      <c r="O165" s="39">
        <v>281550</v>
      </c>
      <c r="P165" s="40">
        <v>6.6477272727272732E-2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44679</v>
      </c>
      <c r="E166" s="37">
        <v>200.65</v>
      </c>
      <c r="F166" s="37">
        <v>200.41666666666666</v>
      </c>
      <c r="G166" s="38">
        <v>198.88333333333333</v>
      </c>
      <c r="H166" s="38">
        <v>197.11666666666667</v>
      </c>
      <c r="I166" s="38">
        <v>195.58333333333334</v>
      </c>
      <c r="J166" s="38">
        <v>202.18333333333331</v>
      </c>
      <c r="K166" s="38">
        <v>203.71666666666667</v>
      </c>
      <c r="L166" s="38">
        <v>205.48333333333329</v>
      </c>
      <c r="M166" s="28">
        <v>201.95</v>
      </c>
      <c r="N166" s="28">
        <v>198.65</v>
      </c>
      <c r="O166" s="39">
        <v>21210000</v>
      </c>
      <c r="P166" s="40">
        <v>-5.905511811023622E-3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44679</v>
      </c>
      <c r="E167" s="37">
        <v>120.9</v>
      </c>
      <c r="F167" s="37">
        <v>120.61666666666667</v>
      </c>
      <c r="G167" s="38">
        <v>119.53333333333335</v>
      </c>
      <c r="H167" s="38">
        <v>118.16666666666667</v>
      </c>
      <c r="I167" s="38">
        <v>117.08333333333334</v>
      </c>
      <c r="J167" s="38">
        <v>121.98333333333335</v>
      </c>
      <c r="K167" s="38">
        <v>123.06666666666666</v>
      </c>
      <c r="L167" s="38">
        <v>124.43333333333335</v>
      </c>
      <c r="M167" s="28">
        <v>121.7</v>
      </c>
      <c r="N167" s="28">
        <v>119.25</v>
      </c>
      <c r="O167" s="39">
        <v>39122000</v>
      </c>
      <c r="P167" s="40">
        <v>9.7615618498959836E-3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44679</v>
      </c>
      <c r="E168" s="37">
        <v>4495.95</v>
      </c>
      <c r="F168" s="37">
        <v>4486.2666666666664</v>
      </c>
      <c r="G168" s="38">
        <v>4454.6333333333332</v>
      </c>
      <c r="H168" s="38">
        <v>4413.3166666666666</v>
      </c>
      <c r="I168" s="38">
        <v>4381.6833333333334</v>
      </c>
      <c r="J168" s="38">
        <v>4527.583333333333</v>
      </c>
      <c r="K168" s="38">
        <v>4559.2166666666662</v>
      </c>
      <c r="L168" s="38">
        <v>4600.5333333333328</v>
      </c>
      <c r="M168" s="28">
        <v>4517.8999999999996</v>
      </c>
      <c r="N168" s="28">
        <v>4444.95</v>
      </c>
      <c r="O168" s="39">
        <v>138000</v>
      </c>
      <c r="P168" s="40">
        <v>2.6976744186046512E-2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44679</v>
      </c>
      <c r="E169" s="37">
        <v>2520.4</v>
      </c>
      <c r="F169" s="37">
        <v>2517.4666666666667</v>
      </c>
      <c r="G169" s="38">
        <v>2496.9333333333334</v>
      </c>
      <c r="H169" s="38">
        <v>2473.4666666666667</v>
      </c>
      <c r="I169" s="38">
        <v>2452.9333333333334</v>
      </c>
      <c r="J169" s="38">
        <v>2540.9333333333334</v>
      </c>
      <c r="K169" s="38">
        <v>2561.4666666666672</v>
      </c>
      <c r="L169" s="38">
        <v>2584.9333333333334</v>
      </c>
      <c r="M169" s="28">
        <v>2538</v>
      </c>
      <c r="N169" s="28">
        <v>2494</v>
      </c>
      <c r="O169" s="39">
        <v>2626250</v>
      </c>
      <c r="P169" s="40">
        <v>-2.3741690408357074E-3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44679</v>
      </c>
      <c r="E170" s="37">
        <v>2918</v>
      </c>
      <c r="F170" s="37">
        <v>2905.6</v>
      </c>
      <c r="G170" s="38">
        <v>2865.2999999999997</v>
      </c>
      <c r="H170" s="38">
        <v>2812.6</v>
      </c>
      <c r="I170" s="38">
        <v>2772.2999999999997</v>
      </c>
      <c r="J170" s="38">
        <v>2958.2999999999997</v>
      </c>
      <c r="K170" s="38">
        <v>2998.6</v>
      </c>
      <c r="L170" s="38">
        <v>3051.2999999999997</v>
      </c>
      <c r="M170" s="28">
        <v>2945.9</v>
      </c>
      <c r="N170" s="28">
        <v>2852.9</v>
      </c>
      <c r="O170" s="39">
        <v>1574750</v>
      </c>
      <c r="P170" s="40">
        <v>8.4854306756324046E-3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44679</v>
      </c>
      <c r="E171" s="37">
        <v>37.049999999999997</v>
      </c>
      <c r="F171" s="37">
        <v>37.18333333333333</v>
      </c>
      <c r="G171" s="38">
        <v>36.716666666666661</v>
      </c>
      <c r="H171" s="38">
        <v>36.383333333333333</v>
      </c>
      <c r="I171" s="38">
        <v>35.916666666666664</v>
      </c>
      <c r="J171" s="38">
        <v>37.516666666666659</v>
      </c>
      <c r="K171" s="38">
        <v>37.983333333333327</v>
      </c>
      <c r="L171" s="38">
        <v>38.316666666666656</v>
      </c>
      <c r="M171" s="28">
        <v>37.65</v>
      </c>
      <c r="N171" s="28">
        <v>36.85</v>
      </c>
      <c r="O171" s="39">
        <v>229408000</v>
      </c>
      <c r="P171" s="40">
        <v>3.7101855092754638E-3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44679</v>
      </c>
      <c r="E172" s="37">
        <v>2661.65</v>
      </c>
      <c r="F172" s="37">
        <v>2611.1666666666665</v>
      </c>
      <c r="G172" s="38">
        <v>2540.333333333333</v>
      </c>
      <c r="H172" s="38">
        <v>2419.0166666666664</v>
      </c>
      <c r="I172" s="38">
        <v>2348.1833333333329</v>
      </c>
      <c r="J172" s="38">
        <v>2732.4833333333331</v>
      </c>
      <c r="K172" s="38">
        <v>2803.3166666666662</v>
      </c>
      <c r="L172" s="38">
        <v>2924.6333333333332</v>
      </c>
      <c r="M172" s="28">
        <v>2682</v>
      </c>
      <c r="N172" s="28">
        <v>2489.85</v>
      </c>
      <c r="O172" s="39">
        <v>614700</v>
      </c>
      <c r="P172" s="40">
        <v>-4.2075736325385693E-2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44679</v>
      </c>
      <c r="E173" s="37">
        <v>233.35</v>
      </c>
      <c r="F173" s="37">
        <v>232.04999999999998</v>
      </c>
      <c r="G173" s="38">
        <v>229.14999999999998</v>
      </c>
      <c r="H173" s="38">
        <v>224.95</v>
      </c>
      <c r="I173" s="38">
        <v>222.04999999999998</v>
      </c>
      <c r="J173" s="38">
        <v>236.24999999999997</v>
      </c>
      <c r="K173" s="38">
        <v>239.15</v>
      </c>
      <c r="L173" s="38">
        <v>243.34999999999997</v>
      </c>
      <c r="M173" s="28">
        <v>234.95</v>
      </c>
      <c r="N173" s="28">
        <v>227.85</v>
      </c>
      <c r="O173" s="39">
        <v>37112347</v>
      </c>
      <c r="P173" s="40">
        <v>8.3956386292834889E-2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44679</v>
      </c>
      <c r="E174" s="37">
        <v>1921.1</v>
      </c>
      <c r="F174" s="37">
        <v>1926.05</v>
      </c>
      <c r="G174" s="38">
        <v>1909.1</v>
      </c>
      <c r="H174" s="38">
        <v>1897.1</v>
      </c>
      <c r="I174" s="38">
        <v>1880.1499999999999</v>
      </c>
      <c r="J174" s="38">
        <v>1938.05</v>
      </c>
      <c r="K174" s="38">
        <v>1955.0000000000002</v>
      </c>
      <c r="L174" s="38">
        <v>1967</v>
      </c>
      <c r="M174" s="28">
        <v>1943</v>
      </c>
      <c r="N174" s="28">
        <v>1914.05</v>
      </c>
      <c r="O174" s="39">
        <v>2772484</v>
      </c>
      <c r="P174" s="40">
        <v>-8.298151113699229E-3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44679</v>
      </c>
      <c r="E175" s="37">
        <v>206.05</v>
      </c>
      <c r="F175" s="37">
        <v>207.11666666666667</v>
      </c>
      <c r="G175" s="38">
        <v>204.53333333333336</v>
      </c>
      <c r="H175" s="38">
        <v>203.01666666666668</v>
      </c>
      <c r="I175" s="38">
        <v>200.43333333333337</v>
      </c>
      <c r="J175" s="38">
        <v>208.63333333333335</v>
      </c>
      <c r="K175" s="38">
        <v>211.21666666666667</v>
      </c>
      <c r="L175" s="38">
        <v>212.73333333333335</v>
      </c>
      <c r="M175" s="28">
        <v>209.7</v>
      </c>
      <c r="N175" s="28">
        <v>205.6</v>
      </c>
      <c r="O175" s="39">
        <v>6240000</v>
      </c>
      <c r="P175" s="40">
        <v>-2.3980815347721821E-3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44679</v>
      </c>
      <c r="E176" s="37">
        <v>803.95</v>
      </c>
      <c r="F176" s="37">
        <v>799.13333333333333</v>
      </c>
      <c r="G176" s="38">
        <v>788.16666666666663</v>
      </c>
      <c r="H176" s="38">
        <v>772.38333333333333</v>
      </c>
      <c r="I176" s="38">
        <v>761.41666666666663</v>
      </c>
      <c r="J176" s="38">
        <v>814.91666666666663</v>
      </c>
      <c r="K176" s="38">
        <v>825.88333333333333</v>
      </c>
      <c r="L176" s="38">
        <v>841.66666666666663</v>
      </c>
      <c r="M176" s="28">
        <v>810.1</v>
      </c>
      <c r="N176" s="28">
        <v>783.35</v>
      </c>
      <c r="O176" s="39">
        <v>2820300</v>
      </c>
      <c r="P176" s="40">
        <v>-3.630554748765611E-2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44679</v>
      </c>
      <c r="E177" s="37">
        <v>142</v>
      </c>
      <c r="F177" s="37">
        <v>142</v>
      </c>
      <c r="G177" s="38">
        <v>140.15</v>
      </c>
      <c r="H177" s="38">
        <v>138.30000000000001</v>
      </c>
      <c r="I177" s="38">
        <v>136.45000000000002</v>
      </c>
      <c r="J177" s="38">
        <v>143.85</v>
      </c>
      <c r="K177" s="38">
        <v>145.70000000000002</v>
      </c>
      <c r="L177" s="38">
        <v>147.54999999999998</v>
      </c>
      <c r="M177" s="28">
        <v>143.85</v>
      </c>
      <c r="N177" s="28">
        <v>140.15</v>
      </c>
      <c r="O177" s="39">
        <v>47142400</v>
      </c>
      <c r="P177" s="40">
        <v>-1.5968554231666871E-3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44679</v>
      </c>
      <c r="E178" s="37">
        <v>132.9</v>
      </c>
      <c r="F178" s="37">
        <v>132.43333333333334</v>
      </c>
      <c r="G178" s="38">
        <v>131.26666666666668</v>
      </c>
      <c r="H178" s="38">
        <v>129.63333333333335</v>
      </c>
      <c r="I178" s="38">
        <v>128.4666666666667</v>
      </c>
      <c r="J178" s="38">
        <v>134.06666666666666</v>
      </c>
      <c r="K178" s="38">
        <v>135.23333333333329</v>
      </c>
      <c r="L178" s="38">
        <v>136.86666666666665</v>
      </c>
      <c r="M178" s="28">
        <v>133.6</v>
      </c>
      <c r="N178" s="28">
        <v>130.80000000000001</v>
      </c>
      <c r="O178" s="39">
        <v>29940000</v>
      </c>
      <c r="P178" s="40">
        <v>-4.7865975269246108E-3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44679</v>
      </c>
      <c r="E179" s="37">
        <v>2641.4</v>
      </c>
      <c r="F179" s="37">
        <v>2653.1333333333337</v>
      </c>
      <c r="G179" s="38">
        <v>2624.3166666666675</v>
      </c>
      <c r="H179" s="38">
        <v>2607.233333333334</v>
      </c>
      <c r="I179" s="38">
        <v>2578.4166666666679</v>
      </c>
      <c r="J179" s="38">
        <v>2670.2166666666672</v>
      </c>
      <c r="K179" s="38">
        <v>2699.0333333333338</v>
      </c>
      <c r="L179" s="38">
        <v>2716.1166666666668</v>
      </c>
      <c r="M179" s="28">
        <v>2681.95</v>
      </c>
      <c r="N179" s="28">
        <v>2636.05</v>
      </c>
      <c r="O179" s="39">
        <v>31773500</v>
      </c>
      <c r="P179" s="40">
        <v>2.2650648943103823E-2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44679</v>
      </c>
      <c r="E180" s="37">
        <v>106.4</v>
      </c>
      <c r="F180" s="37">
        <v>107.03333333333335</v>
      </c>
      <c r="G180" s="38">
        <v>105.36666666666669</v>
      </c>
      <c r="H180" s="38">
        <v>104.33333333333334</v>
      </c>
      <c r="I180" s="38">
        <v>102.66666666666669</v>
      </c>
      <c r="J180" s="38">
        <v>108.06666666666669</v>
      </c>
      <c r="K180" s="38">
        <v>109.73333333333335</v>
      </c>
      <c r="L180" s="38">
        <v>110.76666666666669</v>
      </c>
      <c r="M180" s="28">
        <v>108.7</v>
      </c>
      <c r="N180" s="28">
        <v>106</v>
      </c>
      <c r="O180" s="39">
        <v>149653500</v>
      </c>
      <c r="P180" s="40">
        <v>2.4218978576769287E-2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44679</v>
      </c>
      <c r="E181" s="37">
        <v>843.8</v>
      </c>
      <c r="F181" s="37">
        <v>851</v>
      </c>
      <c r="G181" s="38">
        <v>833</v>
      </c>
      <c r="H181" s="38">
        <v>822.2</v>
      </c>
      <c r="I181" s="38">
        <v>804.2</v>
      </c>
      <c r="J181" s="38">
        <v>861.8</v>
      </c>
      <c r="K181" s="38">
        <v>879.8</v>
      </c>
      <c r="L181" s="38">
        <v>890.59999999999991</v>
      </c>
      <c r="M181" s="28">
        <v>869</v>
      </c>
      <c r="N181" s="28">
        <v>840.2</v>
      </c>
      <c r="O181" s="39">
        <v>6853500</v>
      </c>
      <c r="P181" s="40">
        <v>0.73880502346822274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44679</v>
      </c>
      <c r="E182" s="37">
        <v>1121.55</v>
      </c>
      <c r="F182" s="37">
        <v>1123.5666666666666</v>
      </c>
      <c r="G182" s="38">
        <v>1112.4833333333331</v>
      </c>
      <c r="H182" s="38">
        <v>1103.4166666666665</v>
      </c>
      <c r="I182" s="38">
        <v>1092.333333333333</v>
      </c>
      <c r="J182" s="38">
        <v>1132.6333333333332</v>
      </c>
      <c r="K182" s="38">
        <v>1143.7166666666667</v>
      </c>
      <c r="L182" s="38">
        <v>1152.7833333333333</v>
      </c>
      <c r="M182" s="28">
        <v>1134.6500000000001</v>
      </c>
      <c r="N182" s="28">
        <v>1114.5</v>
      </c>
      <c r="O182" s="39">
        <v>8376750</v>
      </c>
      <c r="P182" s="40">
        <v>1.9162332329592115E-2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44679</v>
      </c>
      <c r="E183" s="37">
        <v>510.6</v>
      </c>
      <c r="F183" s="37">
        <v>512.85</v>
      </c>
      <c r="G183" s="38">
        <v>507</v>
      </c>
      <c r="H183" s="38">
        <v>503.4</v>
      </c>
      <c r="I183" s="38">
        <v>497.54999999999995</v>
      </c>
      <c r="J183" s="38">
        <v>516.45000000000005</v>
      </c>
      <c r="K183" s="38">
        <v>522.30000000000018</v>
      </c>
      <c r="L183" s="38">
        <v>525.90000000000009</v>
      </c>
      <c r="M183" s="28">
        <v>518.70000000000005</v>
      </c>
      <c r="N183" s="28">
        <v>509.25</v>
      </c>
      <c r="O183" s="39">
        <v>67582500</v>
      </c>
      <c r="P183" s="40">
        <v>-8.0797851261503236E-3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44679</v>
      </c>
      <c r="E184" s="37">
        <v>25213.55</v>
      </c>
      <c r="F184" s="37">
        <v>25114.616666666669</v>
      </c>
      <c r="G184" s="38">
        <v>24899.033333333336</v>
      </c>
      <c r="H184" s="38">
        <v>24584.516666666666</v>
      </c>
      <c r="I184" s="38">
        <v>24368.933333333334</v>
      </c>
      <c r="J184" s="38">
        <v>25429.133333333339</v>
      </c>
      <c r="K184" s="38">
        <v>25644.716666666667</v>
      </c>
      <c r="L184" s="38">
        <v>25959.233333333341</v>
      </c>
      <c r="M184" s="28">
        <v>25330.2</v>
      </c>
      <c r="N184" s="28">
        <v>24800.1</v>
      </c>
      <c r="O184" s="39">
        <v>191450</v>
      </c>
      <c r="P184" s="40">
        <v>-1.1233053582956747E-2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44679</v>
      </c>
      <c r="E185" s="37">
        <v>2452.9</v>
      </c>
      <c r="F185" s="37">
        <v>2455.3333333333335</v>
      </c>
      <c r="G185" s="38">
        <v>2436.0166666666669</v>
      </c>
      <c r="H185" s="38">
        <v>2419.1333333333332</v>
      </c>
      <c r="I185" s="38">
        <v>2399.8166666666666</v>
      </c>
      <c r="J185" s="38">
        <v>2472.2166666666672</v>
      </c>
      <c r="K185" s="38">
        <v>2491.5333333333338</v>
      </c>
      <c r="L185" s="38">
        <v>2508.4166666666674</v>
      </c>
      <c r="M185" s="28">
        <v>2474.65</v>
      </c>
      <c r="N185" s="28">
        <v>2438.4499999999998</v>
      </c>
      <c r="O185" s="39">
        <v>1574375</v>
      </c>
      <c r="P185" s="40">
        <v>-2.1869126943447805E-2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44679</v>
      </c>
      <c r="E186" s="37">
        <v>2718.4</v>
      </c>
      <c r="F186" s="37">
        <v>2709.7333333333336</v>
      </c>
      <c r="G186" s="38">
        <v>2655.666666666667</v>
      </c>
      <c r="H186" s="38">
        <v>2592.9333333333334</v>
      </c>
      <c r="I186" s="38">
        <v>2538.8666666666668</v>
      </c>
      <c r="J186" s="38">
        <v>2772.4666666666672</v>
      </c>
      <c r="K186" s="38">
        <v>2826.5333333333338</v>
      </c>
      <c r="L186" s="38">
        <v>2889.2666666666673</v>
      </c>
      <c r="M186" s="28">
        <v>2763.8</v>
      </c>
      <c r="N186" s="28">
        <v>2647</v>
      </c>
      <c r="O186" s="39">
        <v>2901375</v>
      </c>
      <c r="P186" s="40">
        <v>-4.7402117704998768E-2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44679</v>
      </c>
      <c r="E187" s="37">
        <v>1176.3</v>
      </c>
      <c r="F187" s="37">
        <v>1181.25</v>
      </c>
      <c r="G187" s="38">
        <v>1164.05</v>
      </c>
      <c r="H187" s="38">
        <v>1151.8</v>
      </c>
      <c r="I187" s="38">
        <v>1134.5999999999999</v>
      </c>
      <c r="J187" s="38">
        <v>1193.5</v>
      </c>
      <c r="K187" s="38">
        <v>1210.6999999999998</v>
      </c>
      <c r="L187" s="38">
        <v>1222.95</v>
      </c>
      <c r="M187" s="28">
        <v>1198.45</v>
      </c>
      <c r="N187" s="28">
        <v>1169</v>
      </c>
      <c r="O187" s="39">
        <v>4177600</v>
      </c>
      <c r="P187" s="40">
        <v>4.4239276783996926E-3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44679</v>
      </c>
      <c r="E188" s="37">
        <v>368.4</v>
      </c>
      <c r="F188" s="37">
        <v>369.01666666666665</v>
      </c>
      <c r="G188" s="38">
        <v>359.38333333333333</v>
      </c>
      <c r="H188" s="38">
        <v>350.36666666666667</v>
      </c>
      <c r="I188" s="38">
        <v>340.73333333333335</v>
      </c>
      <c r="J188" s="38">
        <v>378.0333333333333</v>
      </c>
      <c r="K188" s="38">
        <v>387.66666666666663</v>
      </c>
      <c r="L188" s="38">
        <v>396.68333333333328</v>
      </c>
      <c r="M188" s="28">
        <v>378.65</v>
      </c>
      <c r="N188" s="28">
        <v>360</v>
      </c>
      <c r="O188" s="39">
        <v>5119200</v>
      </c>
      <c r="P188" s="40">
        <v>2.560403894698882E-2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44679</v>
      </c>
      <c r="E189" s="37">
        <v>931.15</v>
      </c>
      <c r="F189" s="37">
        <v>933.31666666666661</v>
      </c>
      <c r="G189" s="38">
        <v>923.63333333333321</v>
      </c>
      <c r="H189" s="38">
        <v>916.11666666666656</v>
      </c>
      <c r="I189" s="38">
        <v>906.43333333333317</v>
      </c>
      <c r="J189" s="38">
        <v>940.83333333333326</v>
      </c>
      <c r="K189" s="38">
        <v>950.51666666666665</v>
      </c>
      <c r="L189" s="38">
        <v>958.0333333333333</v>
      </c>
      <c r="M189" s="28">
        <v>943</v>
      </c>
      <c r="N189" s="28">
        <v>925.8</v>
      </c>
      <c r="O189" s="39">
        <v>17024000</v>
      </c>
      <c r="P189" s="40">
        <v>-1.6698338252537095E-2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44679</v>
      </c>
      <c r="E190" s="37">
        <v>500.35</v>
      </c>
      <c r="F190" s="37">
        <v>502.45</v>
      </c>
      <c r="G190" s="38">
        <v>496.9</v>
      </c>
      <c r="H190" s="38">
        <v>493.45</v>
      </c>
      <c r="I190" s="38">
        <v>487.9</v>
      </c>
      <c r="J190" s="38">
        <v>505.9</v>
      </c>
      <c r="K190" s="38">
        <v>511.45000000000005</v>
      </c>
      <c r="L190" s="38">
        <v>514.9</v>
      </c>
      <c r="M190" s="28">
        <v>508</v>
      </c>
      <c r="N190" s="28">
        <v>499</v>
      </c>
      <c r="O190" s="39">
        <v>12915000</v>
      </c>
      <c r="P190" s="40">
        <v>-4.6436034362665429E-4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44679</v>
      </c>
      <c r="E191" s="37">
        <v>617</v>
      </c>
      <c r="F191" s="37">
        <v>618.26666666666677</v>
      </c>
      <c r="G191" s="38">
        <v>613.83333333333348</v>
      </c>
      <c r="H191" s="38">
        <v>610.66666666666674</v>
      </c>
      <c r="I191" s="38">
        <v>606.23333333333346</v>
      </c>
      <c r="J191" s="38">
        <v>621.43333333333351</v>
      </c>
      <c r="K191" s="38">
        <v>625.86666666666667</v>
      </c>
      <c r="L191" s="38">
        <v>629.03333333333353</v>
      </c>
      <c r="M191" s="28">
        <v>622.70000000000005</v>
      </c>
      <c r="N191" s="28">
        <v>615.1</v>
      </c>
      <c r="O191" s="39">
        <v>908650</v>
      </c>
      <c r="P191" s="40">
        <v>-8.0034423407917388E-2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44679</v>
      </c>
      <c r="E192" s="37">
        <v>1009.3</v>
      </c>
      <c r="F192" s="37">
        <v>1010.4333333333334</v>
      </c>
      <c r="G192" s="38">
        <v>1000.9166666666667</v>
      </c>
      <c r="H192" s="38">
        <v>992.5333333333333</v>
      </c>
      <c r="I192" s="38">
        <v>983.01666666666665</v>
      </c>
      <c r="J192" s="38">
        <v>1018.8166666666668</v>
      </c>
      <c r="K192" s="38">
        <v>1028.3333333333335</v>
      </c>
      <c r="L192" s="38">
        <v>1036.7166666666669</v>
      </c>
      <c r="M192" s="28">
        <v>1019.95</v>
      </c>
      <c r="N192" s="28">
        <v>1002.05</v>
      </c>
      <c r="O192" s="39">
        <v>5547000</v>
      </c>
      <c r="P192" s="40">
        <v>5.6200145032632345E-3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44679</v>
      </c>
      <c r="E193" s="37">
        <v>1249.5</v>
      </c>
      <c r="F193" s="37">
        <v>1250.5666666666666</v>
      </c>
      <c r="G193" s="38">
        <v>1232.2833333333333</v>
      </c>
      <c r="H193" s="38">
        <v>1215.0666666666666</v>
      </c>
      <c r="I193" s="38">
        <v>1196.7833333333333</v>
      </c>
      <c r="J193" s="38">
        <v>1267.7833333333333</v>
      </c>
      <c r="K193" s="38">
        <v>1286.0666666666666</v>
      </c>
      <c r="L193" s="38">
        <v>1303.2833333333333</v>
      </c>
      <c r="M193" s="28">
        <v>1268.8499999999999</v>
      </c>
      <c r="N193" s="28">
        <v>1233.3499999999999</v>
      </c>
      <c r="O193" s="39">
        <v>3546400</v>
      </c>
      <c r="P193" s="40">
        <v>4.1099107562235788E-2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44679</v>
      </c>
      <c r="E194" s="37">
        <v>809.3</v>
      </c>
      <c r="F194" s="37">
        <v>804.5</v>
      </c>
      <c r="G194" s="38">
        <v>795.55</v>
      </c>
      <c r="H194" s="38">
        <v>781.8</v>
      </c>
      <c r="I194" s="38">
        <v>772.84999999999991</v>
      </c>
      <c r="J194" s="38">
        <v>818.25</v>
      </c>
      <c r="K194" s="38">
        <v>827.2</v>
      </c>
      <c r="L194" s="38">
        <v>840.95</v>
      </c>
      <c r="M194" s="28">
        <v>813.45</v>
      </c>
      <c r="N194" s="28">
        <v>790.75</v>
      </c>
      <c r="O194" s="39">
        <v>8920125</v>
      </c>
      <c r="P194" s="40">
        <v>-1.7837235228539576E-2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44679</v>
      </c>
      <c r="E195" s="37">
        <v>459.95</v>
      </c>
      <c r="F195" s="37">
        <v>458.23333333333329</v>
      </c>
      <c r="G195" s="38">
        <v>451.86666666666656</v>
      </c>
      <c r="H195" s="38">
        <v>443.78333333333325</v>
      </c>
      <c r="I195" s="38">
        <v>437.41666666666652</v>
      </c>
      <c r="J195" s="38">
        <v>466.31666666666661</v>
      </c>
      <c r="K195" s="38">
        <v>472.68333333333328</v>
      </c>
      <c r="L195" s="38">
        <v>480.76666666666665</v>
      </c>
      <c r="M195" s="28">
        <v>464.6</v>
      </c>
      <c r="N195" s="28">
        <v>450.15</v>
      </c>
      <c r="O195" s="39">
        <v>75322650</v>
      </c>
      <c r="P195" s="40">
        <v>-2.9879235032852475E-2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44679</v>
      </c>
      <c r="E196" s="37">
        <v>274.85000000000002</v>
      </c>
      <c r="F196" s="37">
        <v>268.26666666666665</v>
      </c>
      <c r="G196" s="38">
        <v>260.08333333333331</v>
      </c>
      <c r="H196" s="38">
        <v>245.31666666666666</v>
      </c>
      <c r="I196" s="38">
        <v>237.13333333333333</v>
      </c>
      <c r="J196" s="38">
        <v>283.0333333333333</v>
      </c>
      <c r="K196" s="38">
        <v>291.2166666666667</v>
      </c>
      <c r="L196" s="38">
        <v>305.98333333333329</v>
      </c>
      <c r="M196" s="28">
        <v>276.45</v>
      </c>
      <c r="N196" s="28">
        <v>253.5</v>
      </c>
      <c r="O196" s="39">
        <v>103983750</v>
      </c>
      <c r="P196" s="40">
        <v>6.0074318744838977E-2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44679</v>
      </c>
      <c r="E197" s="37">
        <v>1351.2</v>
      </c>
      <c r="F197" s="37">
        <v>1349.7166666666667</v>
      </c>
      <c r="G197" s="38">
        <v>1334.0833333333335</v>
      </c>
      <c r="H197" s="38">
        <v>1316.9666666666667</v>
      </c>
      <c r="I197" s="38">
        <v>1301.3333333333335</v>
      </c>
      <c r="J197" s="38">
        <v>1366.8333333333335</v>
      </c>
      <c r="K197" s="38">
        <v>1382.4666666666667</v>
      </c>
      <c r="L197" s="38">
        <v>1399.5833333333335</v>
      </c>
      <c r="M197" s="28">
        <v>1365.35</v>
      </c>
      <c r="N197" s="28">
        <v>1332.6</v>
      </c>
      <c r="O197" s="39">
        <v>32255375</v>
      </c>
      <c r="P197" s="40">
        <v>-2.5638062958968828E-2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44679</v>
      </c>
      <c r="E198" s="37">
        <v>3826.95</v>
      </c>
      <c r="F198" s="37">
        <v>3824.75</v>
      </c>
      <c r="G198" s="38">
        <v>3793.45</v>
      </c>
      <c r="H198" s="38">
        <v>3759.95</v>
      </c>
      <c r="I198" s="38">
        <v>3728.6499999999996</v>
      </c>
      <c r="J198" s="38">
        <v>3858.25</v>
      </c>
      <c r="K198" s="38">
        <v>3889.55</v>
      </c>
      <c r="L198" s="38">
        <v>3923.05</v>
      </c>
      <c r="M198" s="28">
        <v>3856.05</v>
      </c>
      <c r="N198" s="28">
        <v>3791.25</v>
      </c>
      <c r="O198" s="39">
        <v>10210500</v>
      </c>
      <c r="P198" s="40">
        <v>-9.4010128645439194E-3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44679</v>
      </c>
      <c r="E199" s="37">
        <v>1496.5</v>
      </c>
      <c r="F199" s="37">
        <v>1507.8</v>
      </c>
      <c r="G199" s="38">
        <v>1479.6999999999998</v>
      </c>
      <c r="H199" s="38">
        <v>1462.8999999999999</v>
      </c>
      <c r="I199" s="38">
        <v>1434.7999999999997</v>
      </c>
      <c r="J199" s="38">
        <v>1524.6</v>
      </c>
      <c r="K199" s="38">
        <v>1552.6999999999998</v>
      </c>
      <c r="L199" s="38">
        <v>1569.5</v>
      </c>
      <c r="M199" s="28">
        <v>1535.9</v>
      </c>
      <c r="N199" s="28">
        <v>1491</v>
      </c>
      <c r="O199" s="39">
        <v>13396800</v>
      </c>
      <c r="P199" s="40">
        <v>2.676354272050032E-2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44679</v>
      </c>
      <c r="E200" s="37">
        <v>2554.85</v>
      </c>
      <c r="F200" s="37">
        <v>2555.6166666666668</v>
      </c>
      <c r="G200" s="38">
        <v>2527.2333333333336</v>
      </c>
      <c r="H200" s="38">
        <v>2499.6166666666668</v>
      </c>
      <c r="I200" s="38">
        <v>2471.2333333333336</v>
      </c>
      <c r="J200" s="38">
        <v>2583.2333333333336</v>
      </c>
      <c r="K200" s="38">
        <v>2611.6166666666668</v>
      </c>
      <c r="L200" s="38">
        <v>2639.2333333333336</v>
      </c>
      <c r="M200" s="28">
        <v>2584</v>
      </c>
      <c r="N200" s="28">
        <v>2528</v>
      </c>
      <c r="O200" s="39">
        <v>6490125</v>
      </c>
      <c r="P200" s="40">
        <v>3.1898402098735991E-2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44679</v>
      </c>
      <c r="E201" s="37">
        <v>2802.7</v>
      </c>
      <c r="F201" s="37">
        <v>2817.3166666666671</v>
      </c>
      <c r="G201" s="38">
        <v>2781.4333333333343</v>
      </c>
      <c r="H201" s="38">
        <v>2760.1666666666674</v>
      </c>
      <c r="I201" s="38">
        <v>2724.2833333333347</v>
      </c>
      <c r="J201" s="38">
        <v>2838.5833333333339</v>
      </c>
      <c r="K201" s="38">
        <v>2874.4666666666662</v>
      </c>
      <c r="L201" s="38">
        <v>2895.7333333333336</v>
      </c>
      <c r="M201" s="28">
        <v>2853.2</v>
      </c>
      <c r="N201" s="28">
        <v>2796.05</v>
      </c>
      <c r="O201" s="39">
        <v>723750</v>
      </c>
      <c r="P201" s="40">
        <v>4.8153511947863867E-2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44679</v>
      </c>
      <c r="E202" s="37">
        <v>533.35</v>
      </c>
      <c r="F202" s="37">
        <v>527.41666666666663</v>
      </c>
      <c r="G202" s="38">
        <v>514.93333333333328</v>
      </c>
      <c r="H202" s="38">
        <v>496.51666666666665</v>
      </c>
      <c r="I202" s="38">
        <v>484.0333333333333</v>
      </c>
      <c r="J202" s="38">
        <v>545.83333333333326</v>
      </c>
      <c r="K202" s="38">
        <v>558.31666666666661</v>
      </c>
      <c r="L202" s="38">
        <v>576.73333333333323</v>
      </c>
      <c r="M202" s="28">
        <v>539.9</v>
      </c>
      <c r="N202" s="28">
        <v>509</v>
      </c>
      <c r="O202" s="39">
        <v>3222000</v>
      </c>
      <c r="P202" s="40">
        <v>9.1463414634146339E-2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44679</v>
      </c>
      <c r="E203" s="37">
        <v>1326.7</v>
      </c>
      <c r="F203" s="37">
        <v>1322.2333333333333</v>
      </c>
      <c r="G203" s="38">
        <v>1301.4666666666667</v>
      </c>
      <c r="H203" s="38">
        <v>1276.2333333333333</v>
      </c>
      <c r="I203" s="38">
        <v>1255.4666666666667</v>
      </c>
      <c r="J203" s="38">
        <v>1347.4666666666667</v>
      </c>
      <c r="K203" s="38">
        <v>1368.2333333333336</v>
      </c>
      <c r="L203" s="38">
        <v>1393.4666666666667</v>
      </c>
      <c r="M203" s="28">
        <v>1343</v>
      </c>
      <c r="N203" s="28">
        <v>1297</v>
      </c>
      <c r="O203" s="39">
        <v>2433100</v>
      </c>
      <c r="P203" s="40">
        <v>0.13493405478525533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44679</v>
      </c>
      <c r="E204" s="37">
        <v>639.45000000000005</v>
      </c>
      <c r="F204" s="37">
        <v>639.6</v>
      </c>
      <c r="G204" s="38">
        <v>634.5</v>
      </c>
      <c r="H204" s="38">
        <v>629.54999999999995</v>
      </c>
      <c r="I204" s="38">
        <v>624.44999999999993</v>
      </c>
      <c r="J204" s="38">
        <v>644.55000000000007</v>
      </c>
      <c r="K204" s="38">
        <v>649.6500000000002</v>
      </c>
      <c r="L204" s="38">
        <v>654.60000000000014</v>
      </c>
      <c r="M204" s="28">
        <v>644.70000000000005</v>
      </c>
      <c r="N204" s="28">
        <v>634.65</v>
      </c>
      <c r="O204" s="39">
        <v>7172200</v>
      </c>
      <c r="P204" s="40">
        <v>-9.8569771936606113E-3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44679</v>
      </c>
      <c r="E205" s="37">
        <v>1564.35</v>
      </c>
      <c r="F205" s="37">
        <v>1555.5666666666666</v>
      </c>
      <c r="G205" s="38">
        <v>1541.3333333333333</v>
      </c>
      <c r="H205" s="38">
        <v>1518.3166666666666</v>
      </c>
      <c r="I205" s="38">
        <v>1504.0833333333333</v>
      </c>
      <c r="J205" s="38">
        <v>1578.5833333333333</v>
      </c>
      <c r="K205" s="38">
        <v>1592.8166666666668</v>
      </c>
      <c r="L205" s="38">
        <v>1615.8333333333333</v>
      </c>
      <c r="M205" s="28">
        <v>1569.8</v>
      </c>
      <c r="N205" s="28">
        <v>1532.55</v>
      </c>
      <c r="O205" s="39">
        <v>1291150</v>
      </c>
      <c r="P205" s="40">
        <v>5.0398633257403187E-2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44679</v>
      </c>
      <c r="E206" s="37">
        <v>6742.5</v>
      </c>
      <c r="F206" s="37">
        <v>6763.7333333333336</v>
      </c>
      <c r="G206" s="38">
        <v>6692.4666666666672</v>
      </c>
      <c r="H206" s="38">
        <v>6642.4333333333334</v>
      </c>
      <c r="I206" s="38">
        <v>6571.166666666667</v>
      </c>
      <c r="J206" s="38">
        <v>6813.7666666666673</v>
      </c>
      <c r="K206" s="38">
        <v>6885.0333333333338</v>
      </c>
      <c r="L206" s="38">
        <v>6935.0666666666675</v>
      </c>
      <c r="M206" s="28">
        <v>6835</v>
      </c>
      <c r="N206" s="28">
        <v>6713.7</v>
      </c>
      <c r="O206" s="39">
        <v>2150500</v>
      </c>
      <c r="P206" s="40">
        <v>-2.5202846652463622E-2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44679</v>
      </c>
      <c r="E207" s="37">
        <v>797.75</v>
      </c>
      <c r="F207" s="37">
        <v>797.69999999999993</v>
      </c>
      <c r="G207" s="38">
        <v>792.39999999999986</v>
      </c>
      <c r="H207" s="38">
        <v>787.05</v>
      </c>
      <c r="I207" s="38">
        <v>781.74999999999989</v>
      </c>
      <c r="J207" s="38">
        <v>803.04999999999984</v>
      </c>
      <c r="K207" s="38">
        <v>808.3499999999998</v>
      </c>
      <c r="L207" s="38">
        <v>813.69999999999982</v>
      </c>
      <c r="M207" s="28">
        <v>803</v>
      </c>
      <c r="N207" s="28">
        <v>792.35</v>
      </c>
      <c r="O207" s="39">
        <v>23959000</v>
      </c>
      <c r="P207" s="40">
        <v>1.1525795828759604E-2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44679</v>
      </c>
      <c r="E208" s="37">
        <v>420.15</v>
      </c>
      <c r="F208" s="37">
        <v>421.7</v>
      </c>
      <c r="G208" s="38">
        <v>416.79999999999995</v>
      </c>
      <c r="H208" s="38">
        <v>413.45</v>
      </c>
      <c r="I208" s="38">
        <v>408.54999999999995</v>
      </c>
      <c r="J208" s="38">
        <v>425.04999999999995</v>
      </c>
      <c r="K208" s="38">
        <v>429.94999999999993</v>
      </c>
      <c r="L208" s="38">
        <v>433.29999999999995</v>
      </c>
      <c r="M208" s="28">
        <v>426.6</v>
      </c>
      <c r="N208" s="28">
        <v>418.35</v>
      </c>
      <c r="O208" s="39">
        <v>55781400</v>
      </c>
      <c r="P208" s="40">
        <v>-1.4944982755789128E-2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44679</v>
      </c>
      <c r="E209" s="37">
        <v>1321.5</v>
      </c>
      <c r="F209" s="37">
        <v>1310.9833333333333</v>
      </c>
      <c r="G209" s="38">
        <v>1292.9666666666667</v>
      </c>
      <c r="H209" s="38">
        <v>1264.4333333333334</v>
      </c>
      <c r="I209" s="38">
        <v>1246.4166666666667</v>
      </c>
      <c r="J209" s="38">
        <v>1339.5166666666667</v>
      </c>
      <c r="K209" s="38">
        <v>1357.5333333333335</v>
      </c>
      <c r="L209" s="38">
        <v>1386.0666666666666</v>
      </c>
      <c r="M209" s="28">
        <v>1329</v>
      </c>
      <c r="N209" s="28">
        <v>1282.45</v>
      </c>
      <c r="O209" s="39">
        <v>3161500</v>
      </c>
      <c r="P209" s="40">
        <v>0.10774351786965662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44679</v>
      </c>
      <c r="E210" s="37">
        <v>1683.4</v>
      </c>
      <c r="F210" s="37">
        <v>1675.8500000000001</v>
      </c>
      <c r="G210" s="38">
        <v>1652.7000000000003</v>
      </c>
      <c r="H210" s="38">
        <v>1622.0000000000002</v>
      </c>
      <c r="I210" s="38">
        <v>1598.8500000000004</v>
      </c>
      <c r="J210" s="38">
        <v>1706.5500000000002</v>
      </c>
      <c r="K210" s="38">
        <v>1729.7000000000003</v>
      </c>
      <c r="L210" s="38">
        <v>1760.4</v>
      </c>
      <c r="M210" s="28">
        <v>1699</v>
      </c>
      <c r="N210" s="28">
        <v>1645.15</v>
      </c>
      <c r="O210" s="39">
        <v>983000</v>
      </c>
      <c r="P210" s="40">
        <v>8.7690179806362373E-2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44679</v>
      </c>
      <c r="E211" s="37">
        <v>601.45000000000005</v>
      </c>
      <c r="F211" s="37">
        <v>604.38333333333333</v>
      </c>
      <c r="G211" s="38">
        <v>597.4666666666667</v>
      </c>
      <c r="H211" s="38">
        <v>593.48333333333335</v>
      </c>
      <c r="I211" s="38">
        <v>586.56666666666672</v>
      </c>
      <c r="J211" s="38">
        <v>608.36666666666667</v>
      </c>
      <c r="K211" s="38">
        <v>615.28333333333342</v>
      </c>
      <c r="L211" s="38">
        <v>619.26666666666665</v>
      </c>
      <c r="M211" s="28">
        <v>611.29999999999995</v>
      </c>
      <c r="N211" s="28">
        <v>600.4</v>
      </c>
      <c r="O211" s="39">
        <v>28127200</v>
      </c>
      <c r="P211" s="40">
        <v>2.0343606709617504E-2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44679</v>
      </c>
      <c r="E212" s="37">
        <v>301</v>
      </c>
      <c r="F212" s="37">
        <v>302.71666666666664</v>
      </c>
      <c r="G212" s="38">
        <v>297.43333333333328</v>
      </c>
      <c r="H212" s="38">
        <v>293.86666666666662</v>
      </c>
      <c r="I212" s="38">
        <v>288.58333333333326</v>
      </c>
      <c r="J212" s="38">
        <v>306.2833333333333</v>
      </c>
      <c r="K212" s="38">
        <v>311.56666666666672</v>
      </c>
      <c r="L212" s="38">
        <v>315.13333333333333</v>
      </c>
      <c r="M212" s="28">
        <v>308</v>
      </c>
      <c r="N212" s="28">
        <v>299.14999999999998</v>
      </c>
      <c r="O212" s="39">
        <v>63261000</v>
      </c>
      <c r="P212" s="40">
        <v>-1.7014730561253029E-2</v>
      </c>
    </row>
    <row r="213" spans="1:16" ht="12.75" customHeight="1">
      <c r="A213" s="28">
        <v>203</v>
      </c>
      <c r="B213" s="29" t="s">
        <v>47</v>
      </c>
      <c r="C213" s="30" t="s">
        <v>865</v>
      </c>
      <c r="D213" s="31">
        <v>44679</v>
      </c>
      <c r="E213" s="37">
        <v>367.05</v>
      </c>
      <c r="F213" s="37">
        <v>368.13333333333338</v>
      </c>
      <c r="G213" s="38">
        <v>364.26666666666677</v>
      </c>
      <c r="H213" s="38">
        <v>361.48333333333341</v>
      </c>
      <c r="I213" s="38">
        <v>357.61666666666679</v>
      </c>
      <c r="J213" s="38">
        <v>370.91666666666674</v>
      </c>
      <c r="K213" s="38">
        <v>374.78333333333342</v>
      </c>
      <c r="L213" s="38">
        <v>377.56666666666672</v>
      </c>
      <c r="M213" s="28">
        <v>372</v>
      </c>
      <c r="N213" s="28">
        <v>365.35</v>
      </c>
      <c r="O213" s="39">
        <v>18775900</v>
      </c>
      <c r="P213" s="40">
        <v>-3.5028314554264696E-3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A217" s="295"/>
      <c r="B217" s="325"/>
      <c r="C217" s="295"/>
      <c r="D217" s="326"/>
      <c r="E217" s="296"/>
      <c r="F217" s="296"/>
      <c r="G217" s="327"/>
      <c r="H217" s="327"/>
      <c r="I217" s="327"/>
      <c r="J217" s="327"/>
      <c r="K217" s="327"/>
      <c r="L217" s="327"/>
      <c r="M217" s="295"/>
      <c r="N217" s="295"/>
      <c r="O217" s="328"/>
      <c r="P217" s="329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17" t="s">
        <v>16</v>
      </c>
      <c r="B8" s="419"/>
      <c r="C8" s="423" t="s">
        <v>20</v>
      </c>
      <c r="D8" s="423" t="s">
        <v>21</v>
      </c>
      <c r="E8" s="414" t="s">
        <v>22</v>
      </c>
      <c r="F8" s="415"/>
      <c r="G8" s="416"/>
      <c r="H8" s="414" t="s">
        <v>23</v>
      </c>
      <c r="I8" s="415"/>
      <c r="J8" s="416"/>
      <c r="K8" s="23"/>
      <c r="L8" s="50"/>
      <c r="M8" s="50"/>
      <c r="N8" s="1"/>
      <c r="O8" s="1"/>
    </row>
    <row r="9" spans="1:15" ht="36" customHeight="1">
      <c r="A9" s="421"/>
      <c r="B9" s="422"/>
      <c r="C9" s="422"/>
      <c r="D9" s="42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17957.400000000001</v>
      </c>
      <c r="D10" s="32">
        <v>17991.466666666671</v>
      </c>
      <c r="E10" s="32">
        <v>17887.483333333341</v>
      </c>
      <c r="F10" s="32">
        <v>17817.566666666669</v>
      </c>
      <c r="G10" s="32">
        <v>17713.583333333339</v>
      </c>
      <c r="H10" s="32">
        <v>18061.383333333342</v>
      </c>
      <c r="I10" s="32">
        <v>18165.366666666672</v>
      </c>
      <c r="J10" s="32">
        <v>18235.283333333344</v>
      </c>
      <c r="K10" s="34">
        <v>18095.45</v>
      </c>
      <c r="L10" s="34">
        <v>17921.55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38067.9</v>
      </c>
      <c r="D11" s="37">
        <v>38254.366666666661</v>
      </c>
      <c r="E11" s="37">
        <v>37749.483333333323</v>
      </c>
      <c r="F11" s="37">
        <v>37431.066666666658</v>
      </c>
      <c r="G11" s="37">
        <v>36926.18333333332</v>
      </c>
      <c r="H11" s="37">
        <v>38572.783333333326</v>
      </c>
      <c r="I11" s="37">
        <v>39077.666666666672</v>
      </c>
      <c r="J11" s="37">
        <v>39396.083333333328</v>
      </c>
      <c r="K11" s="28">
        <v>38759.25</v>
      </c>
      <c r="L11" s="28">
        <v>37935.949999999997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2650.95</v>
      </c>
      <c r="D12" s="37">
        <v>2644.4</v>
      </c>
      <c r="E12" s="37">
        <v>2626</v>
      </c>
      <c r="F12" s="37">
        <v>2601.0499999999997</v>
      </c>
      <c r="G12" s="37">
        <v>2582.6499999999996</v>
      </c>
      <c r="H12" s="37">
        <v>2669.3500000000004</v>
      </c>
      <c r="I12" s="37">
        <v>2687.7500000000009</v>
      </c>
      <c r="J12" s="37">
        <v>2712.7000000000007</v>
      </c>
      <c r="K12" s="28">
        <v>2662.8</v>
      </c>
      <c r="L12" s="28">
        <v>2619.4499999999998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5183.5</v>
      </c>
      <c r="D13" s="37">
        <v>5176.8166666666666</v>
      </c>
      <c r="E13" s="37">
        <v>5157.6833333333334</v>
      </c>
      <c r="F13" s="37">
        <v>5131.8666666666668</v>
      </c>
      <c r="G13" s="37">
        <v>5112.7333333333336</v>
      </c>
      <c r="H13" s="37">
        <v>5202.6333333333332</v>
      </c>
      <c r="I13" s="37">
        <v>5221.7666666666664</v>
      </c>
      <c r="J13" s="37">
        <v>5247.583333333333</v>
      </c>
      <c r="K13" s="28">
        <v>5195.95</v>
      </c>
      <c r="L13" s="28">
        <v>5151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36466.550000000003</v>
      </c>
      <c r="D14" s="37">
        <v>36567.716666666667</v>
      </c>
      <c r="E14" s="37">
        <v>36322.333333333336</v>
      </c>
      <c r="F14" s="37">
        <v>36178.116666666669</v>
      </c>
      <c r="G14" s="37">
        <v>35932.733333333337</v>
      </c>
      <c r="H14" s="37">
        <v>36711.933333333334</v>
      </c>
      <c r="I14" s="37">
        <v>36957.316666666666</v>
      </c>
      <c r="J14" s="37">
        <v>37101.533333333333</v>
      </c>
      <c r="K14" s="28">
        <v>36813.1</v>
      </c>
      <c r="L14" s="28">
        <v>36423.5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4317.45</v>
      </c>
      <c r="D15" s="37">
        <v>4311.0166666666664</v>
      </c>
      <c r="E15" s="37">
        <v>4290.4833333333327</v>
      </c>
      <c r="F15" s="37">
        <v>4263.5166666666664</v>
      </c>
      <c r="G15" s="37">
        <v>4242.9833333333327</v>
      </c>
      <c r="H15" s="37">
        <v>4337.9833333333327</v>
      </c>
      <c r="I15" s="37">
        <v>4358.5166666666655</v>
      </c>
      <c r="J15" s="37">
        <v>4385.4833333333327</v>
      </c>
      <c r="K15" s="28">
        <v>4331.55</v>
      </c>
      <c r="L15" s="28">
        <v>4284.05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8516.4500000000007</v>
      </c>
      <c r="D16" s="37">
        <v>8499.7166666666672</v>
      </c>
      <c r="E16" s="37">
        <v>8456.883333333335</v>
      </c>
      <c r="F16" s="37">
        <v>8397.3166666666675</v>
      </c>
      <c r="G16" s="37">
        <v>8354.4833333333354</v>
      </c>
      <c r="H16" s="37">
        <v>8559.2833333333347</v>
      </c>
      <c r="I16" s="37">
        <v>8602.1166666666668</v>
      </c>
      <c r="J16" s="37">
        <v>8661.6833333333343</v>
      </c>
      <c r="K16" s="28">
        <v>8542.5499999999993</v>
      </c>
      <c r="L16" s="28">
        <v>8440.15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2149.65</v>
      </c>
      <c r="D17" s="37">
        <v>2139.8833333333332</v>
      </c>
      <c r="E17" s="37">
        <v>2121.7666666666664</v>
      </c>
      <c r="F17" s="37">
        <v>2093.8833333333332</v>
      </c>
      <c r="G17" s="37">
        <v>2075.7666666666664</v>
      </c>
      <c r="H17" s="37">
        <v>2167.7666666666664</v>
      </c>
      <c r="I17" s="37">
        <v>2185.8833333333332</v>
      </c>
      <c r="J17" s="37">
        <v>2213.7666666666664</v>
      </c>
      <c r="K17" s="28">
        <v>2158</v>
      </c>
      <c r="L17" s="28">
        <v>2112</v>
      </c>
      <c r="M17" s="28">
        <v>6.1550099999999999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1314.85</v>
      </c>
      <c r="D18" s="37">
        <v>1318.95</v>
      </c>
      <c r="E18" s="37">
        <v>1293.9000000000001</v>
      </c>
      <c r="F18" s="37">
        <v>1272.95</v>
      </c>
      <c r="G18" s="37">
        <v>1247.9000000000001</v>
      </c>
      <c r="H18" s="37">
        <v>1339.9</v>
      </c>
      <c r="I18" s="37">
        <v>1364.9499999999998</v>
      </c>
      <c r="J18" s="37">
        <v>1385.9</v>
      </c>
      <c r="K18" s="28">
        <v>1344</v>
      </c>
      <c r="L18" s="28">
        <v>1298</v>
      </c>
      <c r="M18" s="28">
        <v>13.57185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987.05</v>
      </c>
      <c r="D19" s="37">
        <v>984.01666666666677</v>
      </c>
      <c r="E19" s="37">
        <v>978.03333333333353</v>
      </c>
      <c r="F19" s="37">
        <v>969.01666666666677</v>
      </c>
      <c r="G19" s="37">
        <v>963.03333333333353</v>
      </c>
      <c r="H19" s="37">
        <v>993.03333333333353</v>
      </c>
      <c r="I19" s="37">
        <v>999.01666666666688</v>
      </c>
      <c r="J19" s="37">
        <v>1008.0333333333335</v>
      </c>
      <c r="K19" s="28">
        <v>990</v>
      </c>
      <c r="L19" s="28">
        <v>975</v>
      </c>
      <c r="M19" s="28">
        <v>4.5719900000000004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2139.85</v>
      </c>
      <c r="D20" s="37">
        <v>2132.4166666666665</v>
      </c>
      <c r="E20" s="37">
        <v>2075.0333333333328</v>
      </c>
      <c r="F20" s="37">
        <v>2010.2166666666662</v>
      </c>
      <c r="G20" s="37">
        <v>1952.8333333333326</v>
      </c>
      <c r="H20" s="37">
        <v>2197.2333333333331</v>
      </c>
      <c r="I20" s="37">
        <v>2254.6166666666672</v>
      </c>
      <c r="J20" s="37">
        <v>2319.4333333333334</v>
      </c>
      <c r="K20" s="28">
        <v>2189.8000000000002</v>
      </c>
      <c r="L20" s="28">
        <v>2067.6</v>
      </c>
      <c r="M20" s="28">
        <v>49.702599999999997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2189.8000000000002</v>
      </c>
      <c r="D21" s="37">
        <v>2173.9166666666665</v>
      </c>
      <c r="E21" s="37">
        <v>2137.8833333333332</v>
      </c>
      <c r="F21" s="37">
        <v>2085.9666666666667</v>
      </c>
      <c r="G21" s="37">
        <v>2049.9333333333334</v>
      </c>
      <c r="H21" s="37">
        <v>2225.833333333333</v>
      </c>
      <c r="I21" s="37">
        <v>2261.8666666666668</v>
      </c>
      <c r="J21" s="37">
        <v>2313.7833333333328</v>
      </c>
      <c r="K21" s="28">
        <v>2209.9499999999998</v>
      </c>
      <c r="L21" s="28">
        <v>2122</v>
      </c>
      <c r="M21" s="28">
        <v>22.06673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848.05</v>
      </c>
      <c r="D22" s="37">
        <v>844.98333333333323</v>
      </c>
      <c r="E22" s="37">
        <v>829.06666666666649</v>
      </c>
      <c r="F22" s="37">
        <v>810.08333333333326</v>
      </c>
      <c r="G22" s="37">
        <v>794.16666666666652</v>
      </c>
      <c r="H22" s="37">
        <v>863.96666666666647</v>
      </c>
      <c r="I22" s="37">
        <v>879.88333333333321</v>
      </c>
      <c r="J22" s="37">
        <v>898.86666666666645</v>
      </c>
      <c r="K22" s="28">
        <v>860.9</v>
      </c>
      <c r="L22" s="28">
        <v>826</v>
      </c>
      <c r="M22" s="28">
        <v>210.90646000000001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2468.15</v>
      </c>
      <c r="D23" s="37">
        <v>2421.0499999999997</v>
      </c>
      <c r="E23" s="37">
        <v>2357.0999999999995</v>
      </c>
      <c r="F23" s="37">
        <v>2246.0499999999997</v>
      </c>
      <c r="G23" s="37">
        <v>2182.0999999999995</v>
      </c>
      <c r="H23" s="37">
        <v>2532.0999999999995</v>
      </c>
      <c r="I23" s="37">
        <v>2596.0499999999993</v>
      </c>
      <c r="J23" s="37">
        <v>2707.0999999999995</v>
      </c>
      <c r="K23" s="28">
        <v>2485</v>
      </c>
      <c r="L23" s="28">
        <v>2310</v>
      </c>
      <c r="M23" s="28">
        <v>2.6715200000000001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2443.85</v>
      </c>
      <c r="D24" s="37">
        <v>2447.0166666666669</v>
      </c>
      <c r="E24" s="37">
        <v>2379.0333333333338</v>
      </c>
      <c r="F24" s="37">
        <v>2314.2166666666667</v>
      </c>
      <c r="G24" s="37">
        <v>2246.2333333333336</v>
      </c>
      <c r="H24" s="37">
        <v>2511.8333333333339</v>
      </c>
      <c r="I24" s="37">
        <v>2579.8166666666666</v>
      </c>
      <c r="J24" s="37">
        <v>2644.6333333333341</v>
      </c>
      <c r="K24" s="28">
        <v>2515</v>
      </c>
      <c r="L24" s="28">
        <v>2382.1999999999998</v>
      </c>
      <c r="M24" s="28">
        <v>4.5511999999999997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113.25</v>
      </c>
      <c r="D25" s="37">
        <v>113.78333333333335</v>
      </c>
      <c r="E25" s="37">
        <v>112.36666666666669</v>
      </c>
      <c r="F25" s="37">
        <v>111.48333333333335</v>
      </c>
      <c r="G25" s="37">
        <v>110.06666666666669</v>
      </c>
      <c r="H25" s="37">
        <v>114.66666666666669</v>
      </c>
      <c r="I25" s="37">
        <v>116.08333333333334</v>
      </c>
      <c r="J25" s="37">
        <v>116.96666666666668</v>
      </c>
      <c r="K25" s="28">
        <v>115.2</v>
      </c>
      <c r="L25" s="28">
        <v>112.9</v>
      </c>
      <c r="M25" s="28">
        <v>34.546579999999999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309.55</v>
      </c>
      <c r="D26" s="37">
        <v>306.40000000000003</v>
      </c>
      <c r="E26" s="37">
        <v>298.65000000000009</v>
      </c>
      <c r="F26" s="37">
        <v>287.75000000000006</v>
      </c>
      <c r="G26" s="37">
        <v>280.00000000000011</v>
      </c>
      <c r="H26" s="37">
        <v>317.30000000000007</v>
      </c>
      <c r="I26" s="37">
        <v>325.04999999999995</v>
      </c>
      <c r="J26" s="37">
        <v>335.95000000000005</v>
      </c>
      <c r="K26" s="28">
        <v>314.14999999999998</v>
      </c>
      <c r="L26" s="28">
        <v>295.5</v>
      </c>
      <c r="M26" s="28">
        <v>61.043210000000002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1763.35</v>
      </c>
      <c r="D27" s="37">
        <v>1760.1166666666668</v>
      </c>
      <c r="E27" s="37">
        <v>1735.2333333333336</v>
      </c>
      <c r="F27" s="37">
        <v>1707.1166666666668</v>
      </c>
      <c r="G27" s="37">
        <v>1682.2333333333336</v>
      </c>
      <c r="H27" s="37">
        <v>1788.2333333333336</v>
      </c>
      <c r="I27" s="37">
        <v>1813.1166666666668</v>
      </c>
      <c r="J27" s="37">
        <v>1841.2333333333336</v>
      </c>
      <c r="K27" s="28">
        <v>1785</v>
      </c>
      <c r="L27" s="28">
        <v>1732</v>
      </c>
      <c r="M27" s="28">
        <v>1.2056100000000001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759.05</v>
      </c>
      <c r="D28" s="37">
        <v>761.44999999999993</v>
      </c>
      <c r="E28" s="37">
        <v>753.69999999999982</v>
      </c>
      <c r="F28" s="37">
        <v>748.34999999999991</v>
      </c>
      <c r="G28" s="37">
        <v>740.5999999999998</v>
      </c>
      <c r="H28" s="37">
        <v>766.79999999999984</v>
      </c>
      <c r="I28" s="37">
        <v>774.55000000000007</v>
      </c>
      <c r="J28" s="37">
        <v>779.89999999999986</v>
      </c>
      <c r="K28" s="28">
        <v>769.2</v>
      </c>
      <c r="L28" s="28">
        <v>756.1</v>
      </c>
      <c r="M28" s="28">
        <v>2.1840099999999998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3494.4</v>
      </c>
      <c r="D29" s="37">
        <v>3518.9500000000003</v>
      </c>
      <c r="E29" s="37">
        <v>3450.5000000000005</v>
      </c>
      <c r="F29" s="37">
        <v>3406.6000000000004</v>
      </c>
      <c r="G29" s="37">
        <v>3338.1500000000005</v>
      </c>
      <c r="H29" s="37">
        <v>3562.8500000000004</v>
      </c>
      <c r="I29" s="37">
        <v>3631.3</v>
      </c>
      <c r="J29" s="37">
        <v>3675.2000000000003</v>
      </c>
      <c r="K29" s="28">
        <v>3587.4</v>
      </c>
      <c r="L29" s="28">
        <v>3475.05</v>
      </c>
      <c r="M29" s="28">
        <v>2.2812000000000001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577.15</v>
      </c>
      <c r="D30" s="37">
        <v>575.06666666666672</v>
      </c>
      <c r="E30" s="37">
        <v>570.13333333333344</v>
      </c>
      <c r="F30" s="37">
        <v>563.11666666666667</v>
      </c>
      <c r="G30" s="37">
        <v>558.18333333333339</v>
      </c>
      <c r="H30" s="37">
        <v>582.08333333333348</v>
      </c>
      <c r="I30" s="37">
        <v>587.01666666666665</v>
      </c>
      <c r="J30" s="37">
        <v>594.03333333333353</v>
      </c>
      <c r="K30" s="28">
        <v>580</v>
      </c>
      <c r="L30" s="28">
        <v>568.04999999999995</v>
      </c>
      <c r="M30" s="28">
        <v>6.6007499999999997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316.8</v>
      </c>
      <c r="D31" s="37">
        <v>314.95</v>
      </c>
      <c r="E31" s="37">
        <v>312.2</v>
      </c>
      <c r="F31" s="37">
        <v>307.60000000000002</v>
      </c>
      <c r="G31" s="37">
        <v>304.85000000000002</v>
      </c>
      <c r="H31" s="37">
        <v>319.54999999999995</v>
      </c>
      <c r="I31" s="37">
        <v>322.29999999999995</v>
      </c>
      <c r="J31" s="37">
        <v>326.89999999999992</v>
      </c>
      <c r="K31" s="28">
        <v>317.7</v>
      </c>
      <c r="L31" s="28">
        <v>310.35000000000002</v>
      </c>
      <c r="M31" s="28">
        <v>53.231450000000002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4554.25</v>
      </c>
      <c r="D32" s="37">
        <v>4567.1333333333332</v>
      </c>
      <c r="E32" s="37">
        <v>4529.2666666666664</v>
      </c>
      <c r="F32" s="37">
        <v>4504.2833333333328</v>
      </c>
      <c r="G32" s="37">
        <v>4466.4166666666661</v>
      </c>
      <c r="H32" s="37">
        <v>4592.1166666666668</v>
      </c>
      <c r="I32" s="37">
        <v>4629.9833333333336</v>
      </c>
      <c r="J32" s="37">
        <v>4654.9666666666672</v>
      </c>
      <c r="K32" s="28">
        <v>4605</v>
      </c>
      <c r="L32" s="28">
        <v>4542.1499999999996</v>
      </c>
      <c r="M32" s="28">
        <v>4.8707500000000001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200.15</v>
      </c>
      <c r="D33" s="37">
        <v>199.56666666666669</v>
      </c>
      <c r="E33" s="37">
        <v>197.88333333333338</v>
      </c>
      <c r="F33" s="37">
        <v>195.6166666666667</v>
      </c>
      <c r="G33" s="37">
        <v>193.93333333333339</v>
      </c>
      <c r="H33" s="37">
        <v>201.83333333333337</v>
      </c>
      <c r="I33" s="37">
        <v>203.51666666666671</v>
      </c>
      <c r="J33" s="37">
        <v>205.78333333333336</v>
      </c>
      <c r="K33" s="28">
        <v>201.25</v>
      </c>
      <c r="L33" s="28">
        <v>197.3</v>
      </c>
      <c r="M33" s="28">
        <v>24.209409999999998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123.3</v>
      </c>
      <c r="D34" s="37">
        <v>123.2</v>
      </c>
      <c r="E34" s="37">
        <v>121.5</v>
      </c>
      <c r="F34" s="37">
        <v>119.7</v>
      </c>
      <c r="G34" s="37">
        <v>118</v>
      </c>
      <c r="H34" s="37">
        <v>125</v>
      </c>
      <c r="I34" s="37">
        <v>126.70000000000002</v>
      </c>
      <c r="J34" s="37">
        <v>128.5</v>
      </c>
      <c r="K34" s="28">
        <v>124.9</v>
      </c>
      <c r="L34" s="28">
        <v>121.4</v>
      </c>
      <c r="M34" s="28">
        <v>121.71836999999999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3140.8</v>
      </c>
      <c r="D35" s="37">
        <v>3125.9333333333329</v>
      </c>
      <c r="E35" s="37">
        <v>3094.8666666666659</v>
      </c>
      <c r="F35" s="37">
        <v>3048.9333333333329</v>
      </c>
      <c r="G35" s="37">
        <v>3017.8666666666659</v>
      </c>
      <c r="H35" s="37">
        <v>3171.8666666666659</v>
      </c>
      <c r="I35" s="37">
        <v>3202.9333333333325</v>
      </c>
      <c r="J35" s="37">
        <v>3248.8666666666659</v>
      </c>
      <c r="K35" s="28">
        <v>3157</v>
      </c>
      <c r="L35" s="28">
        <v>3080</v>
      </c>
      <c r="M35" s="28">
        <v>8.0587400000000002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2045.6</v>
      </c>
      <c r="D36" s="37">
        <v>2028.7333333333333</v>
      </c>
      <c r="E36" s="37">
        <v>1999.8666666666668</v>
      </c>
      <c r="F36" s="37">
        <v>1954.1333333333334</v>
      </c>
      <c r="G36" s="37">
        <v>1925.2666666666669</v>
      </c>
      <c r="H36" s="37">
        <v>2074.4666666666667</v>
      </c>
      <c r="I36" s="37">
        <v>2103.333333333333</v>
      </c>
      <c r="J36" s="37">
        <v>2149.0666666666666</v>
      </c>
      <c r="K36" s="28">
        <v>2057.6</v>
      </c>
      <c r="L36" s="28">
        <v>1983</v>
      </c>
      <c r="M36" s="28">
        <v>5.0859899999999998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705.4</v>
      </c>
      <c r="D37" s="37">
        <v>702.66666666666663</v>
      </c>
      <c r="E37" s="37">
        <v>694.13333333333321</v>
      </c>
      <c r="F37" s="37">
        <v>682.86666666666656</v>
      </c>
      <c r="G37" s="37">
        <v>674.33333333333314</v>
      </c>
      <c r="H37" s="37">
        <v>713.93333333333328</v>
      </c>
      <c r="I37" s="37">
        <v>722.46666666666681</v>
      </c>
      <c r="J37" s="37">
        <v>733.73333333333335</v>
      </c>
      <c r="K37" s="28">
        <v>711.2</v>
      </c>
      <c r="L37" s="28">
        <v>691.4</v>
      </c>
      <c r="M37" s="28">
        <v>17.038409999999999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4109.7</v>
      </c>
      <c r="D38" s="37">
        <v>4119.2333333333336</v>
      </c>
      <c r="E38" s="37">
        <v>4090.4666666666672</v>
      </c>
      <c r="F38" s="37">
        <v>4071.2333333333336</v>
      </c>
      <c r="G38" s="37">
        <v>4042.4666666666672</v>
      </c>
      <c r="H38" s="37">
        <v>4138.4666666666672</v>
      </c>
      <c r="I38" s="37">
        <v>4167.2333333333336</v>
      </c>
      <c r="J38" s="37">
        <v>4186.4666666666672</v>
      </c>
      <c r="K38" s="28">
        <v>4148</v>
      </c>
      <c r="L38" s="28">
        <v>4100</v>
      </c>
      <c r="M38" s="28">
        <v>2.7724799999999998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783.1</v>
      </c>
      <c r="D39" s="37">
        <v>785.0333333333333</v>
      </c>
      <c r="E39" s="37">
        <v>774.06666666666661</v>
      </c>
      <c r="F39" s="37">
        <v>765.0333333333333</v>
      </c>
      <c r="G39" s="37">
        <v>754.06666666666661</v>
      </c>
      <c r="H39" s="37">
        <v>794.06666666666661</v>
      </c>
      <c r="I39" s="37">
        <v>805.0333333333333</v>
      </c>
      <c r="J39" s="37">
        <v>814.06666666666661</v>
      </c>
      <c r="K39" s="28">
        <v>796</v>
      </c>
      <c r="L39" s="28">
        <v>776</v>
      </c>
      <c r="M39" s="28">
        <v>73.341340000000002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3809.7</v>
      </c>
      <c r="D40" s="37">
        <v>3798.2166666666667</v>
      </c>
      <c r="E40" s="37">
        <v>3776.4833333333336</v>
      </c>
      <c r="F40" s="37">
        <v>3743.2666666666669</v>
      </c>
      <c r="G40" s="37">
        <v>3721.5333333333338</v>
      </c>
      <c r="H40" s="37">
        <v>3831.4333333333334</v>
      </c>
      <c r="I40" s="37">
        <v>3853.1666666666661</v>
      </c>
      <c r="J40" s="37">
        <v>3886.3833333333332</v>
      </c>
      <c r="K40" s="28">
        <v>3819.95</v>
      </c>
      <c r="L40" s="28">
        <v>3765</v>
      </c>
      <c r="M40" s="28">
        <v>3.39228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7388.45</v>
      </c>
      <c r="D41" s="37">
        <v>7399.4666666666672</v>
      </c>
      <c r="E41" s="37">
        <v>7318.9833333333345</v>
      </c>
      <c r="F41" s="37">
        <v>7249.5166666666673</v>
      </c>
      <c r="G41" s="37">
        <v>7169.0333333333347</v>
      </c>
      <c r="H41" s="37">
        <v>7468.9333333333343</v>
      </c>
      <c r="I41" s="37">
        <v>7549.4166666666679</v>
      </c>
      <c r="J41" s="37">
        <v>7618.8833333333341</v>
      </c>
      <c r="K41" s="28">
        <v>7479.95</v>
      </c>
      <c r="L41" s="28">
        <v>7330</v>
      </c>
      <c r="M41" s="28">
        <v>10.72082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16818.849999999999</v>
      </c>
      <c r="D42" s="37">
        <v>16959.133333333331</v>
      </c>
      <c r="E42" s="37">
        <v>16618.266666666663</v>
      </c>
      <c r="F42" s="37">
        <v>16417.683333333331</v>
      </c>
      <c r="G42" s="37">
        <v>16076.816666666662</v>
      </c>
      <c r="H42" s="37">
        <v>17159.716666666664</v>
      </c>
      <c r="I42" s="37">
        <v>17500.583333333332</v>
      </c>
      <c r="J42" s="37">
        <v>17701.166666666664</v>
      </c>
      <c r="K42" s="28">
        <v>17300</v>
      </c>
      <c r="L42" s="28">
        <v>16758.55</v>
      </c>
      <c r="M42" s="28">
        <v>3.8553700000000002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6143.4</v>
      </c>
      <c r="D43" s="37">
        <v>6230.8</v>
      </c>
      <c r="E43" s="37">
        <v>5863.6</v>
      </c>
      <c r="F43" s="37">
        <v>5583.8</v>
      </c>
      <c r="G43" s="37">
        <v>5216.6000000000004</v>
      </c>
      <c r="H43" s="37">
        <v>6510.6</v>
      </c>
      <c r="I43" s="37">
        <v>6877.7999999999993</v>
      </c>
      <c r="J43" s="37">
        <v>7157.6</v>
      </c>
      <c r="K43" s="28">
        <v>6598</v>
      </c>
      <c r="L43" s="28">
        <v>5951</v>
      </c>
      <c r="M43" s="28">
        <v>7.9321799999999998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2122.5</v>
      </c>
      <c r="D44" s="37">
        <v>2142.5</v>
      </c>
      <c r="E44" s="37">
        <v>2090</v>
      </c>
      <c r="F44" s="37">
        <v>2057.5</v>
      </c>
      <c r="G44" s="37">
        <v>2005</v>
      </c>
      <c r="H44" s="37">
        <v>2175</v>
      </c>
      <c r="I44" s="37">
        <v>2227.5</v>
      </c>
      <c r="J44" s="37">
        <v>2260</v>
      </c>
      <c r="K44" s="28">
        <v>2195</v>
      </c>
      <c r="L44" s="28">
        <v>2110</v>
      </c>
      <c r="M44" s="28">
        <v>2.84782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315.35000000000002</v>
      </c>
      <c r="D45" s="37">
        <v>317.5333333333333</v>
      </c>
      <c r="E45" s="37">
        <v>311.36666666666662</v>
      </c>
      <c r="F45" s="37">
        <v>307.38333333333333</v>
      </c>
      <c r="G45" s="37">
        <v>301.21666666666664</v>
      </c>
      <c r="H45" s="37">
        <v>321.51666666666659</v>
      </c>
      <c r="I45" s="37">
        <v>327.68333333333334</v>
      </c>
      <c r="J45" s="37">
        <v>331.66666666666657</v>
      </c>
      <c r="K45" s="28">
        <v>323.7</v>
      </c>
      <c r="L45" s="28">
        <v>313.55</v>
      </c>
      <c r="M45" s="28">
        <v>88.607690000000005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116</v>
      </c>
      <c r="D46" s="37">
        <v>116.11666666666667</v>
      </c>
      <c r="E46" s="37">
        <v>114.38333333333335</v>
      </c>
      <c r="F46" s="37">
        <v>112.76666666666668</v>
      </c>
      <c r="G46" s="37">
        <v>111.03333333333336</v>
      </c>
      <c r="H46" s="37">
        <v>117.73333333333335</v>
      </c>
      <c r="I46" s="37">
        <v>119.46666666666667</v>
      </c>
      <c r="J46" s="37">
        <v>121.08333333333334</v>
      </c>
      <c r="K46" s="28">
        <v>117.85</v>
      </c>
      <c r="L46" s="28">
        <v>114.5</v>
      </c>
      <c r="M46" s="28">
        <v>280.93579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50.75</v>
      </c>
      <c r="D47" s="37">
        <v>50.483333333333327</v>
      </c>
      <c r="E47" s="37">
        <v>49.466666666666654</v>
      </c>
      <c r="F47" s="37">
        <v>48.18333333333333</v>
      </c>
      <c r="G47" s="37">
        <v>47.166666666666657</v>
      </c>
      <c r="H47" s="37">
        <v>51.766666666666652</v>
      </c>
      <c r="I47" s="37">
        <v>52.783333333333317</v>
      </c>
      <c r="J47" s="37">
        <v>54.066666666666649</v>
      </c>
      <c r="K47" s="28">
        <v>51.5</v>
      </c>
      <c r="L47" s="28">
        <v>49.2</v>
      </c>
      <c r="M47" s="28">
        <v>77.725279999999998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2017.8</v>
      </c>
      <c r="D48" s="37">
        <v>2023</v>
      </c>
      <c r="E48" s="37">
        <v>2006.25</v>
      </c>
      <c r="F48" s="37">
        <v>1994.7</v>
      </c>
      <c r="G48" s="37">
        <v>1977.95</v>
      </c>
      <c r="H48" s="37">
        <v>2034.55</v>
      </c>
      <c r="I48" s="37">
        <v>2051.3000000000002</v>
      </c>
      <c r="J48" s="37">
        <v>2062.85</v>
      </c>
      <c r="K48" s="28">
        <v>2039.75</v>
      </c>
      <c r="L48" s="28">
        <v>2011.45</v>
      </c>
      <c r="M48" s="28">
        <v>1.8237300000000001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723.95</v>
      </c>
      <c r="D49" s="37">
        <v>724.2833333333333</v>
      </c>
      <c r="E49" s="37">
        <v>719.91666666666663</v>
      </c>
      <c r="F49" s="37">
        <v>715.88333333333333</v>
      </c>
      <c r="G49" s="37">
        <v>711.51666666666665</v>
      </c>
      <c r="H49" s="37">
        <v>728.31666666666661</v>
      </c>
      <c r="I49" s="37">
        <v>732.68333333333339</v>
      </c>
      <c r="J49" s="37">
        <v>736.71666666666658</v>
      </c>
      <c r="K49" s="28">
        <v>728.65</v>
      </c>
      <c r="L49" s="28">
        <v>720.25</v>
      </c>
      <c r="M49" s="28">
        <v>2.66059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218.6</v>
      </c>
      <c r="D50" s="37">
        <v>219.93333333333331</v>
      </c>
      <c r="E50" s="37">
        <v>216.16666666666663</v>
      </c>
      <c r="F50" s="37">
        <v>213.73333333333332</v>
      </c>
      <c r="G50" s="37">
        <v>209.96666666666664</v>
      </c>
      <c r="H50" s="37">
        <v>222.36666666666662</v>
      </c>
      <c r="I50" s="37">
        <v>226.13333333333333</v>
      </c>
      <c r="J50" s="37">
        <v>228.56666666666661</v>
      </c>
      <c r="K50" s="28">
        <v>223.7</v>
      </c>
      <c r="L50" s="28">
        <v>217.5</v>
      </c>
      <c r="M50" s="28">
        <v>97.663989999999998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727.35</v>
      </c>
      <c r="D51" s="37">
        <v>723.98333333333323</v>
      </c>
      <c r="E51" s="37">
        <v>715.56666666666649</v>
      </c>
      <c r="F51" s="37">
        <v>703.7833333333333</v>
      </c>
      <c r="G51" s="37">
        <v>695.36666666666656</v>
      </c>
      <c r="H51" s="37">
        <v>735.76666666666642</v>
      </c>
      <c r="I51" s="37">
        <v>744.18333333333317</v>
      </c>
      <c r="J51" s="37">
        <v>755.96666666666636</v>
      </c>
      <c r="K51" s="28">
        <v>732.4</v>
      </c>
      <c r="L51" s="28">
        <v>712.2</v>
      </c>
      <c r="M51" s="28">
        <v>14.19805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56.05</v>
      </c>
      <c r="D52" s="37">
        <v>55.733333333333327</v>
      </c>
      <c r="E52" s="37">
        <v>54.666666666666657</v>
      </c>
      <c r="F52" s="37">
        <v>53.283333333333331</v>
      </c>
      <c r="G52" s="37">
        <v>52.216666666666661</v>
      </c>
      <c r="H52" s="37">
        <v>57.116666666666653</v>
      </c>
      <c r="I52" s="37">
        <v>58.18333333333333</v>
      </c>
      <c r="J52" s="37">
        <v>59.566666666666649</v>
      </c>
      <c r="K52" s="28">
        <v>56.8</v>
      </c>
      <c r="L52" s="28">
        <v>54.35</v>
      </c>
      <c r="M52" s="28">
        <v>346.24398000000002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380</v>
      </c>
      <c r="D53" s="37">
        <v>379.51666666666665</v>
      </c>
      <c r="E53" s="37">
        <v>377.0333333333333</v>
      </c>
      <c r="F53" s="37">
        <v>374.06666666666666</v>
      </c>
      <c r="G53" s="37">
        <v>371.58333333333331</v>
      </c>
      <c r="H53" s="37">
        <v>382.48333333333329</v>
      </c>
      <c r="I53" s="37">
        <v>384.96666666666664</v>
      </c>
      <c r="J53" s="37">
        <v>387.93333333333328</v>
      </c>
      <c r="K53" s="28">
        <v>382</v>
      </c>
      <c r="L53" s="28">
        <v>376.55</v>
      </c>
      <c r="M53" s="28">
        <v>33.111719999999998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766.6</v>
      </c>
      <c r="D54" s="37">
        <v>767.13333333333333</v>
      </c>
      <c r="E54" s="37">
        <v>760.4666666666667</v>
      </c>
      <c r="F54" s="37">
        <v>754.33333333333337</v>
      </c>
      <c r="G54" s="37">
        <v>747.66666666666674</v>
      </c>
      <c r="H54" s="37">
        <v>773.26666666666665</v>
      </c>
      <c r="I54" s="37">
        <v>779.93333333333339</v>
      </c>
      <c r="J54" s="37">
        <v>786.06666666666661</v>
      </c>
      <c r="K54" s="28">
        <v>773.8</v>
      </c>
      <c r="L54" s="28">
        <v>761</v>
      </c>
      <c r="M54" s="28">
        <v>39.907940000000004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347.3</v>
      </c>
      <c r="D55" s="37">
        <v>347.5333333333333</v>
      </c>
      <c r="E55" s="37">
        <v>345.06666666666661</v>
      </c>
      <c r="F55" s="37">
        <v>342.83333333333331</v>
      </c>
      <c r="G55" s="37">
        <v>340.36666666666662</v>
      </c>
      <c r="H55" s="37">
        <v>349.76666666666659</v>
      </c>
      <c r="I55" s="37">
        <v>352.23333333333329</v>
      </c>
      <c r="J55" s="37">
        <v>354.46666666666658</v>
      </c>
      <c r="K55" s="28">
        <v>350</v>
      </c>
      <c r="L55" s="28">
        <v>345.3</v>
      </c>
      <c r="M55" s="28">
        <v>9.8353000000000002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14894.7</v>
      </c>
      <c r="D56" s="37">
        <v>14937.266666666668</v>
      </c>
      <c r="E56" s="37">
        <v>14789.533333333336</v>
      </c>
      <c r="F56" s="37">
        <v>14684.366666666669</v>
      </c>
      <c r="G56" s="37">
        <v>14536.633333333337</v>
      </c>
      <c r="H56" s="37">
        <v>15042.433333333336</v>
      </c>
      <c r="I56" s="37">
        <v>15190.16666666667</v>
      </c>
      <c r="J56" s="37">
        <v>15295.333333333336</v>
      </c>
      <c r="K56" s="28">
        <v>15085</v>
      </c>
      <c r="L56" s="28">
        <v>14832.1</v>
      </c>
      <c r="M56" s="28">
        <v>0.22667000000000001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3303.4</v>
      </c>
      <c r="D57" s="37">
        <v>3296.75</v>
      </c>
      <c r="E57" s="37">
        <v>3278.55</v>
      </c>
      <c r="F57" s="37">
        <v>3253.7000000000003</v>
      </c>
      <c r="G57" s="37">
        <v>3235.5000000000005</v>
      </c>
      <c r="H57" s="37">
        <v>3321.6</v>
      </c>
      <c r="I57" s="37">
        <v>3339.7999999999997</v>
      </c>
      <c r="J57" s="37">
        <v>3364.6499999999996</v>
      </c>
      <c r="K57" s="28">
        <v>3314.95</v>
      </c>
      <c r="L57" s="28">
        <v>3271.9</v>
      </c>
      <c r="M57" s="28">
        <v>2.3685299999999998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958.15</v>
      </c>
      <c r="D58" s="37">
        <v>952.16666666666663</v>
      </c>
      <c r="E58" s="37">
        <v>932.98333333333323</v>
      </c>
      <c r="F58" s="37">
        <v>907.81666666666661</v>
      </c>
      <c r="G58" s="37">
        <v>888.63333333333321</v>
      </c>
      <c r="H58" s="37">
        <v>977.33333333333326</v>
      </c>
      <c r="I58" s="37">
        <v>996.51666666666665</v>
      </c>
      <c r="J58" s="37">
        <v>1021.6833333333333</v>
      </c>
      <c r="K58" s="28">
        <v>971.35</v>
      </c>
      <c r="L58" s="28">
        <v>927</v>
      </c>
      <c r="M58" s="28">
        <v>10.651210000000001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242.95</v>
      </c>
      <c r="D59" s="37">
        <v>242.9</v>
      </c>
      <c r="E59" s="37">
        <v>239.3</v>
      </c>
      <c r="F59" s="37">
        <v>235.65</v>
      </c>
      <c r="G59" s="37">
        <v>232.05</v>
      </c>
      <c r="H59" s="37">
        <v>246.55</v>
      </c>
      <c r="I59" s="37">
        <v>250.14999999999998</v>
      </c>
      <c r="J59" s="37">
        <v>253.8</v>
      </c>
      <c r="K59" s="28">
        <v>246.5</v>
      </c>
      <c r="L59" s="28">
        <v>239.25</v>
      </c>
      <c r="M59" s="28">
        <v>118.34742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104.25</v>
      </c>
      <c r="D60" s="37">
        <v>104.43333333333334</v>
      </c>
      <c r="E60" s="37">
        <v>103.86666666666667</v>
      </c>
      <c r="F60" s="37">
        <v>103.48333333333333</v>
      </c>
      <c r="G60" s="37">
        <v>102.91666666666667</v>
      </c>
      <c r="H60" s="37">
        <v>104.81666666666668</v>
      </c>
      <c r="I60" s="37">
        <v>105.38333333333334</v>
      </c>
      <c r="J60" s="37">
        <v>105.76666666666668</v>
      </c>
      <c r="K60" s="28">
        <v>105</v>
      </c>
      <c r="L60" s="28">
        <v>104.05</v>
      </c>
      <c r="M60" s="28">
        <v>19.624040000000001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704.6</v>
      </c>
      <c r="D61" s="37">
        <v>704.26666666666677</v>
      </c>
      <c r="E61" s="37">
        <v>693.63333333333355</v>
      </c>
      <c r="F61" s="37">
        <v>682.66666666666674</v>
      </c>
      <c r="G61" s="37">
        <v>672.03333333333353</v>
      </c>
      <c r="H61" s="37">
        <v>715.23333333333358</v>
      </c>
      <c r="I61" s="37">
        <v>725.86666666666679</v>
      </c>
      <c r="J61" s="37">
        <v>736.8333333333336</v>
      </c>
      <c r="K61" s="28">
        <v>714.9</v>
      </c>
      <c r="L61" s="28">
        <v>693.3</v>
      </c>
      <c r="M61" s="28">
        <v>15.11295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1021.45</v>
      </c>
      <c r="D62" s="37">
        <v>1024.8166666666666</v>
      </c>
      <c r="E62" s="37">
        <v>1013.6333333333332</v>
      </c>
      <c r="F62" s="37">
        <v>1005.8166666666666</v>
      </c>
      <c r="G62" s="37">
        <v>994.63333333333321</v>
      </c>
      <c r="H62" s="37">
        <v>1032.6333333333332</v>
      </c>
      <c r="I62" s="37">
        <v>1043.8166666666666</v>
      </c>
      <c r="J62" s="37">
        <v>1051.6333333333332</v>
      </c>
      <c r="K62" s="28">
        <v>1036</v>
      </c>
      <c r="L62" s="28">
        <v>1017</v>
      </c>
      <c r="M62" s="28">
        <v>15.96381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139.35</v>
      </c>
      <c r="D63" s="37">
        <v>139.58333333333334</v>
      </c>
      <c r="E63" s="37">
        <v>135.86666666666667</v>
      </c>
      <c r="F63" s="37">
        <v>132.38333333333333</v>
      </c>
      <c r="G63" s="37">
        <v>128.66666666666666</v>
      </c>
      <c r="H63" s="37">
        <v>143.06666666666669</v>
      </c>
      <c r="I63" s="37">
        <v>146.78333333333333</v>
      </c>
      <c r="J63" s="37">
        <v>150.26666666666671</v>
      </c>
      <c r="K63" s="28">
        <v>143.30000000000001</v>
      </c>
      <c r="L63" s="28">
        <v>136.1</v>
      </c>
      <c r="M63" s="28">
        <v>61.580460000000002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187.9</v>
      </c>
      <c r="D64" s="37">
        <v>187.9</v>
      </c>
      <c r="E64" s="37">
        <v>186.85000000000002</v>
      </c>
      <c r="F64" s="37">
        <v>185.8</v>
      </c>
      <c r="G64" s="37">
        <v>184.75000000000003</v>
      </c>
      <c r="H64" s="37">
        <v>188.95000000000002</v>
      </c>
      <c r="I64" s="37">
        <v>190.00000000000003</v>
      </c>
      <c r="J64" s="37">
        <v>191.05</v>
      </c>
      <c r="K64" s="28">
        <v>188.95</v>
      </c>
      <c r="L64" s="28">
        <v>186.85</v>
      </c>
      <c r="M64" s="28">
        <v>76.376639999999995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4557.6000000000004</v>
      </c>
      <c r="D65" s="37">
        <v>4558.0666666666666</v>
      </c>
      <c r="E65" s="37">
        <v>4511.1333333333332</v>
      </c>
      <c r="F65" s="37">
        <v>4464.666666666667</v>
      </c>
      <c r="G65" s="37">
        <v>4417.7333333333336</v>
      </c>
      <c r="H65" s="37">
        <v>4604.5333333333328</v>
      </c>
      <c r="I65" s="37">
        <v>4651.4666666666653</v>
      </c>
      <c r="J65" s="37">
        <v>4697.9333333333325</v>
      </c>
      <c r="K65" s="28">
        <v>4605</v>
      </c>
      <c r="L65" s="28">
        <v>4511.6000000000004</v>
      </c>
      <c r="M65" s="28">
        <v>3.5907300000000002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1586.7</v>
      </c>
      <c r="D66" s="37">
        <v>1579.5666666666666</v>
      </c>
      <c r="E66" s="37">
        <v>1570.1333333333332</v>
      </c>
      <c r="F66" s="37">
        <v>1553.5666666666666</v>
      </c>
      <c r="G66" s="37">
        <v>1544.1333333333332</v>
      </c>
      <c r="H66" s="37">
        <v>1596.1333333333332</v>
      </c>
      <c r="I66" s="37">
        <v>1605.5666666666666</v>
      </c>
      <c r="J66" s="37">
        <v>1622.1333333333332</v>
      </c>
      <c r="K66" s="28">
        <v>1589</v>
      </c>
      <c r="L66" s="28">
        <v>1563</v>
      </c>
      <c r="M66" s="28">
        <v>2.3599700000000001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683.55</v>
      </c>
      <c r="D67" s="37">
        <v>686.85</v>
      </c>
      <c r="E67" s="37">
        <v>674.7</v>
      </c>
      <c r="F67" s="37">
        <v>665.85</v>
      </c>
      <c r="G67" s="37">
        <v>653.70000000000005</v>
      </c>
      <c r="H67" s="37">
        <v>695.7</v>
      </c>
      <c r="I67" s="37">
        <v>707.84999999999991</v>
      </c>
      <c r="J67" s="37">
        <v>716.7</v>
      </c>
      <c r="K67" s="28">
        <v>699</v>
      </c>
      <c r="L67" s="28">
        <v>678</v>
      </c>
      <c r="M67" s="28">
        <v>15.465299999999999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824.05</v>
      </c>
      <c r="D68" s="37">
        <v>821.31666666666661</v>
      </c>
      <c r="E68" s="37">
        <v>807.73333333333323</v>
      </c>
      <c r="F68" s="37">
        <v>791.41666666666663</v>
      </c>
      <c r="G68" s="37">
        <v>777.83333333333326</v>
      </c>
      <c r="H68" s="37">
        <v>837.63333333333321</v>
      </c>
      <c r="I68" s="37">
        <v>851.2166666666667</v>
      </c>
      <c r="J68" s="37">
        <v>867.53333333333319</v>
      </c>
      <c r="K68" s="28">
        <v>834.9</v>
      </c>
      <c r="L68" s="28">
        <v>805</v>
      </c>
      <c r="M68" s="28">
        <v>9.8476499999999998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380.7</v>
      </c>
      <c r="D69" s="37">
        <v>379.66666666666669</v>
      </c>
      <c r="E69" s="37">
        <v>375.43333333333339</v>
      </c>
      <c r="F69" s="37">
        <v>370.16666666666669</v>
      </c>
      <c r="G69" s="37">
        <v>365.93333333333339</v>
      </c>
      <c r="H69" s="37">
        <v>384.93333333333339</v>
      </c>
      <c r="I69" s="37">
        <v>389.16666666666663</v>
      </c>
      <c r="J69" s="37">
        <v>394.43333333333339</v>
      </c>
      <c r="K69" s="28">
        <v>383.9</v>
      </c>
      <c r="L69" s="28">
        <v>374.4</v>
      </c>
      <c r="M69" s="28">
        <v>28.910599999999999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1126.8499999999999</v>
      </c>
      <c r="D70" s="37">
        <v>1130.8999999999999</v>
      </c>
      <c r="E70" s="37">
        <v>1118.0499999999997</v>
      </c>
      <c r="F70" s="37">
        <v>1109.2499999999998</v>
      </c>
      <c r="G70" s="37">
        <v>1096.3999999999996</v>
      </c>
      <c r="H70" s="37">
        <v>1139.6999999999998</v>
      </c>
      <c r="I70" s="37">
        <v>1152.5499999999997</v>
      </c>
      <c r="J70" s="37">
        <v>1161.3499999999999</v>
      </c>
      <c r="K70" s="28">
        <v>1143.75</v>
      </c>
      <c r="L70" s="28">
        <v>1122.0999999999999</v>
      </c>
      <c r="M70" s="28">
        <v>6.7419399999999996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394.2</v>
      </c>
      <c r="D71" s="37">
        <v>392.11666666666662</v>
      </c>
      <c r="E71" s="37">
        <v>387.63333333333321</v>
      </c>
      <c r="F71" s="37">
        <v>381.06666666666661</v>
      </c>
      <c r="G71" s="37">
        <v>376.5833333333332</v>
      </c>
      <c r="H71" s="37">
        <v>398.68333333333322</v>
      </c>
      <c r="I71" s="37">
        <v>403.16666666666669</v>
      </c>
      <c r="J71" s="37">
        <v>409.73333333333323</v>
      </c>
      <c r="K71" s="28">
        <v>396.6</v>
      </c>
      <c r="L71" s="28">
        <v>385.55</v>
      </c>
      <c r="M71" s="28">
        <v>103.10505999999999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548.95000000000005</v>
      </c>
      <c r="D72" s="37">
        <v>549.41666666666663</v>
      </c>
      <c r="E72" s="37">
        <v>545.83333333333326</v>
      </c>
      <c r="F72" s="37">
        <v>542.71666666666658</v>
      </c>
      <c r="G72" s="37">
        <v>539.13333333333321</v>
      </c>
      <c r="H72" s="37">
        <v>552.5333333333333</v>
      </c>
      <c r="I72" s="37">
        <v>556.11666666666656</v>
      </c>
      <c r="J72" s="37">
        <v>559.23333333333335</v>
      </c>
      <c r="K72" s="28">
        <v>553</v>
      </c>
      <c r="L72" s="28">
        <v>546.29999999999995</v>
      </c>
      <c r="M72" s="28">
        <v>24.71895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1592.35</v>
      </c>
      <c r="D73" s="37">
        <v>1576.4166666666667</v>
      </c>
      <c r="E73" s="37">
        <v>1543.7333333333336</v>
      </c>
      <c r="F73" s="37">
        <v>1495.1166666666668</v>
      </c>
      <c r="G73" s="37">
        <v>1462.4333333333336</v>
      </c>
      <c r="H73" s="37">
        <v>1625.0333333333335</v>
      </c>
      <c r="I73" s="37">
        <v>1657.7166666666665</v>
      </c>
      <c r="J73" s="37">
        <v>1706.3333333333335</v>
      </c>
      <c r="K73" s="28">
        <v>1609.1</v>
      </c>
      <c r="L73" s="28">
        <v>1527.8</v>
      </c>
      <c r="M73" s="28">
        <v>2.28634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2326.5</v>
      </c>
      <c r="D74" s="37">
        <v>2332.75</v>
      </c>
      <c r="E74" s="37">
        <v>2307.75</v>
      </c>
      <c r="F74" s="37">
        <v>2289</v>
      </c>
      <c r="G74" s="37">
        <v>2264</v>
      </c>
      <c r="H74" s="37">
        <v>2351.5</v>
      </c>
      <c r="I74" s="37">
        <v>2376.5</v>
      </c>
      <c r="J74" s="37">
        <v>2395.25</v>
      </c>
      <c r="K74" s="28">
        <v>2357.75</v>
      </c>
      <c r="L74" s="28">
        <v>2314</v>
      </c>
      <c r="M74" s="28">
        <v>5.0821100000000001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72.150000000000006</v>
      </c>
      <c r="D75" s="37">
        <v>71.516666666666666</v>
      </c>
      <c r="E75" s="37">
        <v>68.733333333333334</v>
      </c>
      <c r="F75" s="37">
        <v>65.316666666666663</v>
      </c>
      <c r="G75" s="37">
        <v>62.533333333333331</v>
      </c>
      <c r="H75" s="37">
        <v>74.933333333333337</v>
      </c>
      <c r="I75" s="37">
        <v>77.716666666666669</v>
      </c>
      <c r="J75" s="37">
        <v>81.13333333333334</v>
      </c>
      <c r="K75" s="28">
        <v>74.3</v>
      </c>
      <c r="L75" s="28">
        <v>68.099999999999994</v>
      </c>
      <c r="M75" s="28">
        <v>72.888419999999996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4461.2</v>
      </c>
      <c r="D76" s="37">
        <v>4472.6833333333334</v>
      </c>
      <c r="E76" s="37">
        <v>4428.5166666666664</v>
      </c>
      <c r="F76" s="37">
        <v>4395.833333333333</v>
      </c>
      <c r="G76" s="37">
        <v>4351.6666666666661</v>
      </c>
      <c r="H76" s="37">
        <v>4505.3666666666668</v>
      </c>
      <c r="I76" s="37">
        <v>4549.5333333333328</v>
      </c>
      <c r="J76" s="37">
        <v>4582.2166666666672</v>
      </c>
      <c r="K76" s="28">
        <v>4516.8500000000004</v>
      </c>
      <c r="L76" s="28">
        <v>4440</v>
      </c>
      <c r="M76" s="28">
        <v>3.3677199999999998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4638.7</v>
      </c>
      <c r="D77" s="37">
        <v>4579.9000000000005</v>
      </c>
      <c r="E77" s="37">
        <v>4469.8000000000011</v>
      </c>
      <c r="F77" s="37">
        <v>4300.9000000000005</v>
      </c>
      <c r="G77" s="37">
        <v>4190.8000000000011</v>
      </c>
      <c r="H77" s="37">
        <v>4748.8000000000011</v>
      </c>
      <c r="I77" s="37">
        <v>4858.9000000000015</v>
      </c>
      <c r="J77" s="37">
        <v>5027.8000000000011</v>
      </c>
      <c r="K77" s="28">
        <v>4690</v>
      </c>
      <c r="L77" s="28">
        <v>4411</v>
      </c>
      <c r="M77" s="28">
        <v>7.3056200000000002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2778.9</v>
      </c>
      <c r="D78" s="37">
        <v>2787.2833333333333</v>
      </c>
      <c r="E78" s="37">
        <v>2724.6666666666665</v>
      </c>
      <c r="F78" s="37">
        <v>2670.4333333333334</v>
      </c>
      <c r="G78" s="37">
        <v>2607.8166666666666</v>
      </c>
      <c r="H78" s="37">
        <v>2841.5166666666664</v>
      </c>
      <c r="I78" s="37">
        <v>2904.1333333333332</v>
      </c>
      <c r="J78" s="37">
        <v>2958.3666666666663</v>
      </c>
      <c r="K78" s="28">
        <v>2849.9</v>
      </c>
      <c r="L78" s="28">
        <v>2733.05</v>
      </c>
      <c r="M78" s="28">
        <v>2.6738200000000001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4329.8999999999996</v>
      </c>
      <c r="D79" s="37">
        <v>4346.8833333333332</v>
      </c>
      <c r="E79" s="37">
        <v>4285.7666666666664</v>
      </c>
      <c r="F79" s="37">
        <v>4241.6333333333332</v>
      </c>
      <c r="G79" s="37">
        <v>4180.5166666666664</v>
      </c>
      <c r="H79" s="37">
        <v>4391.0166666666664</v>
      </c>
      <c r="I79" s="37">
        <v>4452.1333333333332</v>
      </c>
      <c r="J79" s="37">
        <v>4496.2666666666664</v>
      </c>
      <c r="K79" s="28">
        <v>4408</v>
      </c>
      <c r="L79" s="28">
        <v>4302.75</v>
      </c>
      <c r="M79" s="28">
        <v>4.7986500000000003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2543.4499999999998</v>
      </c>
      <c r="D80" s="37">
        <v>2551.15</v>
      </c>
      <c r="E80" s="37">
        <v>2502.3000000000002</v>
      </c>
      <c r="F80" s="37">
        <v>2461.15</v>
      </c>
      <c r="G80" s="37">
        <v>2412.3000000000002</v>
      </c>
      <c r="H80" s="37">
        <v>2592.3000000000002</v>
      </c>
      <c r="I80" s="37">
        <v>2641.1499999999996</v>
      </c>
      <c r="J80" s="37">
        <v>2682.3</v>
      </c>
      <c r="K80" s="28">
        <v>2600</v>
      </c>
      <c r="L80" s="28">
        <v>2510</v>
      </c>
      <c r="M80" s="28">
        <v>12.4001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463.85</v>
      </c>
      <c r="D81" s="37">
        <v>461.11666666666662</v>
      </c>
      <c r="E81" s="37">
        <v>455.73333333333323</v>
      </c>
      <c r="F81" s="37">
        <v>447.61666666666662</v>
      </c>
      <c r="G81" s="37">
        <v>442.23333333333323</v>
      </c>
      <c r="H81" s="37">
        <v>469.23333333333323</v>
      </c>
      <c r="I81" s="37">
        <v>474.61666666666656</v>
      </c>
      <c r="J81" s="37">
        <v>482.73333333333323</v>
      </c>
      <c r="K81" s="28">
        <v>466.5</v>
      </c>
      <c r="L81" s="28">
        <v>453</v>
      </c>
      <c r="M81" s="28">
        <v>3.3458000000000001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1184.7</v>
      </c>
      <c r="D82" s="37">
        <v>1195.9666666666665</v>
      </c>
      <c r="E82" s="37">
        <v>1143.9333333333329</v>
      </c>
      <c r="F82" s="37">
        <v>1103.1666666666665</v>
      </c>
      <c r="G82" s="37">
        <v>1051.133333333333</v>
      </c>
      <c r="H82" s="37">
        <v>1236.7333333333329</v>
      </c>
      <c r="I82" s="37">
        <v>1288.7666666666662</v>
      </c>
      <c r="J82" s="37">
        <v>1329.5333333333328</v>
      </c>
      <c r="K82" s="28">
        <v>1248</v>
      </c>
      <c r="L82" s="28">
        <v>1155.2</v>
      </c>
      <c r="M82" s="28">
        <v>3.2729900000000001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1864.3</v>
      </c>
      <c r="D83" s="37">
        <v>1846.6166666666668</v>
      </c>
      <c r="E83" s="37">
        <v>1759.2333333333336</v>
      </c>
      <c r="F83" s="37">
        <v>1654.1666666666667</v>
      </c>
      <c r="G83" s="37">
        <v>1566.7833333333335</v>
      </c>
      <c r="H83" s="37">
        <v>1951.6833333333336</v>
      </c>
      <c r="I83" s="37">
        <v>2039.0666666666668</v>
      </c>
      <c r="J83" s="37">
        <v>2144.1333333333337</v>
      </c>
      <c r="K83" s="28">
        <v>1934</v>
      </c>
      <c r="L83" s="28">
        <v>1741.55</v>
      </c>
      <c r="M83" s="28">
        <v>5.2797200000000002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159.75</v>
      </c>
      <c r="D84" s="37">
        <v>160.01666666666668</v>
      </c>
      <c r="E84" s="37">
        <v>159.23333333333335</v>
      </c>
      <c r="F84" s="37">
        <v>158.71666666666667</v>
      </c>
      <c r="G84" s="37">
        <v>157.93333333333334</v>
      </c>
      <c r="H84" s="37">
        <v>160.53333333333336</v>
      </c>
      <c r="I84" s="37">
        <v>161.31666666666672</v>
      </c>
      <c r="J84" s="37">
        <v>161.83333333333337</v>
      </c>
      <c r="K84" s="28">
        <v>160.80000000000001</v>
      </c>
      <c r="L84" s="28">
        <v>159.5</v>
      </c>
      <c r="M84" s="28">
        <v>21.409680000000002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98.25</v>
      </c>
      <c r="D85" s="37">
        <v>99.716666666666654</v>
      </c>
      <c r="E85" s="37">
        <v>96.233333333333306</v>
      </c>
      <c r="F85" s="37">
        <v>94.216666666666654</v>
      </c>
      <c r="G85" s="37">
        <v>90.733333333333306</v>
      </c>
      <c r="H85" s="37">
        <v>101.73333333333331</v>
      </c>
      <c r="I85" s="37">
        <v>105.21666666666665</v>
      </c>
      <c r="J85" s="37">
        <v>107.23333333333331</v>
      </c>
      <c r="K85" s="28">
        <v>103.2</v>
      </c>
      <c r="L85" s="28">
        <v>97.7</v>
      </c>
      <c r="M85" s="28">
        <v>435.39147000000003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275.5</v>
      </c>
      <c r="D86" s="37">
        <v>277.51666666666665</v>
      </c>
      <c r="E86" s="37">
        <v>273.0333333333333</v>
      </c>
      <c r="F86" s="37">
        <v>270.56666666666666</v>
      </c>
      <c r="G86" s="37">
        <v>266.08333333333331</v>
      </c>
      <c r="H86" s="37">
        <v>279.98333333333329</v>
      </c>
      <c r="I86" s="37">
        <v>284.46666666666664</v>
      </c>
      <c r="J86" s="37">
        <v>286.93333333333328</v>
      </c>
      <c r="K86" s="28">
        <v>282</v>
      </c>
      <c r="L86" s="28">
        <v>275.05</v>
      </c>
      <c r="M86" s="28">
        <v>15.51153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160.75</v>
      </c>
      <c r="D87" s="37">
        <v>161.46666666666667</v>
      </c>
      <c r="E87" s="37">
        <v>159.43333333333334</v>
      </c>
      <c r="F87" s="37">
        <v>158.11666666666667</v>
      </c>
      <c r="G87" s="37">
        <v>156.08333333333334</v>
      </c>
      <c r="H87" s="37">
        <v>162.78333333333333</v>
      </c>
      <c r="I87" s="37">
        <v>164.81666666666669</v>
      </c>
      <c r="J87" s="37">
        <v>166.13333333333333</v>
      </c>
      <c r="K87" s="28">
        <v>163.5</v>
      </c>
      <c r="L87" s="28">
        <v>160.15</v>
      </c>
      <c r="M87" s="28">
        <v>115.41995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39.5</v>
      </c>
      <c r="D88" s="37">
        <v>39.5</v>
      </c>
      <c r="E88" s="37">
        <v>38.950000000000003</v>
      </c>
      <c r="F88" s="37">
        <v>38.400000000000006</v>
      </c>
      <c r="G88" s="37">
        <v>37.850000000000009</v>
      </c>
      <c r="H88" s="37">
        <v>40.049999999999997</v>
      </c>
      <c r="I88" s="37">
        <v>40.599999999999994</v>
      </c>
      <c r="J88" s="37">
        <v>41.149999999999991</v>
      </c>
      <c r="K88" s="28">
        <v>40.049999999999997</v>
      </c>
      <c r="L88" s="28">
        <v>38.950000000000003</v>
      </c>
      <c r="M88" s="28">
        <v>202.97181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3381.65</v>
      </c>
      <c r="D89" s="37">
        <v>3373.5166666666664</v>
      </c>
      <c r="E89" s="37">
        <v>3353.0333333333328</v>
      </c>
      <c r="F89" s="37">
        <v>3324.4166666666665</v>
      </c>
      <c r="G89" s="37">
        <v>3303.9333333333329</v>
      </c>
      <c r="H89" s="37">
        <v>3402.1333333333328</v>
      </c>
      <c r="I89" s="37">
        <v>3422.6166666666663</v>
      </c>
      <c r="J89" s="37">
        <v>3451.2333333333327</v>
      </c>
      <c r="K89" s="28">
        <v>3394</v>
      </c>
      <c r="L89" s="28">
        <v>3344.9</v>
      </c>
      <c r="M89" s="28">
        <v>1.20129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470.15</v>
      </c>
      <c r="D90" s="37">
        <v>470.45</v>
      </c>
      <c r="E90" s="37">
        <v>463.7</v>
      </c>
      <c r="F90" s="37">
        <v>457.25</v>
      </c>
      <c r="G90" s="37">
        <v>450.5</v>
      </c>
      <c r="H90" s="37">
        <v>476.9</v>
      </c>
      <c r="I90" s="37">
        <v>483.65</v>
      </c>
      <c r="J90" s="37">
        <v>490.09999999999997</v>
      </c>
      <c r="K90" s="28">
        <v>477.2</v>
      </c>
      <c r="L90" s="28">
        <v>464</v>
      </c>
      <c r="M90" s="28">
        <v>16.586760000000002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770.9</v>
      </c>
      <c r="D91" s="37">
        <v>773.76666666666677</v>
      </c>
      <c r="E91" s="37">
        <v>763.13333333333355</v>
      </c>
      <c r="F91" s="37">
        <v>755.36666666666679</v>
      </c>
      <c r="G91" s="37">
        <v>744.73333333333358</v>
      </c>
      <c r="H91" s="37">
        <v>781.53333333333353</v>
      </c>
      <c r="I91" s="37">
        <v>792.16666666666674</v>
      </c>
      <c r="J91" s="37">
        <v>799.93333333333351</v>
      </c>
      <c r="K91" s="28">
        <v>784.4</v>
      </c>
      <c r="L91" s="28">
        <v>766</v>
      </c>
      <c r="M91" s="28">
        <v>9.7853899999999996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492.05</v>
      </c>
      <c r="D92" s="37">
        <v>488.01666666666665</v>
      </c>
      <c r="E92" s="37">
        <v>482.0333333333333</v>
      </c>
      <c r="F92" s="37">
        <v>472.01666666666665</v>
      </c>
      <c r="G92" s="37">
        <v>466.0333333333333</v>
      </c>
      <c r="H92" s="37">
        <v>498.0333333333333</v>
      </c>
      <c r="I92" s="37">
        <v>504.01666666666665</v>
      </c>
      <c r="J92" s="37">
        <v>514.0333333333333</v>
      </c>
      <c r="K92" s="28">
        <v>494</v>
      </c>
      <c r="L92" s="28">
        <v>478</v>
      </c>
      <c r="M92" s="28">
        <v>4.23116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1672.05</v>
      </c>
      <c r="D93" s="37">
        <v>1676.8</v>
      </c>
      <c r="E93" s="37">
        <v>1660.25</v>
      </c>
      <c r="F93" s="37">
        <v>1648.45</v>
      </c>
      <c r="G93" s="37">
        <v>1631.9</v>
      </c>
      <c r="H93" s="37">
        <v>1688.6</v>
      </c>
      <c r="I93" s="37">
        <v>1705.1499999999996</v>
      </c>
      <c r="J93" s="37">
        <v>1716.9499999999998</v>
      </c>
      <c r="K93" s="28">
        <v>1693.35</v>
      </c>
      <c r="L93" s="28">
        <v>1665</v>
      </c>
      <c r="M93" s="28">
        <v>6.1104399999999996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1702.3</v>
      </c>
      <c r="D94" s="37">
        <v>1694.6166666666668</v>
      </c>
      <c r="E94" s="37">
        <v>1677.2333333333336</v>
      </c>
      <c r="F94" s="37">
        <v>1652.1666666666667</v>
      </c>
      <c r="G94" s="37">
        <v>1634.7833333333335</v>
      </c>
      <c r="H94" s="37">
        <v>1719.6833333333336</v>
      </c>
      <c r="I94" s="37">
        <v>1737.0666666666668</v>
      </c>
      <c r="J94" s="37">
        <v>1762.1333333333337</v>
      </c>
      <c r="K94" s="28">
        <v>1712</v>
      </c>
      <c r="L94" s="28">
        <v>1669.55</v>
      </c>
      <c r="M94" s="28">
        <v>12.013400000000001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519.1</v>
      </c>
      <c r="D95" s="37">
        <v>518.33333333333337</v>
      </c>
      <c r="E95" s="37">
        <v>513.36666666666679</v>
      </c>
      <c r="F95" s="37">
        <v>507.63333333333344</v>
      </c>
      <c r="G95" s="37">
        <v>502.66666666666686</v>
      </c>
      <c r="H95" s="37">
        <v>524.06666666666672</v>
      </c>
      <c r="I95" s="37">
        <v>529.03333333333319</v>
      </c>
      <c r="J95" s="37">
        <v>534.76666666666665</v>
      </c>
      <c r="K95" s="28">
        <v>523.29999999999995</v>
      </c>
      <c r="L95" s="28">
        <v>512.6</v>
      </c>
      <c r="M95" s="28">
        <v>17.55799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282.14999999999998</v>
      </c>
      <c r="D96" s="37">
        <v>281.56666666666666</v>
      </c>
      <c r="E96" s="37">
        <v>275.88333333333333</v>
      </c>
      <c r="F96" s="37">
        <v>269.61666666666667</v>
      </c>
      <c r="G96" s="37">
        <v>263.93333333333334</v>
      </c>
      <c r="H96" s="37">
        <v>287.83333333333331</v>
      </c>
      <c r="I96" s="37">
        <v>293.51666666666659</v>
      </c>
      <c r="J96" s="37">
        <v>299.7833333333333</v>
      </c>
      <c r="K96" s="28">
        <v>287.25</v>
      </c>
      <c r="L96" s="28">
        <v>275.3</v>
      </c>
      <c r="M96" s="28">
        <v>22.244669999999999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1195.45</v>
      </c>
      <c r="D97" s="37">
        <v>1194.1833333333332</v>
      </c>
      <c r="E97" s="37">
        <v>1185.3666666666663</v>
      </c>
      <c r="F97" s="37">
        <v>1175.2833333333331</v>
      </c>
      <c r="G97" s="37">
        <v>1166.4666666666662</v>
      </c>
      <c r="H97" s="37">
        <v>1204.2666666666664</v>
      </c>
      <c r="I97" s="37">
        <v>1213.0833333333335</v>
      </c>
      <c r="J97" s="37">
        <v>1223.1666666666665</v>
      </c>
      <c r="K97" s="28">
        <v>1203</v>
      </c>
      <c r="L97" s="28">
        <v>1184.0999999999999</v>
      </c>
      <c r="M97" s="28">
        <v>26.344639999999998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2341.4499999999998</v>
      </c>
      <c r="D98" s="37">
        <v>2346.75</v>
      </c>
      <c r="E98" s="37">
        <v>2316.5</v>
      </c>
      <c r="F98" s="37">
        <v>2291.5500000000002</v>
      </c>
      <c r="G98" s="37">
        <v>2261.3000000000002</v>
      </c>
      <c r="H98" s="37">
        <v>2371.6999999999998</v>
      </c>
      <c r="I98" s="37">
        <v>2401.9499999999998</v>
      </c>
      <c r="J98" s="37">
        <v>2426.8999999999996</v>
      </c>
      <c r="K98" s="28">
        <v>2377</v>
      </c>
      <c r="L98" s="28">
        <v>2321.8000000000002</v>
      </c>
      <c r="M98" s="28">
        <v>3.5955900000000001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1608.25</v>
      </c>
      <c r="D99" s="37">
        <v>1625.6499999999999</v>
      </c>
      <c r="E99" s="37">
        <v>1584.5999999999997</v>
      </c>
      <c r="F99" s="37">
        <v>1560.9499999999998</v>
      </c>
      <c r="G99" s="37">
        <v>1519.8999999999996</v>
      </c>
      <c r="H99" s="37">
        <v>1649.2999999999997</v>
      </c>
      <c r="I99" s="37">
        <v>1690.35</v>
      </c>
      <c r="J99" s="37">
        <v>1713.9999999999998</v>
      </c>
      <c r="K99" s="28">
        <v>1666.7</v>
      </c>
      <c r="L99" s="28">
        <v>1602</v>
      </c>
      <c r="M99" s="28">
        <v>154.61291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569.65</v>
      </c>
      <c r="D100" s="37">
        <v>570.76666666666665</v>
      </c>
      <c r="E100" s="37">
        <v>565.88333333333333</v>
      </c>
      <c r="F100" s="37">
        <v>562.11666666666667</v>
      </c>
      <c r="G100" s="37">
        <v>557.23333333333335</v>
      </c>
      <c r="H100" s="37">
        <v>574.5333333333333</v>
      </c>
      <c r="I100" s="37">
        <v>579.41666666666652</v>
      </c>
      <c r="J100" s="37">
        <v>583.18333333333328</v>
      </c>
      <c r="K100" s="28">
        <v>575.65</v>
      </c>
      <c r="L100" s="28">
        <v>567</v>
      </c>
      <c r="M100" s="28">
        <v>48.98169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1258.6500000000001</v>
      </c>
      <c r="D101" s="37">
        <v>1235.7333333333333</v>
      </c>
      <c r="E101" s="37">
        <v>1206.5166666666667</v>
      </c>
      <c r="F101" s="37">
        <v>1154.3833333333332</v>
      </c>
      <c r="G101" s="37">
        <v>1125.1666666666665</v>
      </c>
      <c r="H101" s="37">
        <v>1287.8666666666668</v>
      </c>
      <c r="I101" s="37">
        <v>1317.0833333333335</v>
      </c>
      <c r="J101" s="37">
        <v>1369.2166666666669</v>
      </c>
      <c r="K101" s="28">
        <v>1264.95</v>
      </c>
      <c r="L101" s="28">
        <v>1183.5999999999999</v>
      </c>
      <c r="M101" s="28">
        <v>32.384250000000002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2332.25</v>
      </c>
      <c r="D102" s="37">
        <v>2333.2999999999997</v>
      </c>
      <c r="E102" s="37">
        <v>2313.9499999999994</v>
      </c>
      <c r="F102" s="37">
        <v>2295.6499999999996</v>
      </c>
      <c r="G102" s="37">
        <v>2276.2999999999993</v>
      </c>
      <c r="H102" s="37">
        <v>2351.5999999999995</v>
      </c>
      <c r="I102" s="37">
        <v>2370.9499999999998</v>
      </c>
      <c r="J102" s="37">
        <v>2389.2499999999995</v>
      </c>
      <c r="K102" s="28">
        <v>2352.65</v>
      </c>
      <c r="L102" s="28">
        <v>2315</v>
      </c>
      <c r="M102" s="28">
        <v>7.1566599999999996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586.85</v>
      </c>
      <c r="D103" s="37">
        <v>586.61666666666667</v>
      </c>
      <c r="E103" s="37">
        <v>582.2833333333333</v>
      </c>
      <c r="F103" s="37">
        <v>577.71666666666658</v>
      </c>
      <c r="G103" s="37">
        <v>573.38333333333321</v>
      </c>
      <c r="H103" s="37">
        <v>591.18333333333339</v>
      </c>
      <c r="I103" s="37">
        <v>595.51666666666665</v>
      </c>
      <c r="J103" s="37">
        <v>600.08333333333348</v>
      </c>
      <c r="K103" s="28">
        <v>590.95000000000005</v>
      </c>
      <c r="L103" s="28">
        <v>582.04999999999995</v>
      </c>
      <c r="M103" s="28">
        <v>70.655709999999999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1552.75</v>
      </c>
      <c r="D104" s="37">
        <v>1561.5833333333333</v>
      </c>
      <c r="E104" s="37">
        <v>1536.1666666666665</v>
      </c>
      <c r="F104" s="37">
        <v>1519.5833333333333</v>
      </c>
      <c r="G104" s="37">
        <v>1494.1666666666665</v>
      </c>
      <c r="H104" s="37">
        <v>1578.1666666666665</v>
      </c>
      <c r="I104" s="37">
        <v>1603.583333333333</v>
      </c>
      <c r="J104" s="37">
        <v>1620.1666666666665</v>
      </c>
      <c r="K104" s="28">
        <v>1587</v>
      </c>
      <c r="L104" s="28">
        <v>1545</v>
      </c>
      <c r="M104" s="28">
        <v>8.7807899999999997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122.65</v>
      </c>
      <c r="D105" s="37">
        <v>122.05</v>
      </c>
      <c r="E105" s="37">
        <v>120.6</v>
      </c>
      <c r="F105" s="37">
        <v>118.55</v>
      </c>
      <c r="G105" s="37">
        <v>117.1</v>
      </c>
      <c r="H105" s="37">
        <v>124.1</v>
      </c>
      <c r="I105" s="37">
        <v>125.55000000000001</v>
      </c>
      <c r="J105" s="37">
        <v>127.6</v>
      </c>
      <c r="K105" s="28">
        <v>123.5</v>
      </c>
      <c r="L105" s="28">
        <v>120</v>
      </c>
      <c r="M105" s="28">
        <v>73.285839999999993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282.10000000000002</v>
      </c>
      <c r="D106" s="37">
        <v>281.11666666666667</v>
      </c>
      <c r="E106" s="37">
        <v>278.23333333333335</v>
      </c>
      <c r="F106" s="37">
        <v>274.36666666666667</v>
      </c>
      <c r="G106" s="37">
        <v>271.48333333333335</v>
      </c>
      <c r="H106" s="37">
        <v>284.98333333333335</v>
      </c>
      <c r="I106" s="37">
        <v>287.86666666666667</v>
      </c>
      <c r="J106" s="37">
        <v>291.73333333333335</v>
      </c>
      <c r="K106" s="28">
        <v>284</v>
      </c>
      <c r="L106" s="28">
        <v>277.25</v>
      </c>
      <c r="M106" s="28">
        <v>38.393410000000003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2139.8000000000002</v>
      </c>
      <c r="D107" s="37">
        <v>2141.6</v>
      </c>
      <c r="E107" s="37">
        <v>2125.1999999999998</v>
      </c>
      <c r="F107" s="37">
        <v>2110.6</v>
      </c>
      <c r="G107" s="37">
        <v>2094.1999999999998</v>
      </c>
      <c r="H107" s="37">
        <v>2156.1999999999998</v>
      </c>
      <c r="I107" s="37">
        <v>2172.6000000000004</v>
      </c>
      <c r="J107" s="37">
        <v>2187.1999999999998</v>
      </c>
      <c r="K107" s="28">
        <v>2158</v>
      </c>
      <c r="L107" s="28">
        <v>2127</v>
      </c>
      <c r="M107" s="28">
        <v>12.77652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332.85</v>
      </c>
      <c r="D108" s="37">
        <v>331.3</v>
      </c>
      <c r="E108" s="37">
        <v>326.60000000000002</v>
      </c>
      <c r="F108" s="37">
        <v>320.35000000000002</v>
      </c>
      <c r="G108" s="37">
        <v>315.65000000000003</v>
      </c>
      <c r="H108" s="37">
        <v>337.55</v>
      </c>
      <c r="I108" s="37">
        <v>342.24999999999994</v>
      </c>
      <c r="J108" s="37">
        <v>348.5</v>
      </c>
      <c r="K108" s="28">
        <v>336</v>
      </c>
      <c r="L108" s="28">
        <v>325.05</v>
      </c>
      <c r="M108" s="28">
        <v>20.691549999999999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2623.7</v>
      </c>
      <c r="D109" s="37">
        <v>2639.2666666666664</v>
      </c>
      <c r="E109" s="37">
        <v>2598.5333333333328</v>
      </c>
      <c r="F109" s="37">
        <v>2573.3666666666663</v>
      </c>
      <c r="G109" s="37">
        <v>2532.6333333333328</v>
      </c>
      <c r="H109" s="37">
        <v>2664.4333333333329</v>
      </c>
      <c r="I109" s="37">
        <v>2705.1666666666665</v>
      </c>
      <c r="J109" s="37">
        <v>2730.333333333333</v>
      </c>
      <c r="K109" s="28">
        <v>2680</v>
      </c>
      <c r="L109" s="28">
        <v>2614.1</v>
      </c>
      <c r="M109" s="28">
        <v>61.78848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741.8</v>
      </c>
      <c r="D110" s="37">
        <v>745.08333333333337</v>
      </c>
      <c r="E110" s="37">
        <v>734.7166666666667</v>
      </c>
      <c r="F110" s="37">
        <v>727.63333333333333</v>
      </c>
      <c r="G110" s="37">
        <v>717.26666666666665</v>
      </c>
      <c r="H110" s="37">
        <v>752.16666666666674</v>
      </c>
      <c r="I110" s="37">
        <v>762.5333333333333</v>
      </c>
      <c r="J110" s="37">
        <v>769.61666666666679</v>
      </c>
      <c r="K110" s="28">
        <v>755.45</v>
      </c>
      <c r="L110" s="28">
        <v>738</v>
      </c>
      <c r="M110" s="28">
        <v>122.90391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1351.85</v>
      </c>
      <c r="D111" s="37">
        <v>1350.3333333333333</v>
      </c>
      <c r="E111" s="37">
        <v>1341.5166666666664</v>
      </c>
      <c r="F111" s="37">
        <v>1331.1833333333332</v>
      </c>
      <c r="G111" s="37">
        <v>1322.3666666666663</v>
      </c>
      <c r="H111" s="37">
        <v>1360.6666666666665</v>
      </c>
      <c r="I111" s="37">
        <v>1369.4833333333336</v>
      </c>
      <c r="J111" s="37">
        <v>1379.8166666666666</v>
      </c>
      <c r="K111" s="28">
        <v>1359.15</v>
      </c>
      <c r="L111" s="28">
        <v>1340</v>
      </c>
      <c r="M111" s="28">
        <v>1.7556499999999999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508.15</v>
      </c>
      <c r="D112" s="37">
        <v>507.13333333333338</v>
      </c>
      <c r="E112" s="37">
        <v>502.26666666666677</v>
      </c>
      <c r="F112" s="37">
        <v>496.38333333333338</v>
      </c>
      <c r="G112" s="37">
        <v>491.51666666666677</v>
      </c>
      <c r="H112" s="37">
        <v>513.01666666666677</v>
      </c>
      <c r="I112" s="37">
        <v>517.88333333333344</v>
      </c>
      <c r="J112" s="37">
        <v>523.76666666666677</v>
      </c>
      <c r="K112" s="28">
        <v>512</v>
      </c>
      <c r="L112" s="28">
        <v>501.25</v>
      </c>
      <c r="M112" s="28">
        <v>19.525970000000001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644.20000000000005</v>
      </c>
      <c r="D113" s="37">
        <v>642.51666666666677</v>
      </c>
      <c r="E113" s="37">
        <v>635.03333333333353</v>
      </c>
      <c r="F113" s="37">
        <v>625.86666666666679</v>
      </c>
      <c r="G113" s="37">
        <v>618.38333333333355</v>
      </c>
      <c r="H113" s="37">
        <v>651.68333333333351</v>
      </c>
      <c r="I113" s="37">
        <v>659.16666666666686</v>
      </c>
      <c r="J113" s="37">
        <v>668.33333333333348</v>
      </c>
      <c r="K113" s="28">
        <v>650</v>
      </c>
      <c r="L113" s="28">
        <v>633.35</v>
      </c>
      <c r="M113" s="28">
        <v>7.0658399999999997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43.4</v>
      </c>
      <c r="D114" s="37">
        <v>43.566666666666663</v>
      </c>
      <c r="E114" s="37">
        <v>42.933333333333323</v>
      </c>
      <c r="F114" s="37">
        <v>42.466666666666661</v>
      </c>
      <c r="G114" s="37">
        <v>41.833333333333321</v>
      </c>
      <c r="H114" s="37">
        <v>44.033333333333324</v>
      </c>
      <c r="I114" s="37">
        <v>44.666666666666664</v>
      </c>
      <c r="J114" s="37">
        <v>45.133333333333326</v>
      </c>
      <c r="K114" s="28">
        <v>44.2</v>
      </c>
      <c r="L114" s="28">
        <v>43.1</v>
      </c>
      <c r="M114" s="28">
        <v>432.59401000000003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259.45</v>
      </c>
      <c r="D115" s="37">
        <v>258.8</v>
      </c>
      <c r="E115" s="37">
        <v>255.75</v>
      </c>
      <c r="F115" s="37">
        <v>252.04999999999998</v>
      </c>
      <c r="G115" s="37">
        <v>248.99999999999997</v>
      </c>
      <c r="H115" s="37">
        <v>262.5</v>
      </c>
      <c r="I115" s="37">
        <v>265.55000000000007</v>
      </c>
      <c r="J115" s="37">
        <v>269.25000000000006</v>
      </c>
      <c r="K115" s="28">
        <v>261.85000000000002</v>
      </c>
      <c r="L115" s="28">
        <v>255.1</v>
      </c>
      <c r="M115" s="28">
        <v>271.83141999999998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5069.3500000000004</v>
      </c>
      <c r="D116" s="37">
        <v>5033.9666666666672</v>
      </c>
      <c r="E116" s="37">
        <v>4927.9333333333343</v>
      </c>
      <c r="F116" s="37">
        <v>4786.5166666666673</v>
      </c>
      <c r="G116" s="37">
        <v>4680.4833333333345</v>
      </c>
      <c r="H116" s="37">
        <v>5175.3833333333341</v>
      </c>
      <c r="I116" s="37">
        <v>5281.416666666667</v>
      </c>
      <c r="J116" s="37">
        <v>5422.8333333333339</v>
      </c>
      <c r="K116" s="28">
        <v>5140</v>
      </c>
      <c r="L116" s="28">
        <v>4892.55</v>
      </c>
      <c r="M116" s="28">
        <v>6.8753000000000002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162.35</v>
      </c>
      <c r="D117" s="37">
        <v>162.81666666666666</v>
      </c>
      <c r="E117" s="37">
        <v>160.33333333333331</v>
      </c>
      <c r="F117" s="37">
        <v>158.31666666666666</v>
      </c>
      <c r="G117" s="37">
        <v>155.83333333333331</v>
      </c>
      <c r="H117" s="37">
        <v>164.83333333333331</v>
      </c>
      <c r="I117" s="37">
        <v>167.31666666666666</v>
      </c>
      <c r="J117" s="37">
        <v>169.33333333333331</v>
      </c>
      <c r="K117" s="28">
        <v>165.3</v>
      </c>
      <c r="L117" s="28">
        <v>160.80000000000001</v>
      </c>
      <c r="M117" s="28">
        <v>28.005240000000001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235.6</v>
      </c>
      <c r="D118" s="37">
        <v>237.03333333333333</v>
      </c>
      <c r="E118" s="37">
        <v>232.66666666666666</v>
      </c>
      <c r="F118" s="37">
        <v>229.73333333333332</v>
      </c>
      <c r="G118" s="37">
        <v>225.36666666666665</v>
      </c>
      <c r="H118" s="37">
        <v>239.96666666666667</v>
      </c>
      <c r="I118" s="37">
        <v>244.33333333333334</v>
      </c>
      <c r="J118" s="37">
        <v>247.26666666666668</v>
      </c>
      <c r="K118" s="28">
        <v>241.4</v>
      </c>
      <c r="L118" s="28">
        <v>234.1</v>
      </c>
      <c r="M118" s="28">
        <v>72.859380000000002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122.65</v>
      </c>
      <c r="D119" s="37">
        <v>122.83333333333333</v>
      </c>
      <c r="E119" s="37">
        <v>122.16666666666666</v>
      </c>
      <c r="F119" s="37">
        <v>121.68333333333332</v>
      </c>
      <c r="G119" s="37">
        <v>121.01666666666665</v>
      </c>
      <c r="H119" s="37">
        <v>123.31666666666666</v>
      </c>
      <c r="I119" s="37">
        <v>123.98333333333332</v>
      </c>
      <c r="J119" s="37">
        <v>124.46666666666667</v>
      </c>
      <c r="K119" s="28">
        <v>123.5</v>
      </c>
      <c r="L119" s="28">
        <v>122.35</v>
      </c>
      <c r="M119" s="28">
        <v>87.141300000000001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822.35</v>
      </c>
      <c r="D120" s="37">
        <v>827.58333333333337</v>
      </c>
      <c r="E120" s="37">
        <v>814.2166666666667</v>
      </c>
      <c r="F120" s="37">
        <v>806.08333333333337</v>
      </c>
      <c r="G120" s="37">
        <v>792.7166666666667</v>
      </c>
      <c r="H120" s="37">
        <v>835.7166666666667</v>
      </c>
      <c r="I120" s="37">
        <v>849.08333333333326</v>
      </c>
      <c r="J120" s="37">
        <v>857.2166666666667</v>
      </c>
      <c r="K120" s="28">
        <v>840.95</v>
      </c>
      <c r="L120" s="28">
        <v>819.45</v>
      </c>
      <c r="M120" s="28">
        <v>34.805439999999997</v>
      </c>
      <c r="N120" s="1"/>
      <c r="O120" s="1"/>
    </row>
    <row r="121" spans="1:15" ht="12.75" customHeight="1">
      <c r="A121" s="53">
        <v>112</v>
      </c>
      <c r="B121" s="28" t="s">
        <v>827</v>
      </c>
      <c r="C121" s="28">
        <v>22.15</v>
      </c>
      <c r="D121" s="37">
        <v>22.033333333333331</v>
      </c>
      <c r="E121" s="37">
        <v>21.766666666666662</v>
      </c>
      <c r="F121" s="37">
        <v>21.383333333333329</v>
      </c>
      <c r="G121" s="37">
        <v>21.11666666666666</v>
      </c>
      <c r="H121" s="37">
        <v>22.416666666666664</v>
      </c>
      <c r="I121" s="37">
        <v>22.68333333333333</v>
      </c>
      <c r="J121" s="37">
        <v>23.066666666666666</v>
      </c>
      <c r="K121" s="28">
        <v>22.3</v>
      </c>
      <c r="L121" s="28">
        <v>21.65</v>
      </c>
      <c r="M121" s="28">
        <v>83.775620000000004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389.3</v>
      </c>
      <c r="D122" s="37">
        <v>390.33333333333331</v>
      </c>
      <c r="E122" s="37">
        <v>385.56666666666661</v>
      </c>
      <c r="F122" s="37">
        <v>381.83333333333331</v>
      </c>
      <c r="G122" s="37">
        <v>377.06666666666661</v>
      </c>
      <c r="H122" s="37">
        <v>394.06666666666661</v>
      </c>
      <c r="I122" s="37">
        <v>398.83333333333337</v>
      </c>
      <c r="J122" s="37">
        <v>402.56666666666661</v>
      </c>
      <c r="K122" s="28">
        <v>395.1</v>
      </c>
      <c r="L122" s="28">
        <v>386.6</v>
      </c>
      <c r="M122" s="28">
        <v>27.99174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220.4</v>
      </c>
      <c r="D123" s="37">
        <v>221.16666666666666</v>
      </c>
      <c r="E123" s="37">
        <v>218.88333333333333</v>
      </c>
      <c r="F123" s="37">
        <v>217.36666666666667</v>
      </c>
      <c r="G123" s="37">
        <v>215.08333333333334</v>
      </c>
      <c r="H123" s="37">
        <v>222.68333333333331</v>
      </c>
      <c r="I123" s="37">
        <v>224.96666666666667</v>
      </c>
      <c r="J123" s="37">
        <v>226.48333333333329</v>
      </c>
      <c r="K123" s="28">
        <v>223.45</v>
      </c>
      <c r="L123" s="28">
        <v>219.65</v>
      </c>
      <c r="M123" s="28">
        <v>18.891529999999999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973.25</v>
      </c>
      <c r="D124" s="37">
        <v>978.41666666666663</v>
      </c>
      <c r="E124" s="37">
        <v>962.83333333333326</v>
      </c>
      <c r="F124" s="37">
        <v>952.41666666666663</v>
      </c>
      <c r="G124" s="37">
        <v>936.83333333333326</v>
      </c>
      <c r="H124" s="37">
        <v>988.83333333333326</v>
      </c>
      <c r="I124" s="37">
        <v>1004.4166666666665</v>
      </c>
      <c r="J124" s="37">
        <v>1014.8333333333333</v>
      </c>
      <c r="K124" s="28">
        <v>994</v>
      </c>
      <c r="L124" s="28">
        <v>968</v>
      </c>
      <c r="M124" s="28">
        <v>38.278080000000003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4745.55</v>
      </c>
      <c r="D125" s="37">
        <v>4736.5166666666664</v>
      </c>
      <c r="E125" s="37">
        <v>4668.0333333333328</v>
      </c>
      <c r="F125" s="37">
        <v>4590.5166666666664</v>
      </c>
      <c r="G125" s="37">
        <v>4522.0333333333328</v>
      </c>
      <c r="H125" s="37">
        <v>4814.0333333333328</v>
      </c>
      <c r="I125" s="37">
        <v>4882.5166666666664</v>
      </c>
      <c r="J125" s="37">
        <v>4960.0333333333328</v>
      </c>
      <c r="K125" s="28">
        <v>4805</v>
      </c>
      <c r="L125" s="28">
        <v>4659</v>
      </c>
      <c r="M125" s="28">
        <v>4.4692999999999996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1861.1</v>
      </c>
      <c r="D126" s="37">
        <v>1869.2833333333335</v>
      </c>
      <c r="E126" s="37">
        <v>1848.9666666666672</v>
      </c>
      <c r="F126" s="37">
        <v>1836.8333333333337</v>
      </c>
      <c r="G126" s="37">
        <v>1816.5166666666673</v>
      </c>
      <c r="H126" s="37">
        <v>1881.416666666667</v>
      </c>
      <c r="I126" s="37">
        <v>1901.7333333333331</v>
      </c>
      <c r="J126" s="37">
        <v>1913.8666666666668</v>
      </c>
      <c r="K126" s="28">
        <v>1889.6</v>
      </c>
      <c r="L126" s="28">
        <v>1857.15</v>
      </c>
      <c r="M126" s="28">
        <v>54.720239999999997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1986.4</v>
      </c>
      <c r="D127" s="37">
        <v>1995.1833333333334</v>
      </c>
      <c r="E127" s="37">
        <v>1966.8666666666668</v>
      </c>
      <c r="F127" s="37">
        <v>1947.3333333333335</v>
      </c>
      <c r="G127" s="37">
        <v>1919.0166666666669</v>
      </c>
      <c r="H127" s="37">
        <v>2014.7166666666667</v>
      </c>
      <c r="I127" s="37">
        <v>2043.0333333333333</v>
      </c>
      <c r="J127" s="37">
        <v>2062.5666666666666</v>
      </c>
      <c r="K127" s="28">
        <v>2023.5</v>
      </c>
      <c r="L127" s="28">
        <v>1975.65</v>
      </c>
      <c r="M127" s="28">
        <v>9.3322800000000008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1032.45</v>
      </c>
      <c r="D128" s="37">
        <v>1034.3833333333334</v>
      </c>
      <c r="E128" s="37">
        <v>1024.5666666666668</v>
      </c>
      <c r="F128" s="37">
        <v>1016.6833333333334</v>
      </c>
      <c r="G128" s="37">
        <v>1006.8666666666668</v>
      </c>
      <c r="H128" s="37">
        <v>1042.2666666666669</v>
      </c>
      <c r="I128" s="37">
        <v>1052.0833333333335</v>
      </c>
      <c r="J128" s="37">
        <v>1059.9666666666669</v>
      </c>
      <c r="K128" s="28">
        <v>1044.2</v>
      </c>
      <c r="L128" s="28">
        <v>1026.5</v>
      </c>
      <c r="M128" s="28">
        <v>3.1905100000000002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340.85</v>
      </c>
      <c r="D129" s="37">
        <v>337.23333333333335</v>
      </c>
      <c r="E129" s="37">
        <v>333.61666666666667</v>
      </c>
      <c r="F129" s="37">
        <v>326.38333333333333</v>
      </c>
      <c r="G129" s="37">
        <v>322.76666666666665</v>
      </c>
      <c r="H129" s="37">
        <v>344.4666666666667</v>
      </c>
      <c r="I129" s="37">
        <v>348.08333333333337</v>
      </c>
      <c r="J129" s="37">
        <v>355.31666666666672</v>
      </c>
      <c r="K129" s="28">
        <v>340.85</v>
      </c>
      <c r="L129" s="28">
        <v>330</v>
      </c>
      <c r="M129" s="28">
        <v>13.382199999999999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733.45</v>
      </c>
      <c r="D130" s="37">
        <v>736.5333333333333</v>
      </c>
      <c r="E130" s="37">
        <v>727.06666666666661</v>
      </c>
      <c r="F130" s="37">
        <v>720.68333333333328</v>
      </c>
      <c r="G130" s="37">
        <v>711.21666666666658</v>
      </c>
      <c r="H130" s="37">
        <v>742.91666666666663</v>
      </c>
      <c r="I130" s="37">
        <v>752.38333333333333</v>
      </c>
      <c r="J130" s="37">
        <v>758.76666666666665</v>
      </c>
      <c r="K130" s="28">
        <v>746</v>
      </c>
      <c r="L130" s="28">
        <v>730.15</v>
      </c>
      <c r="M130" s="28">
        <v>35.249490000000002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545.85</v>
      </c>
      <c r="D131" s="37">
        <v>549.25</v>
      </c>
      <c r="E131" s="37">
        <v>540.65</v>
      </c>
      <c r="F131" s="37">
        <v>535.44999999999993</v>
      </c>
      <c r="G131" s="37">
        <v>526.84999999999991</v>
      </c>
      <c r="H131" s="37">
        <v>554.45000000000005</v>
      </c>
      <c r="I131" s="37">
        <v>563.04999999999995</v>
      </c>
      <c r="J131" s="37">
        <v>568.25000000000011</v>
      </c>
      <c r="K131" s="28">
        <v>557.85</v>
      </c>
      <c r="L131" s="28">
        <v>544.04999999999995</v>
      </c>
      <c r="M131" s="28">
        <v>88.808059999999998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2823.2</v>
      </c>
      <c r="D132" s="37">
        <v>2817.7666666666664</v>
      </c>
      <c r="E132" s="37">
        <v>2783.583333333333</v>
      </c>
      <c r="F132" s="37">
        <v>2743.9666666666667</v>
      </c>
      <c r="G132" s="37">
        <v>2709.7833333333333</v>
      </c>
      <c r="H132" s="37">
        <v>2857.3833333333328</v>
      </c>
      <c r="I132" s="37">
        <v>2891.5666666666662</v>
      </c>
      <c r="J132" s="37">
        <v>2931.1833333333325</v>
      </c>
      <c r="K132" s="28">
        <v>2851.95</v>
      </c>
      <c r="L132" s="28">
        <v>2778.15</v>
      </c>
      <c r="M132" s="28">
        <v>10.980790000000001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1802.2</v>
      </c>
      <c r="D133" s="37">
        <v>1811.4833333333333</v>
      </c>
      <c r="E133" s="37">
        <v>1784.9166666666667</v>
      </c>
      <c r="F133" s="37">
        <v>1767.6333333333334</v>
      </c>
      <c r="G133" s="37">
        <v>1741.0666666666668</v>
      </c>
      <c r="H133" s="37">
        <v>1828.7666666666667</v>
      </c>
      <c r="I133" s="37">
        <v>1855.3333333333333</v>
      </c>
      <c r="J133" s="37">
        <v>1872.6166666666666</v>
      </c>
      <c r="K133" s="28">
        <v>1838.05</v>
      </c>
      <c r="L133" s="28">
        <v>1794.2</v>
      </c>
      <c r="M133" s="28">
        <v>21.328710000000001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85.9</v>
      </c>
      <c r="D134" s="37">
        <v>86.116666666666674</v>
      </c>
      <c r="E134" s="37">
        <v>84.983333333333348</v>
      </c>
      <c r="F134" s="37">
        <v>84.066666666666677</v>
      </c>
      <c r="G134" s="37">
        <v>82.933333333333351</v>
      </c>
      <c r="H134" s="37">
        <v>87.033333333333346</v>
      </c>
      <c r="I134" s="37">
        <v>88.166666666666671</v>
      </c>
      <c r="J134" s="37">
        <v>89.083333333333343</v>
      </c>
      <c r="K134" s="28">
        <v>87.25</v>
      </c>
      <c r="L134" s="28">
        <v>85.2</v>
      </c>
      <c r="M134" s="28">
        <v>135.88727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5171</v>
      </c>
      <c r="D135" s="37">
        <v>5205.666666666667</v>
      </c>
      <c r="E135" s="37">
        <v>5116.3333333333339</v>
      </c>
      <c r="F135" s="37">
        <v>5061.666666666667</v>
      </c>
      <c r="G135" s="37">
        <v>4972.3333333333339</v>
      </c>
      <c r="H135" s="37">
        <v>5260.3333333333339</v>
      </c>
      <c r="I135" s="37">
        <v>5349.6666666666679</v>
      </c>
      <c r="J135" s="37">
        <v>5404.3333333333339</v>
      </c>
      <c r="K135" s="28">
        <v>5295</v>
      </c>
      <c r="L135" s="28">
        <v>5151</v>
      </c>
      <c r="M135" s="28">
        <v>4.40137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384.35</v>
      </c>
      <c r="D136" s="37">
        <v>385.01666666666665</v>
      </c>
      <c r="E136" s="37">
        <v>381.33333333333331</v>
      </c>
      <c r="F136" s="37">
        <v>378.31666666666666</v>
      </c>
      <c r="G136" s="37">
        <v>374.63333333333333</v>
      </c>
      <c r="H136" s="37">
        <v>388.0333333333333</v>
      </c>
      <c r="I136" s="37">
        <v>391.7166666666667</v>
      </c>
      <c r="J136" s="37">
        <v>394.73333333333329</v>
      </c>
      <c r="K136" s="28">
        <v>388.7</v>
      </c>
      <c r="L136" s="28">
        <v>382</v>
      </c>
      <c r="M136" s="28">
        <v>25.074400000000001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6337.6</v>
      </c>
      <c r="D137" s="37">
        <v>6356.3833333333341</v>
      </c>
      <c r="E137" s="37">
        <v>6282.7666666666682</v>
      </c>
      <c r="F137" s="37">
        <v>6227.9333333333343</v>
      </c>
      <c r="G137" s="37">
        <v>6154.3166666666684</v>
      </c>
      <c r="H137" s="37">
        <v>6411.2166666666681</v>
      </c>
      <c r="I137" s="37">
        <v>6484.8333333333348</v>
      </c>
      <c r="J137" s="37">
        <v>6539.6666666666679</v>
      </c>
      <c r="K137" s="28">
        <v>6430</v>
      </c>
      <c r="L137" s="28">
        <v>6301.55</v>
      </c>
      <c r="M137" s="28">
        <v>3.31358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1836.05</v>
      </c>
      <c r="D138" s="37">
        <v>1836.0166666666667</v>
      </c>
      <c r="E138" s="37">
        <v>1827.0333333333333</v>
      </c>
      <c r="F138" s="37">
        <v>1818.0166666666667</v>
      </c>
      <c r="G138" s="37">
        <v>1809.0333333333333</v>
      </c>
      <c r="H138" s="37">
        <v>1845.0333333333333</v>
      </c>
      <c r="I138" s="37">
        <v>1854.0166666666664</v>
      </c>
      <c r="J138" s="37">
        <v>1863.0333333333333</v>
      </c>
      <c r="K138" s="28">
        <v>1845</v>
      </c>
      <c r="L138" s="28">
        <v>1827</v>
      </c>
      <c r="M138" s="28">
        <v>17.18581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608.54999999999995</v>
      </c>
      <c r="D139" s="37">
        <v>608.13333333333333</v>
      </c>
      <c r="E139" s="37">
        <v>601.4666666666667</v>
      </c>
      <c r="F139" s="37">
        <v>594.38333333333333</v>
      </c>
      <c r="G139" s="37">
        <v>587.7166666666667</v>
      </c>
      <c r="H139" s="37">
        <v>615.2166666666667</v>
      </c>
      <c r="I139" s="37">
        <v>621.88333333333344</v>
      </c>
      <c r="J139" s="37">
        <v>628.9666666666667</v>
      </c>
      <c r="K139" s="28">
        <v>614.79999999999995</v>
      </c>
      <c r="L139" s="28">
        <v>601.04999999999995</v>
      </c>
      <c r="M139" s="28">
        <v>18.24062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776.2</v>
      </c>
      <c r="D140" s="37">
        <v>780.76666666666677</v>
      </c>
      <c r="E140" s="37">
        <v>766.03333333333353</v>
      </c>
      <c r="F140" s="37">
        <v>755.86666666666679</v>
      </c>
      <c r="G140" s="37">
        <v>741.13333333333355</v>
      </c>
      <c r="H140" s="37">
        <v>790.93333333333351</v>
      </c>
      <c r="I140" s="37">
        <v>805.66666666666686</v>
      </c>
      <c r="J140" s="37">
        <v>815.83333333333348</v>
      </c>
      <c r="K140" s="28">
        <v>795.5</v>
      </c>
      <c r="L140" s="28">
        <v>770.6</v>
      </c>
      <c r="M140" s="28">
        <v>12.198980000000001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67756.05</v>
      </c>
      <c r="D141" s="37">
        <v>67661.983333333323</v>
      </c>
      <c r="E141" s="37">
        <v>67223.966666666645</v>
      </c>
      <c r="F141" s="37">
        <v>66691.883333333317</v>
      </c>
      <c r="G141" s="37">
        <v>66253.86666666664</v>
      </c>
      <c r="H141" s="37">
        <v>68194.066666666651</v>
      </c>
      <c r="I141" s="37">
        <v>68632.083333333343</v>
      </c>
      <c r="J141" s="37">
        <v>69164.166666666657</v>
      </c>
      <c r="K141" s="28">
        <v>68100</v>
      </c>
      <c r="L141" s="28">
        <v>67129.899999999994</v>
      </c>
      <c r="M141" s="28">
        <v>7.621E-2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828.65</v>
      </c>
      <c r="D142" s="37">
        <v>828.25</v>
      </c>
      <c r="E142" s="37">
        <v>821.5</v>
      </c>
      <c r="F142" s="37">
        <v>814.35</v>
      </c>
      <c r="G142" s="37">
        <v>807.6</v>
      </c>
      <c r="H142" s="37">
        <v>835.4</v>
      </c>
      <c r="I142" s="37">
        <v>842.15</v>
      </c>
      <c r="J142" s="37">
        <v>849.3</v>
      </c>
      <c r="K142" s="28">
        <v>835</v>
      </c>
      <c r="L142" s="28">
        <v>821.1</v>
      </c>
      <c r="M142" s="28">
        <v>4.9537399999999998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170.45</v>
      </c>
      <c r="D143" s="37">
        <v>170.28333333333333</v>
      </c>
      <c r="E143" s="37">
        <v>168.16666666666666</v>
      </c>
      <c r="F143" s="37">
        <v>165.88333333333333</v>
      </c>
      <c r="G143" s="37">
        <v>163.76666666666665</v>
      </c>
      <c r="H143" s="37">
        <v>172.56666666666666</v>
      </c>
      <c r="I143" s="37">
        <v>174.68333333333334</v>
      </c>
      <c r="J143" s="37">
        <v>176.96666666666667</v>
      </c>
      <c r="K143" s="28">
        <v>172.4</v>
      </c>
      <c r="L143" s="28">
        <v>168</v>
      </c>
      <c r="M143" s="28">
        <v>46.261200000000002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836.55</v>
      </c>
      <c r="D144" s="37">
        <v>840.75</v>
      </c>
      <c r="E144" s="37">
        <v>829.5</v>
      </c>
      <c r="F144" s="37">
        <v>822.45</v>
      </c>
      <c r="G144" s="37">
        <v>811.2</v>
      </c>
      <c r="H144" s="37">
        <v>847.8</v>
      </c>
      <c r="I144" s="37">
        <v>859.05</v>
      </c>
      <c r="J144" s="37">
        <v>866.09999999999991</v>
      </c>
      <c r="K144" s="28">
        <v>852</v>
      </c>
      <c r="L144" s="28">
        <v>833.7</v>
      </c>
      <c r="M144" s="28">
        <v>26.699670000000001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123</v>
      </c>
      <c r="D145" s="37">
        <v>123</v>
      </c>
      <c r="E145" s="37">
        <v>121.15</v>
      </c>
      <c r="F145" s="37">
        <v>119.30000000000001</v>
      </c>
      <c r="G145" s="37">
        <v>117.45000000000002</v>
      </c>
      <c r="H145" s="37">
        <v>124.85</v>
      </c>
      <c r="I145" s="37">
        <v>126.69999999999999</v>
      </c>
      <c r="J145" s="37">
        <v>128.54999999999998</v>
      </c>
      <c r="K145" s="28">
        <v>124.85</v>
      </c>
      <c r="L145" s="28">
        <v>121.15</v>
      </c>
      <c r="M145" s="28">
        <v>98.162210000000002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543.9</v>
      </c>
      <c r="D146" s="37">
        <v>541.19999999999993</v>
      </c>
      <c r="E146" s="37">
        <v>534.54999999999984</v>
      </c>
      <c r="F146" s="37">
        <v>525.19999999999993</v>
      </c>
      <c r="G146" s="37">
        <v>518.54999999999984</v>
      </c>
      <c r="H146" s="37">
        <v>550.54999999999984</v>
      </c>
      <c r="I146" s="37">
        <v>557.19999999999993</v>
      </c>
      <c r="J146" s="37">
        <v>566.54999999999984</v>
      </c>
      <c r="K146" s="28">
        <v>547.85</v>
      </c>
      <c r="L146" s="28">
        <v>531.85</v>
      </c>
      <c r="M146" s="28">
        <v>18.713069999999998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7761.85</v>
      </c>
      <c r="D147" s="37">
        <v>7797.2833333333328</v>
      </c>
      <c r="E147" s="37">
        <v>7694.5666666666657</v>
      </c>
      <c r="F147" s="37">
        <v>7627.2833333333328</v>
      </c>
      <c r="G147" s="37">
        <v>7524.5666666666657</v>
      </c>
      <c r="H147" s="37">
        <v>7864.5666666666657</v>
      </c>
      <c r="I147" s="37">
        <v>7967.2833333333328</v>
      </c>
      <c r="J147" s="37">
        <v>8034.5666666666657</v>
      </c>
      <c r="K147" s="28">
        <v>7900</v>
      </c>
      <c r="L147" s="28">
        <v>7730</v>
      </c>
      <c r="M147" s="28">
        <v>4.8813199999999997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779.85</v>
      </c>
      <c r="D148" s="37">
        <v>782.36666666666667</v>
      </c>
      <c r="E148" s="37">
        <v>769.83333333333337</v>
      </c>
      <c r="F148" s="37">
        <v>759.81666666666672</v>
      </c>
      <c r="G148" s="37">
        <v>747.28333333333342</v>
      </c>
      <c r="H148" s="37">
        <v>792.38333333333333</v>
      </c>
      <c r="I148" s="37">
        <v>804.91666666666663</v>
      </c>
      <c r="J148" s="37">
        <v>814.93333333333328</v>
      </c>
      <c r="K148" s="28">
        <v>794.9</v>
      </c>
      <c r="L148" s="28">
        <v>772.35</v>
      </c>
      <c r="M148" s="28">
        <v>9.36951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4389.5</v>
      </c>
      <c r="D149" s="37">
        <v>4381.166666666667</v>
      </c>
      <c r="E149" s="37">
        <v>4333.3333333333339</v>
      </c>
      <c r="F149" s="37">
        <v>4277.166666666667</v>
      </c>
      <c r="G149" s="37">
        <v>4229.3333333333339</v>
      </c>
      <c r="H149" s="37">
        <v>4437.3333333333339</v>
      </c>
      <c r="I149" s="37">
        <v>4485.1666666666679</v>
      </c>
      <c r="J149" s="37">
        <v>4541.3333333333339</v>
      </c>
      <c r="K149" s="28">
        <v>4429</v>
      </c>
      <c r="L149" s="28">
        <v>4325</v>
      </c>
      <c r="M149" s="28">
        <v>4.9786400000000004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3318.25</v>
      </c>
      <c r="D150" s="37">
        <v>3332.0666666666671</v>
      </c>
      <c r="E150" s="37">
        <v>3296.1833333333343</v>
      </c>
      <c r="F150" s="37">
        <v>3274.1166666666672</v>
      </c>
      <c r="G150" s="37">
        <v>3238.2333333333345</v>
      </c>
      <c r="H150" s="37">
        <v>3354.1333333333341</v>
      </c>
      <c r="I150" s="37">
        <v>3390.0166666666664</v>
      </c>
      <c r="J150" s="37">
        <v>3412.0833333333339</v>
      </c>
      <c r="K150" s="28">
        <v>3367.95</v>
      </c>
      <c r="L150" s="28">
        <v>3310</v>
      </c>
      <c r="M150" s="28">
        <v>3.9978500000000001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1365.95</v>
      </c>
      <c r="D151" s="37">
        <v>1364.75</v>
      </c>
      <c r="E151" s="37">
        <v>1355.5</v>
      </c>
      <c r="F151" s="37">
        <v>1345.05</v>
      </c>
      <c r="G151" s="37">
        <v>1335.8</v>
      </c>
      <c r="H151" s="37">
        <v>1375.2</v>
      </c>
      <c r="I151" s="37">
        <v>1384.45</v>
      </c>
      <c r="J151" s="37">
        <v>1394.9</v>
      </c>
      <c r="K151" s="28">
        <v>1374</v>
      </c>
      <c r="L151" s="28">
        <v>1354.3</v>
      </c>
      <c r="M151" s="28">
        <v>5.2466400000000002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830.35</v>
      </c>
      <c r="D152" s="37">
        <v>823.76666666666677</v>
      </c>
      <c r="E152" s="37">
        <v>809.53333333333353</v>
      </c>
      <c r="F152" s="37">
        <v>788.71666666666681</v>
      </c>
      <c r="G152" s="37">
        <v>774.48333333333358</v>
      </c>
      <c r="H152" s="37">
        <v>844.58333333333348</v>
      </c>
      <c r="I152" s="37">
        <v>858.81666666666683</v>
      </c>
      <c r="J152" s="37">
        <v>879.63333333333344</v>
      </c>
      <c r="K152" s="28">
        <v>838</v>
      </c>
      <c r="L152" s="28">
        <v>802.95</v>
      </c>
      <c r="M152" s="28">
        <v>4.8017500000000002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168.6</v>
      </c>
      <c r="D153" s="37">
        <v>169.35</v>
      </c>
      <c r="E153" s="37">
        <v>167.29999999999998</v>
      </c>
      <c r="F153" s="37">
        <v>166</v>
      </c>
      <c r="G153" s="37">
        <v>163.95</v>
      </c>
      <c r="H153" s="37">
        <v>170.64999999999998</v>
      </c>
      <c r="I153" s="37">
        <v>172.7</v>
      </c>
      <c r="J153" s="37">
        <v>173.99999999999997</v>
      </c>
      <c r="K153" s="28">
        <v>171.4</v>
      </c>
      <c r="L153" s="28">
        <v>168.05</v>
      </c>
      <c r="M153" s="28">
        <v>92.346490000000003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149.1</v>
      </c>
      <c r="D154" s="37">
        <v>148.15</v>
      </c>
      <c r="E154" s="37">
        <v>145.70000000000002</v>
      </c>
      <c r="F154" s="37">
        <v>142.30000000000001</v>
      </c>
      <c r="G154" s="37">
        <v>139.85000000000002</v>
      </c>
      <c r="H154" s="37">
        <v>151.55000000000001</v>
      </c>
      <c r="I154" s="37">
        <v>154</v>
      </c>
      <c r="J154" s="37">
        <v>157.4</v>
      </c>
      <c r="K154" s="28">
        <v>150.6</v>
      </c>
      <c r="L154" s="28">
        <v>144.75</v>
      </c>
      <c r="M154" s="28">
        <v>239.58626000000001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125.6</v>
      </c>
      <c r="D155" s="37">
        <v>125.78333333333335</v>
      </c>
      <c r="E155" s="37">
        <v>124.91666666666669</v>
      </c>
      <c r="F155" s="37">
        <v>124.23333333333333</v>
      </c>
      <c r="G155" s="37">
        <v>123.36666666666667</v>
      </c>
      <c r="H155" s="37">
        <v>126.4666666666667</v>
      </c>
      <c r="I155" s="37">
        <v>127.33333333333334</v>
      </c>
      <c r="J155" s="37">
        <v>128.01666666666671</v>
      </c>
      <c r="K155" s="28">
        <v>126.65</v>
      </c>
      <c r="L155" s="28">
        <v>125.1</v>
      </c>
      <c r="M155" s="28">
        <v>109.33407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4100.3</v>
      </c>
      <c r="D156" s="37">
        <v>4114.0666666666666</v>
      </c>
      <c r="E156" s="37">
        <v>4069.1333333333332</v>
      </c>
      <c r="F156" s="37">
        <v>4037.9666666666667</v>
      </c>
      <c r="G156" s="37">
        <v>3993.0333333333333</v>
      </c>
      <c r="H156" s="37">
        <v>4145.2333333333336</v>
      </c>
      <c r="I156" s="37">
        <v>4190.1666666666661</v>
      </c>
      <c r="J156" s="37">
        <v>4221.333333333333</v>
      </c>
      <c r="K156" s="28">
        <v>4159</v>
      </c>
      <c r="L156" s="28">
        <v>4082.9</v>
      </c>
      <c r="M156" s="28">
        <v>1.1691199999999999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18023.2</v>
      </c>
      <c r="D157" s="37">
        <v>17933.866666666665</v>
      </c>
      <c r="E157" s="37">
        <v>17807.73333333333</v>
      </c>
      <c r="F157" s="37">
        <v>17592.266666666666</v>
      </c>
      <c r="G157" s="37">
        <v>17466.133333333331</v>
      </c>
      <c r="H157" s="37">
        <v>18149.333333333328</v>
      </c>
      <c r="I157" s="37">
        <v>18275.466666666667</v>
      </c>
      <c r="J157" s="37">
        <v>18490.933333333327</v>
      </c>
      <c r="K157" s="28">
        <v>18060</v>
      </c>
      <c r="L157" s="28">
        <v>17718.400000000001</v>
      </c>
      <c r="M157" s="28">
        <v>0.39782000000000001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354.95</v>
      </c>
      <c r="D158" s="37">
        <v>353.3</v>
      </c>
      <c r="E158" s="37">
        <v>349.65000000000003</v>
      </c>
      <c r="F158" s="37">
        <v>344.35</v>
      </c>
      <c r="G158" s="37">
        <v>340.70000000000005</v>
      </c>
      <c r="H158" s="37">
        <v>358.6</v>
      </c>
      <c r="I158" s="37">
        <v>362.25</v>
      </c>
      <c r="J158" s="37">
        <v>367.55</v>
      </c>
      <c r="K158" s="28">
        <v>356.95</v>
      </c>
      <c r="L158" s="28">
        <v>348</v>
      </c>
      <c r="M158" s="28">
        <v>6.3732499999999996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977.85</v>
      </c>
      <c r="D159" s="37">
        <v>981.08333333333337</v>
      </c>
      <c r="E159" s="37">
        <v>971.11666666666679</v>
      </c>
      <c r="F159" s="37">
        <v>964.38333333333344</v>
      </c>
      <c r="G159" s="37">
        <v>954.41666666666686</v>
      </c>
      <c r="H159" s="37">
        <v>987.81666666666672</v>
      </c>
      <c r="I159" s="37">
        <v>997.78333333333319</v>
      </c>
      <c r="J159" s="37">
        <v>1004.5166666666667</v>
      </c>
      <c r="K159" s="28">
        <v>991.05</v>
      </c>
      <c r="L159" s="28">
        <v>974.35</v>
      </c>
      <c r="M159" s="28">
        <v>5.7130299999999998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171.85</v>
      </c>
      <c r="D160" s="37">
        <v>171.30000000000004</v>
      </c>
      <c r="E160" s="37">
        <v>169.85000000000008</v>
      </c>
      <c r="F160" s="37">
        <v>167.85000000000005</v>
      </c>
      <c r="G160" s="37">
        <v>166.40000000000009</v>
      </c>
      <c r="H160" s="37">
        <v>173.30000000000007</v>
      </c>
      <c r="I160" s="37">
        <v>174.75000000000006</v>
      </c>
      <c r="J160" s="37">
        <v>176.75000000000006</v>
      </c>
      <c r="K160" s="28">
        <v>172.75</v>
      </c>
      <c r="L160" s="28">
        <v>169.3</v>
      </c>
      <c r="M160" s="28">
        <v>200.54934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237.9</v>
      </c>
      <c r="D161" s="37">
        <v>238.58333333333334</v>
      </c>
      <c r="E161" s="37">
        <v>236.31666666666669</v>
      </c>
      <c r="F161" s="37">
        <v>234.73333333333335</v>
      </c>
      <c r="G161" s="37">
        <v>232.4666666666667</v>
      </c>
      <c r="H161" s="37">
        <v>240.16666666666669</v>
      </c>
      <c r="I161" s="37">
        <v>242.43333333333334</v>
      </c>
      <c r="J161" s="37">
        <v>244.01666666666668</v>
      </c>
      <c r="K161" s="28">
        <v>240.85</v>
      </c>
      <c r="L161" s="28">
        <v>237</v>
      </c>
      <c r="M161" s="28">
        <v>7.0364399999999998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2912.35</v>
      </c>
      <c r="D162" s="37">
        <v>2900.35</v>
      </c>
      <c r="E162" s="37">
        <v>2862</v>
      </c>
      <c r="F162" s="37">
        <v>2811.65</v>
      </c>
      <c r="G162" s="37">
        <v>2773.3</v>
      </c>
      <c r="H162" s="37">
        <v>2950.7</v>
      </c>
      <c r="I162" s="37">
        <v>2989.0499999999993</v>
      </c>
      <c r="J162" s="37">
        <v>3039.3999999999996</v>
      </c>
      <c r="K162" s="28">
        <v>2938.7</v>
      </c>
      <c r="L162" s="28">
        <v>2850</v>
      </c>
      <c r="M162" s="28">
        <v>2.1069300000000002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44332.85</v>
      </c>
      <c r="D163" s="37">
        <v>44095.80000000001</v>
      </c>
      <c r="E163" s="37">
        <v>43721.60000000002</v>
      </c>
      <c r="F163" s="37">
        <v>43110.350000000013</v>
      </c>
      <c r="G163" s="37">
        <v>42736.150000000023</v>
      </c>
      <c r="H163" s="37">
        <v>44707.050000000017</v>
      </c>
      <c r="I163" s="37">
        <v>45081.250000000015</v>
      </c>
      <c r="J163" s="37">
        <v>45692.500000000015</v>
      </c>
      <c r="K163" s="28">
        <v>44470</v>
      </c>
      <c r="L163" s="28">
        <v>43484.55</v>
      </c>
      <c r="M163" s="28">
        <v>0.11661000000000001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199.6</v>
      </c>
      <c r="D164" s="37">
        <v>199.73333333333335</v>
      </c>
      <c r="E164" s="37">
        <v>198.16666666666669</v>
      </c>
      <c r="F164" s="37">
        <v>196.73333333333335</v>
      </c>
      <c r="G164" s="37">
        <v>195.16666666666669</v>
      </c>
      <c r="H164" s="37">
        <v>201.16666666666669</v>
      </c>
      <c r="I164" s="37">
        <v>202.73333333333335</v>
      </c>
      <c r="J164" s="37">
        <v>204.16666666666669</v>
      </c>
      <c r="K164" s="28">
        <v>201.3</v>
      </c>
      <c r="L164" s="28">
        <v>198.3</v>
      </c>
      <c r="M164" s="28">
        <v>18.488009999999999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4474</v>
      </c>
      <c r="D165" s="37">
        <v>4456.0166666666664</v>
      </c>
      <c r="E165" s="37">
        <v>4418.0333333333328</v>
      </c>
      <c r="F165" s="37">
        <v>4362.0666666666666</v>
      </c>
      <c r="G165" s="37">
        <v>4324.083333333333</v>
      </c>
      <c r="H165" s="37">
        <v>4511.9833333333327</v>
      </c>
      <c r="I165" s="37">
        <v>4549.9666666666662</v>
      </c>
      <c r="J165" s="37">
        <v>4605.9333333333325</v>
      </c>
      <c r="K165" s="28">
        <v>4494</v>
      </c>
      <c r="L165" s="28">
        <v>4400.05</v>
      </c>
      <c r="M165" s="28">
        <v>0.23075000000000001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2507.65</v>
      </c>
      <c r="D166" s="37">
        <v>2506.6</v>
      </c>
      <c r="E166" s="37">
        <v>2486.0499999999997</v>
      </c>
      <c r="F166" s="37">
        <v>2464.4499999999998</v>
      </c>
      <c r="G166" s="37">
        <v>2443.8999999999996</v>
      </c>
      <c r="H166" s="37">
        <v>2528.1999999999998</v>
      </c>
      <c r="I166" s="37">
        <v>2548.75</v>
      </c>
      <c r="J166" s="37">
        <v>2570.35</v>
      </c>
      <c r="K166" s="28">
        <v>2527.15</v>
      </c>
      <c r="L166" s="28">
        <v>2485</v>
      </c>
      <c r="M166" s="28">
        <v>2.7625600000000001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2247.15</v>
      </c>
      <c r="D167" s="37">
        <v>2255.3833333333337</v>
      </c>
      <c r="E167" s="37">
        <v>2231.8166666666675</v>
      </c>
      <c r="F167" s="37">
        <v>2216.483333333334</v>
      </c>
      <c r="G167" s="37">
        <v>2192.9166666666679</v>
      </c>
      <c r="H167" s="37">
        <v>2270.7166666666672</v>
      </c>
      <c r="I167" s="37">
        <v>2294.2833333333338</v>
      </c>
      <c r="J167" s="37">
        <v>2309.6166666666668</v>
      </c>
      <c r="K167" s="28">
        <v>2278.9499999999998</v>
      </c>
      <c r="L167" s="28">
        <v>2240.0500000000002</v>
      </c>
      <c r="M167" s="28">
        <v>5.2561999999999998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2654.45</v>
      </c>
      <c r="D168" s="37">
        <v>2603.6333333333332</v>
      </c>
      <c r="E168" s="37">
        <v>2531.8166666666666</v>
      </c>
      <c r="F168" s="37">
        <v>2409.1833333333334</v>
      </c>
      <c r="G168" s="37">
        <v>2337.3666666666668</v>
      </c>
      <c r="H168" s="37">
        <v>2726.2666666666664</v>
      </c>
      <c r="I168" s="37">
        <v>2798.083333333333</v>
      </c>
      <c r="J168" s="37">
        <v>2920.7166666666662</v>
      </c>
      <c r="K168" s="28">
        <v>2675.45</v>
      </c>
      <c r="L168" s="28">
        <v>2481</v>
      </c>
      <c r="M168" s="28">
        <v>11.6128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120.3</v>
      </c>
      <c r="D169" s="37">
        <v>120.05</v>
      </c>
      <c r="E169" s="37">
        <v>119</v>
      </c>
      <c r="F169" s="37">
        <v>117.7</v>
      </c>
      <c r="G169" s="37">
        <v>116.65</v>
      </c>
      <c r="H169" s="37">
        <v>121.35</v>
      </c>
      <c r="I169" s="37">
        <v>122.39999999999998</v>
      </c>
      <c r="J169" s="37">
        <v>123.69999999999999</v>
      </c>
      <c r="K169" s="28">
        <v>121.1</v>
      </c>
      <c r="L169" s="28">
        <v>118.75</v>
      </c>
      <c r="M169" s="28">
        <v>36.538870000000003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233.05</v>
      </c>
      <c r="D170" s="37">
        <v>231.51666666666665</v>
      </c>
      <c r="E170" s="37">
        <v>228.43333333333331</v>
      </c>
      <c r="F170" s="37">
        <v>223.81666666666666</v>
      </c>
      <c r="G170" s="37">
        <v>220.73333333333332</v>
      </c>
      <c r="H170" s="37">
        <v>236.1333333333333</v>
      </c>
      <c r="I170" s="37">
        <v>239.21666666666667</v>
      </c>
      <c r="J170" s="37">
        <v>243.83333333333329</v>
      </c>
      <c r="K170" s="28">
        <v>234.6</v>
      </c>
      <c r="L170" s="28">
        <v>226.9</v>
      </c>
      <c r="M170" s="28">
        <v>128.75615999999999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498.25</v>
      </c>
      <c r="D171" s="37">
        <v>501.84999999999997</v>
      </c>
      <c r="E171" s="37">
        <v>492.54999999999995</v>
      </c>
      <c r="F171" s="37">
        <v>486.84999999999997</v>
      </c>
      <c r="G171" s="37">
        <v>477.54999999999995</v>
      </c>
      <c r="H171" s="37">
        <v>507.54999999999995</v>
      </c>
      <c r="I171" s="37">
        <v>516.85</v>
      </c>
      <c r="J171" s="37">
        <v>522.54999999999995</v>
      </c>
      <c r="K171" s="28">
        <v>511.15</v>
      </c>
      <c r="L171" s="28">
        <v>496.15</v>
      </c>
      <c r="M171" s="28">
        <v>4.3168300000000004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14404.05</v>
      </c>
      <c r="D172" s="37">
        <v>14353.283333333333</v>
      </c>
      <c r="E172" s="37">
        <v>14266.566666666666</v>
      </c>
      <c r="F172" s="37">
        <v>14129.083333333332</v>
      </c>
      <c r="G172" s="37">
        <v>14042.366666666665</v>
      </c>
      <c r="H172" s="37">
        <v>14490.766666666666</v>
      </c>
      <c r="I172" s="37">
        <v>14577.483333333334</v>
      </c>
      <c r="J172" s="37">
        <v>14714.966666666667</v>
      </c>
      <c r="K172" s="28">
        <v>14440</v>
      </c>
      <c r="L172" s="28">
        <v>14215.8</v>
      </c>
      <c r="M172" s="28">
        <v>4.4850000000000001E-2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36.950000000000003</v>
      </c>
      <c r="D173" s="37">
        <v>37.050000000000004</v>
      </c>
      <c r="E173" s="37">
        <v>36.600000000000009</v>
      </c>
      <c r="F173" s="37">
        <v>36.250000000000007</v>
      </c>
      <c r="G173" s="37">
        <v>35.800000000000011</v>
      </c>
      <c r="H173" s="37">
        <v>37.400000000000006</v>
      </c>
      <c r="I173" s="37">
        <v>37.850000000000009</v>
      </c>
      <c r="J173" s="37">
        <v>38.200000000000003</v>
      </c>
      <c r="K173" s="28">
        <v>37.5</v>
      </c>
      <c r="L173" s="28">
        <v>36.700000000000003</v>
      </c>
      <c r="M173" s="28">
        <v>408.01380999999998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141.44999999999999</v>
      </c>
      <c r="D174" s="37">
        <v>141.43333333333334</v>
      </c>
      <c r="E174" s="37">
        <v>139.71666666666667</v>
      </c>
      <c r="F174" s="37">
        <v>137.98333333333332</v>
      </c>
      <c r="G174" s="37">
        <v>136.26666666666665</v>
      </c>
      <c r="H174" s="37">
        <v>143.16666666666669</v>
      </c>
      <c r="I174" s="37">
        <v>144.88333333333338</v>
      </c>
      <c r="J174" s="37">
        <v>146.6166666666667</v>
      </c>
      <c r="K174" s="28">
        <v>143.15</v>
      </c>
      <c r="L174" s="28">
        <v>139.69999999999999</v>
      </c>
      <c r="M174" s="28">
        <v>85.463570000000004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132.4</v>
      </c>
      <c r="D175" s="37">
        <v>131.91666666666666</v>
      </c>
      <c r="E175" s="37">
        <v>130.88333333333333</v>
      </c>
      <c r="F175" s="37">
        <v>129.36666666666667</v>
      </c>
      <c r="G175" s="37">
        <v>128.33333333333334</v>
      </c>
      <c r="H175" s="37">
        <v>133.43333333333331</v>
      </c>
      <c r="I175" s="37">
        <v>134.46666666666667</v>
      </c>
      <c r="J175" s="37">
        <v>135.98333333333329</v>
      </c>
      <c r="K175" s="28">
        <v>132.94999999999999</v>
      </c>
      <c r="L175" s="28">
        <v>130.4</v>
      </c>
      <c r="M175" s="28">
        <v>36.904809999999998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2626.05</v>
      </c>
      <c r="D176" s="37">
        <v>2638.8833333333337</v>
      </c>
      <c r="E176" s="37">
        <v>2607.8666666666672</v>
      </c>
      <c r="F176" s="37">
        <v>2589.6833333333334</v>
      </c>
      <c r="G176" s="37">
        <v>2558.666666666667</v>
      </c>
      <c r="H176" s="37">
        <v>2657.0666666666675</v>
      </c>
      <c r="I176" s="37">
        <v>2688.0833333333339</v>
      </c>
      <c r="J176" s="37">
        <v>2706.2666666666678</v>
      </c>
      <c r="K176" s="28">
        <v>2669.9</v>
      </c>
      <c r="L176" s="28">
        <v>2620.6999999999998</v>
      </c>
      <c r="M176" s="28">
        <v>60.686630000000001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839</v>
      </c>
      <c r="D177" s="37">
        <v>846.65</v>
      </c>
      <c r="E177" s="37">
        <v>828.34999999999991</v>
      </c>
      <c r="F177" s="37">
        <v>817.69999999999993</v>
      </c>
      <c r="G177" s="37">
        <v>799.39999999999986</v>
      </c>
      <c r="H177" s="37">
        <v>857.3</v>
      </c>
      <c r="I177" s="37">
        <v>875.59999999999991</v>
      </c>
      <c r="J177" s="37">
        <v>886.25</v>
      </c>
      <c r="K177" s="28">
        <v>864.95</v>
      </c>
      <c r="L177" s="28">
        <v>836</v>
      </c>
      <c r="M177" s="28">
        <v>427.06727999999998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1118.3499999999999</v>
      </c>
      <c r="D178" s="37">
        <v>1119.8500000000001</v>
      </c>
      <c r="E178" s="37">
        <v>1109.5000000000002</v>
      </c>
      <c r="F178" s="37">
        <v>1100.6500000000001</v>
      </c>
      <c r="G178" s="37">
        <v>1090.3000000000002</v>
      </c>
      <c r="H178" s="37">
        <v>1128.7000000000003</v>
      </c>
      <c r="I178" s="37">
        <v>1139.0500000000002</v>
      </c>
      <c r="J178" s="37">
        <v>1147.9000000000003</v>
      </c>
      <c r="K178" s="28">
        <v>1130.2</v>
      </c>
      <c r="L178" s="28">
        <v>1111</v>
      </c>
      <c r="M178" s="28">
        <v>7.7345100000000002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2709.5</v>
      </c>
      <c r="D179" s="37">
        <v>2699.4</v>
      </c>
      <c r="E179" s="37">
        <v>2643.15</v>
      </c>
      <c r="F179" s="37">
        <v>2576.8000000000002</v>
      </c>
      <c r="G179" s="37">
        <v>2520.5500000000002</v>
      </c>
      <c r="H179" s="37">
        <v>2765.75</v>
      </c>
      <c r="I179" s="37">
        <v>2822</v>
      </c>
      <c r="J179" s="37">
        <v>2888.35</v>
      </c>
      <c r="K179" s="28">
        <v>2755.65</v>
      </c>
      <c r="L179" s="28">
        <v>2633.05</v>
      </c>
      <c r="M179" s="28">
        <v>11.16588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7698.05</v>
      </c>
      <c r="D180" s="37">
        <v>7687.666666666667</v>
      </c>
      <c r="E180" s="37">
        <v>7650.3333333333339</v>
      </c>
      <c r="F180" s="37">
        <v>7602.6166666666668</v>
      </c>
      <c r="G180" s="37">
        <v>7565.2833333333338</v>
      </c>
      <c r="H180" s="37">
        <v>7735.3833333333341</v>
      </c>
      <c r="I180" s="37">
        <v>7772.7166666666681</v>
      </c>
      <c r="J180" s="37">
        <v>7820.4333333333343</v>
      </c>
      <c r="K180" s="28">
        <v>7725</v>
      </c>
      <c r="L180" s="28">
        <v>7639.95</v>
      </c>
      <c r="M180" s="28">
        <v>0.33777000000000001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25157.95</v>
      </c>
      <c r="D181" s="37">
        <v>25036.816666666666</v>
      </c>
      <c r="E181" s="37">
        <v>24803.633333333331</v>
      </c>
      <c r="F181" s="37">
        <v>24449.316666666666</v>
      </c>
      <c r="G181" s="37">
        <v>24216.133333333331</v>
      </c>
      <c r="H181" s="37">
        <v>25391.133333333331</v>
      </c>
      <c r="I181" s="37">
        <v>25624.316666666666</v>
      </c>
      <c r="J181" s="37">
        <v>25978.633333333331</v>
      </c>
      <c r="K181" s="28">
        <v>25270</v>
      </c>
      <c r="L181" s="28">
        <v>24682.5</v>
      </c>
      <c r="M181" s="28">
        <v>0.32601999999999998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1170.5</v>
      </c>
      <c r="D182" s="37">
        <v>1174.5</v>
      </c>
      <c r="E182" s="37">
        <v>1161.55</v>
      </c>
      <c r="F182" s="37">
        <v>1152.5999999999999</v>
      </c>
      <c r="G182" s="37">
        <v>1139.6499999999999</v>
      </c>
      <c r="H182" s="37">
        <v>1183.45</v>
      </c>
      <c r="I182" s="37">
        <v>1196.3999999999999</v>
      </c>
      <c r="J182" s="37">
        <v>1205.3500000000001</v>
      </c>
      <c r="K182" s="28">
        <v>1187.45</v>
      </c>
      <c r="L182" s="28">
        <v>1165.55</v>
      </c>
      <c r="M182" s="28">
        <v>14.95778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2437.15</v>
      </c>
      <c r="D183" s="37">
        <v>2442.4166666666665</v>
      </c>
      <c r="E183" s="37">
        <v>2421.7333333333331</v>
      </c>
      <c r="F183" s="37">
        <v>2406.3166666666666</v>
      </c>
      <c r="G183" s="37">
        <v>2385.6333333333332</v>
      </c>
      <c r="H183" s="37">
        <v>2457.833333333333</v>
      </c>
      <c r="I183" s="37">
        <v>2478.5166666666664</v>
      </c>
      <c r="J183" s="37">
        <v>2493.9333333333329</v>
      </c>
      <c r="K183" s="28">
        <v>2463.1</v>
      </c>
      <c r="L183" s="28">
        <v>2427</v>
      </c>
      <c r="M183" s="28">
        <v>2.5223100000000001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509.4</v>
      </c>
      <c r="D184" s="37">
        <v>511.16666666666669</v>
      </c>
      <c r="E184" s="37">
        <v>505.93333333333339</v>
      </c>
      <c r="F184" s="37">
        <v>502.4666666666667</v>
      </c>
      <c r="G184" s="37">
        <v>497.23333333333341</v>
      </c>
      <c r="H184" s="37">
        <v>514.63333333333344</v>
      </c>
      <c r="I184" s="37">
        <v>519.86666666666656</v>
      </c>
      <c r="J184" s="37">
        <v>523.33333333333337</v>
      </c>
      <c r="K184" s="28">
        <v>516.4</v>
      </c>
      <c r="L184" s="28">
        <v>507.7</v>
      </c>
      <c r="M184" s="28">
        <v>136.02384000000001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105.75</v>
      </c>
      <c r="D185" s="37">
        <v>106.31666666666666</v>
      </c>
      <c r="E185" s="37">
        <v>104.63333333333333</v>
      </c>
      <c r="F185" s="37">
        <v>103.51666666666667</v>
      </c>
      <c r="G185" s="37">
        <v>101.83333333333333</v>
      </c>
      <c r="H185" s="37">
        <v>107.43333333333332</v>
      </c>
      <c r="I185" s="37">
        <v>109.11666666666666</v>
      </c>
      <c r="J185" s="37">
        <v>110.23333333333332</v>
      </c>
      <c r="K185" s="28">
        <v>108</v>
      </c>
      <c r="L185" s="28">
        <v>105.2</v>
      </c>
      <c r="M185" s="28">
        <v>457.28043000000002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929.1</v>
      </c>
      <c r="D186" s="37">
        <v>931.31666666666672</v>
      </c>
      <c r="E186" s="37">
        <v>921.93333333333339</v>
      </c>
      <c r="F186" s="37">
        <v>914.76666666666665</v>
      </c>
      <c r="G186" s="37">
        <v>905.38333333333333</v>
      </c>
      <c r="H186" s="37">
        <v>938.48333333333346</v>
      </c>
      <c r="I186" s="37">
        <v>947.8666666666669</v>
      </c>
      <c r="J186" s="37">
        <v>955.03333333333353</v>
      </c>
      <c r="K186" s="28">
        <v>940.7</v>
      </c>
      <c r="L186" s="28">
        <v>924.15</v>
      </c>
      <c r="M186" s="28">
        <v>29.116969999999998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498.25</v>
      </c>
      <c r="D187" s="37">
        <v>500.25</v>
      </c>
      <c r="E187" s="37">
        <v>494.6</v>
      </c>
      <c r="F187" s="37">
        <v>490.95000000000005</v>
      </c>
      <c r="G187" s="37">
        <v>485.30000000000007</v>
      </c>
      <c r="H187" s="37">
        <v>503.9</v>
      </c>
      <c r="I187" s="37">
        <v>509.54999999999995</v>
      </c>
      <c r="J187" s="37">
        <v>513.19999999999993</v>
      </c>
      <c r="K187" s="28">
        <v>505.9</v>
      </c>
      <c r="L187" s="28">
        <v>496.6</v>
      </c>
      <c r="M187" s="28">
        <v>5.5827099999999996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614.15</v>
      </c>
      <c r="D188" s="37">
        <v>615.83333333333337</v>
      </c>
      <c r="E188" s="37">
        <v>610.31666666666672</v>
      </c>
      <c r="F188" s="37">
        <v>606.48333333333335</v>
      </c>
      <c r="G188" s="37">
        <v>600.9666666666667</v>
      </c>
      <c r="H188" s="37">
        <v>619.66666666666674</v>
      </c>
      <c r="I188" s="37">
        <v>625.18333333333339</v>
      </c>
      <c r="J188" s="37">
        <v>629.01666666666677</v>
      </c>
      <c r="K188" s="28">
        <v>621.35</v>
      </c>
      <c r="L188" s="28">
        <v>612</v>
      </c>
      <c r="M188" s="28">
        <v>2.7948300000000001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637</v>
      </c>
      <c r="D189" s="37">
        <v>637.0333333333333</v>
      </c>
      <c r="E189" s="37">
        <v>632.01666666666665</v>
      </c>
      <c r="F189" s="37">
        <v>627.0333333333333</v>
      </c>
      <c r="G189" s="37">
        <v>622.01666666666665</v>
      </c>
      <c r="H189" s="37">
        <v>642.01666666666665</v>
      </c>
      <c r="I189" s="37">
        <v>647.0333333333333</v>
      </c>
      <c r="J189" s="37">
        <v>652.01666666666665</v>
      </c>
      <c r="K189" s="28">
        <v>642.04999999999995</v>
      </c>
      <c r="L189" s="28">
        <v>632.04999999999995</v>
      </c>
      <c r="M189" s="28">
        <v>7.4781500000000003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1003.75</v>
      </c>
      <c r="D190" s="37">
        <v>1005.9166666666666</v>
      </c>
      <c r="E190" s="37">
        <v>996.88333333333321</v>
      </c>
      <c r="F190" s="37">
        <v>990.01666666666654</v>
      </c>
      <c r="G190" s="37">
        <v>980.98333333333312</v>
      </c>
      <c r="H190" s="37">
        <v>1012.7833333333333</v>
      </c>
      <c r="I190" s="37">
        <v>1021.8166666666668</v>
      </c>
      <c r="J190" s="37">
        <v>1028.6833333333334</v>
      </c>
      <c r="K190" s="28">
        <v>1014.95</v>
      </c>
      <c r="L190" s="28">
        <v>999.05</v>
      </c>
      <c r="M190" s="28">
        <v>10.829890000000001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1241.5</v>
      </c>
      <c r="D191" s="37">
        <v>1243.5166666666667</v>
      </c>
      <c r="E191" s="37">
        <v>1225.0333333333333</v>
      </c>
      <c r="F191" s="37">
        <v>1208.5666666666666</v>
      </c>
      <c r="G191" s="37">
        <v>1190.0833333333333</v>
      </c>
      <c r="H191" s="37">
        <v>1259.9833333333333</v>
      </c>
      <c r="I191" s="37">
        <v>1278.4666666666665</v>
      </c>
      <c r="J191" s="37">
        <v>1294.9333333333334</v>
      </c>
      <c r="K191" s="28">
        <v>1262</v>
      </c>
      <c r="L191" s="28">
        <v>1227.05</v>
      </c>
      <c r="M191" s="28">
        <v>7.9467400000000001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3814.8</v>
      </c>
      <c r="D192" s="37">
        <v>3807.4666666666667</v>
      </c>
      <c r="E192" s="37">
        <v>3779.3333333333335</v>
      </c>
      <c r="F192" s="37">
        <v>3743.8666666666668</v>
      </c>
      <c r="G192" s="37">
        <v>3715.7333333333336</v>
      </c>
      <c r="H192" s="37">
        <v>3842.9333333333334</v>
      </c>
      <c r="I192" s="37">
        <v>3871.0666666666666</v>
      </c>
      <c r="J192" s="37">
        <v>3906.5333333333333</v>
      </c>
      <c r="K192" s="28">
        <v>3835.6</v>
      </c>
      <c r="L192" s="28">
        <v>3772</v>
      </c>
      <c r="M192" s="28">
        <v>23.149470000000001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806.65</v>
      </c>
      <c r="D193" s="37">
        <v>801.61666666666679</v>
      </c>
      <c r="E193" s="37">
        <v>793.23333333333358</v>
      </c>
      <c r="F193" s="37">
        <v>779.81666666666683</v>
      </c>
      <c r="G193" s="37">
        <v>771.43333333333362</v>
      </c>
      <c r="H193" s="37">
        <v>815.03333333333353</v>
      </c>
      <c r="I193" s="37">
        <v>823.41666666666674</v>
      </c>
      <c r="J193" s="37">
        <v>836.83333333333348</v>
      </c>
      <c r="K193" s="28">
        <v>810</v>
      </c>
      <c r="L193" s="28">
        <v>788.2</v>
      </c>
      <c r="M193" s="28">
        <v>29.122800000000002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8878.35</v>
      </c>
      <c r="D194" s="37">
        <v>8939.4499999999989</v>
      </c>
      <c r="E194" s="37">
        <v>8788.8999999999978</v>
      </c>
      <c r="F194" s="37">
        <v>8699.4499999999989</v>
      </c>
      <c r="G194" s="37">
        <v>8548.8999999999978</v>
      </c>
      <c r="H194" s="37">
        <v>9028.8999999999978</v>
      </c>
      <c r="I194" s="37">
        <v>9179.4499999999971</v>
      </c>
      <c r="J194" s="37">
        <v>9268.8999999999978</v>
      </c>
      <c r="K194" s="28">
        <v>9090</v>
      </c>
      <c r="L194" s="28">
        <v>8850</v>
      </c>
      <c r="M194" s="28">
        <v>6.1707000000000001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458.05</v>
      </c>
      <c r="D195" s="37">
        <v>456.08333333333331</v>
      </c>
      <c r="E195" s="37">
        <v>450.26666666666665</v>
      </c>
      <c r="F195" s="37">
        <v>442.48333333333335</v>
      </c>
      <c r="G195" s="37">
        <v>436.66666666666669</v>
      </c>
      <c r="H195" s="37">
        <v>463.86666666666662</v>
      </c>
      <c r="I195" s="37">
        <v>469.68333333333334</v>
      </c>
      <c r="J195" s="37">
        <v>477.46666666666658</v>
      </c>
      <c r="K195" s="28">
        <v>461.9</v>
      </c>
      <c r="L195" s="28">
        <v>448.3</v>
      </c>
      <c r="M195" s="28">
        <v>285.30470000000003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273.60000000000002</v>
      </c>
      <c r="D196" s="37">
        <v>266.98333333333335</v>
      </c>
      <c r="E196" s="37">
        <v>258.7166666666667</v>
      </c>
      <c r="F196" s="37">
        <v>243.83333333333334</v>
      </c>
      <c r="G196" s="37">
        <v>235.56666666666669</v>
      </c>
      <c r="H196" s="37">
        <v>281.86666666666667</v>
      </c>
      <c r="I196" s="37">
        <v>290.13333333333333</v>
      </c>
      <c r="J196" s="37">
        <v>305.01666666666671</v>
      </c>
      <c r="K196" s="28">
        <v>275.25</v>
      </c>
      <c r="L196" s="28">
        <v>252.1</v>
      </c>
      <c r="M196" s="28">
        <v>945.68155999999999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1344.9</v>
      </c>
      <c r="D197" s="37">
        <v>1344.05</v>
      </c>
      <c r="E197" s="37">
        <v>1330.1</v>
      </c>
      <c r="F197" s="37">
        <v>1315.3</v>
      </c>
      <c r="G197" s="37">
        <v>1301.3499999999999</v>
      </c>
      <c r="H197" s="37">
        <v>1358.85</v>
      </c>
      <c r="I197" s="37">
        <v>1372.8000000000002</v>
      </c>
      <c r="J197" s="37">
        <v>1387.6</v>
      </c>
      <c r="K197" s="28">
        <v>1358</v>
      </c>
      <c r="L197" s="28">
        <v>1329.25</v>
      </c>
      <c r="M197" s="28">
        <v>63.296419999999998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1489.05</v>
      </c>
      <c r="D198" s="37">
        <v>1497.1833333333334</v>
      </c>
      <c r="E198" s="37">
        <v>1471.8666666666668</v>
      </c>
      <c r="F198" s="37">
        <v>1454.6833333333334</v>
      </c>
      <c r="G198" s="37">
        <v>1429.3666666666668</v>
      </c>
      <c r="H198" s="37">
        <v>1514.3666666666668</v>
      </c>
      <c r="I198" s="37">
        <v>1539.6833333333334</v>
      </c>
      <c r="J198" s="37">
        <v>1556.8666666666668</v>
      </c>
      <c r="K198" s="28">
        <v>1522.5</v>
      </c>
      <c r="L198" s="28">
        <v>1480</v>
      </c>
      <c r="M198" s="28">
        <v>32.072229999999998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802.15</v>
      </c>
      <c r="D199" s="37">
        <v>797.44999999999993</v>
      </c>
      <c r="E199" s="37">
        <v>785.49999999999989</v>
      </c>
      <c r="F199" s="37">
        <v>768.84999999999991</v>
      </c>
      <c r="G199" s="37">
        <v>756.89999999999986</v>
      </c>
      <c r="H199" s="37">
        <v>814.09999999999991</v>
      </c>
      <c r="I199" s="37">
        <v>826.05</v>
      </c>
      <c r="J199" s="37">
        <v>842.69999999999993</v>
      </c>
      <c r="K199" s="28">
        <v>809.4</v>
      </c>
      <c r="L199" s="28">
        <v>780.8</v>
      </c>
      <c r="M199" s="28">
        <v>4.7325299999999997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2549.1999999999998</v>
      </c>
      <c r="D200" s="37">
        <v>2549.0166666666669</v>
      </c>
      <c r="E200" s="37">
        <v>2520.2333333333336</v>
      </c>
      <c r="F200" s="37">
        <v>2491.2666666666669</v>
      </c>
      <c r="G200" s="37">
        <v>2462.4833333333336</v>
      </c>
      <c r="H200" s="37">
        <v>2577.9833333333336</v>
      </c>
      <c r="I200" s="37">
        <v>2606.7666666666673</v>
      </c>
      <c r="J200" s="37">
        <v>2635.7333333333336</v>
      </c>
      <c r="K200" s="28">
        <v>2577.8000000000002</v>
      </c>
      <c r="L200" s="28">
        <v>2520.0500000000002</v>
      </c>
      <c r="M200" s="28">
        <v>15.86304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2786.25</v>
      </c>
      <c r="D201" s="37">
        <v>2805.4333333333329</v>
      </c>
      <c r="E201" s="37">
        <v>2760.8666666666659</v>
      </c>
      <c r="F201" s="37">
        <v>2735.4833333333331</v>
      </c>
      <c r="G201" s="37">
        <v>2690.9166666666661</v>
      </c>
      <c r="H201" s="37">
        <v>2830.8166666666657</v>
      </c>
      <c r="I201" s="37">
        <v>2875.3833333333323</v>
      </c>
      <c r="J201" s="37">
        <v>2900.7666666666655</v>
      </c>
      <c r="K201" s="28">
        <v>2850</v>
      </c>
      <c r="L201" s="28">
        <v>2780.05</v>
      </c>
      <c r="M201" s="28">
        <v>1.2653000000000001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533.20000000000005</v>
      </c>
      <c r="D202" s="37">
        <v>526.20000000000005</v>
      </c>
      <c r="E202" s="37">
        <v>513.70000000000005</v>
      </c>
      <c r="F202" s="37">
        <v>494.2</v>
      </c>
      <c r="G202" s="37">
        <v>481.7</v>
      </c>
      <c r="H202" s="37">
        <v>545.70000000000005</v>
      </c>
      <c r="I202" s="37">
        <v>558.20000000000005</v>
      </c>
      <c r="J202" s="37">
        <v>577.70000000000016</v>
      </c>
      <c r="K202" s="28">
        <v>538.70000000000005</v>
      </c>
      <c r="L202" s="28">
        <v>506.7</v>
      </c>
      <c r="M202" s="28">
        <v>12.065009999999999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1319.2</v>
      </c>
      <c r="D203" s="37">
        <v>1315.0166666666667</v>
      </c>
      <c r="E203" s="37">
        <v>1295.0333333333333</v>
      </c>
      <c r="F203" s="37">
        <v>1270.8666666666666</v>
      </c>
      <c r="G203" s="37">
        <v>1250.8833333333332</v>
      </c>
      <c r="H203" s="37">
        <v>1339.1833333333334</v>
      </c>
      <c r="I203" s="37">
        <v>1359.1666666666665</v>
      </c>
      <c r="J203" s="37">
        <v>1383.3333333333335</v>
      </c>
      <c r="K203" s="28">
        <v>1335</v>
      </c>
      <c r="L203" s="28">
        <v>1290.8499999999999</v>
      </c>
      <c r="M203" s="28">
        <v>13.37792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793.55</v>
      </c>
      <c r="D204" s="37">
        <v>794.83333333333337</v>
      </c>
      <c r="E204" s="37">
        <v>789.01666666666677</v>
      </c>
      <c r="F204" s="37">
        <v>784.48333333333335</v>
      </c>
      <c r="G204" s="37">
        <v>778.66666666666674</v>
      </c>
      <c r="H204" s="37">
        <v>799.36666666666679</v>
      </c>
      <c r="I204" s="37">
        <v>805.18333333333339</v>
      </c>
      <c r="J204" s="37">
        <v>809.71666666666681</v>
      </c>
      <c r="K204" s="28">
        <v>800.65</v>
      </c>
      <c r="L204" s="28">
        <v>790.3</v>
      </c>
      <c r="M204" s="28">
        <v>23.26745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6726.15</v>
      </c>
      <c r="D205" s="37">
        <v>6740.7333333333336</v>
      </c>
      <c r="E205" s="37">
        <v>6665.4666666666672</v>
      </c>
      <c r="F205" s="37">
        <v>6604.7833333333338</v>
      </c>
      <c r="G205" s="37">
        <v>6529.5166666666673</v>
      </c>
      <c r="H205" s="37">
        <v>6801.416666666667</v>
      </c>
      <c r="I205" s="37">
        <v>6876.6833333333334</v>
      </c>
      <c r="J205" s="37">
        <v>6937.3666666666668</v>
      </c>
      <c r="K205" s="28">
        <v>6816</v>
      </c>
      <c r="L205" s="28">
        <v>6680.05</v>
      </c>
      <c r="M205" s="28">
        <v>4.1204900000000002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43.4</v>
      </c>
      <c r="D206" s="37">
        <v>42.933333333333337</v>
      </c>
      <c r="E206" s="37">
        <v>42.116666666666674</v>
      </c>
      <c r="F206" s="37">
        <v>40.833333333333336</v>
      </c>
      <c r="G206" s="37">
        <v>40.016666666666673</v>
      </c>
      <c r="H206" s="37">
        <v>44.216666666666676</v>
      </c>
      <c r="I206" s="37">
        <v>45.033333333333339</v>
      </c>
      <c r="J206" s="37">
        <v>46.316666666666677</v>
      </c>
      <c r="K206" s="28">
        <v>43.75</v>
      </c>
      <c r="L206" s="28">
        <v>41.65</v>
      </c>
      <c r="M206" s="28">
        <v>175.91609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1559.35</v>
      </c>
      <c r="D207" s="37">
        <v>1550.1166666666668</v>
      </c>
      <c r="E207" s="37">
        <v>1535.7333333333336</v>
      </c>
      <c r="F207" s="37">
        <v>1512.1166666666668</v>
      </c>
      <c r="G207" s="37">
        <v>1497.7333333333336</v>
      </c>
      <c r="H207" s="37">
        <v>1573.7333333333336</v>
      </c>
      <c r="I207" s="37">
        <v>1588.1166666666668</v>
      </c>
      <c r="J207" s="37">
        <v>1611.7333333333336</v>
      </c>
      <c r="K207" s="28">
        <v>1564.5</v>
      </c>
      <c r="L207" s="28">
        <v>1526.5</v>
      </c>
      <c r="M207" s="28">
        <v>2.0579800000000001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928.3</v>
      </c>
      <c r="D208" s="37">
        <v>925.61666666666667</v>
      </c>
      <c r="E208" s="37">
        <v>913.58333333333337</v>
      </c>
      <c r="F208" s="37">
        <v>898.86666666666667</v>
      </c>
      <c r="G208" s="37">
        <v>886.83333333333337</v>
      </c>
      <c r="H208" s="37">
        <v>940.33333333333337</v>
      </c>
      <c r="I208" s="37">
        <v>952.36666666666667</v>
      </c>
      <c r="J208" s="37">
        <v>967.08333333333337</v>
      </c>
      <c r="K208" s="28">
        <v>937.65</v>
      </c>
      <c r="L208" s="28">
        <v>910.9</v>
      </c>
      <c r="M208" s="28">
        <v>11.087300000000001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954.55</v>
      </c>
      <c r="D209" s="37">
        <v>954.18333333333339</v>
      </c>
      <c r="E209" s="37">
        <v>944.36666666666679</v>
      </c>
      <c r="F209" s="37">
        <v>934.18333333333339</v>
      </c>
      <c r="G209" s="37">
        <v>924.36666666666679</v>
      </c>
      <c r="H209" s="37">
        <v>964.36666666666679</v>
      </c>
      <c r="I209" s="37">
        <v>974.18333333333339</v>
      </c>
      <c r="J209" s="37">
        <v>984.36666666666679</v>
      </c>
      <c r="K209" s="28">
        <v>964</v>
      </c>
      <c r="L209" s="28">
        <v>944</v>
      </c>
      <c r="M209" s="28">
        <v>5.0079900000000004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418.9</v>
      </c>
      <c r="D210" s="37">
        <v>420.5</v>
      </c>
      <c r="E210" s="37">
        <v>415.8</v>
      </c>
      <c r="F210" s="37">
        <v>412.7</v>
      </c>
      <c r="G210" s="37">
        <v>408</v>
      </c>
      <c r="H210" s="37">
        <v>423.6</v>
      </c>
      <c r="I210" s="37">
        <v>428.30000000000007</v>
      </c>
      <c r="J210" s="37">
        <v>431.40000000000003</v>
      </c>
      <c r="K210" s="28">
        <v>425.2</v>
      </c>
      <c r="L210" s="28">
        <v>417.4</v>
      </c>
      <c r="M210" s="28">
        <v>65.44847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10.35</v>
      </c>
      <c r="D211" s="37">
        <v>10.383333333333333</v>
      </c>
      <c r="E211" s="37">
        <v>10.216666666666665</v>
      </c>
      <c r="F211" s="37">
        <v>10.083333333333332</v>
      </c>
      <c r="G211" s="37">
        <v>9.9166666666666643</v>
      </c>
      <c r="H211" s="37">
        <v>10.516666666666666</v>
      </c>
      <c r="I211" s="37">
        <v>10.683333333333334</v>
      </c>
      <c r="J211" s="37">
        <v>10.816666666666666</v>
      </c>
      <c r="K211" s="28">
        <v>10.55</v>
      </c>
      <c r="L211" s="28">
        <v>10.25</v>
      </c>
      <c r="M211" s="28">
        <v>1503.4041099999999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1315</v>
      </c>
      <c r="D212" s="37">
        <v>1306.0666666666666</v>
      </c>
      <c r="E212" s="37">
        <v>1287.4333333333332</v>
      </c>
      <c r="F212" s="37">
        <v>1259.8666666666666</v>
      </c>
      <c r="G212" s="37">
        <v>1241.2333333333331</v>
      </c>
      <c r="H212" s="37">
        <v>1333.6333333333332</v>
      </c>
      <c r="I212" s="37">
        <v>1352.2666666666664</v>
      </c>
      <c r="J212" s="37">
        <v>1379.8333333333333</v>
      </c>
      <c r="K212" s="28">
        <v>1324.7</v>
      </c>
      <c r="L212" s="28">
        <v>1278.5</v>
      </c>
      <c r="M212" s="28">
        <v>19.964179999999999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1675.45</v>
      </c>
      <c r="D213" s="37">
        <v>1667.8</v>
      </c>
      <c r="E213" s="37">
        <v>1646.5</v>
      </c>
      <c r="F213" s="37">
        <v>1617.55</v>
      </c>
      <c r="G213" s="37">
        <v>1596.25</v>
      </c>
      <c r="H213" s="37">
        <v>1696.75</v>
      </c>
      <c r="I213" s="37">
        <v>1718.0499999999997</v>
      </c>
      <c r="J213" s="37">
        <v>1747</v>
      </c>
      <c r="K213" s="28">
        <v>1689.1</v>
      </c>
      <c r="L213" s="28">
        <v>1638.85</v>
      </c>
      <c r="M213" s="28">
        <v>5.4187799999999999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599.15</v>
      </c>
      <c r="D214" s="37">
        <v>602.23333333333335</v>
      </c>
      <c r="E214" s="37">
        <v>594.9666666666667</v>
      </c>
      <c r="F214" s="37">
        <v>590.7833333333333</v>
      </c>
      <c r="G214" s="37">
        <v>583.51666666666665</v>
      </c>
      <c r="H214" s="37">
        <v>606.41666666666674</v>
      </c>
      <c r="I214" s="37">
        <v>613.68333333333339</v>
      </c>
      <c r="J214" s="37">
        <v>617.86666666666679</v>
      </c>
      <c r="K214" s="37">
        <v>609.5</v>
      </c>
      <c r="L214" s="37">
        <v>598.04999999999995</v>
      </c>
      <c r="M214" s="37">
        <v>64.312439999999995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</v>
      </c>
      <c r="D215" s="37">
        <v>13.066666666666668</v>
      </c>
      <c r="E215" s="37">
        <v>12.883333333333336</v>
      </c>
      <c r="F215" s="37">
        <v>12.766666666666667</v>
      </c>
      <c r="G215" s="37">
        <v>12.583333333333336</v>
      </c>
      <c r="H215" s="37">
        <v>13.183333333333337</v>
      </c>
      <c r="I215" s="37">
        <v>13.366666666666671</v>
      </c>
      <c r="J215" s="37">
        <v>13.483333333333338</v>
      </c>
      <c r="K215" s="37">
        <v>13.25</v>
      </c>
      <c r="L215" s="37">
        <v>12.95</v>
      </c>
      <c r="M215" s="37">
        <v>918.29701999999997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300.14999999999998</v>
      </c>
      <c r="D216" s="37">
        <v>301.84999999999997</v>
      </c>
      <c r="E216" s="37">
        <v>296.69999999999993</v>
      </c>
      <c r="F216" s="37">
        <v>293.24999999999994</v>
      </c>
      <c r="G216" s="37">
        <v>288.09999999999991</v>
      </c>
      <c r="H216" s="37">
        <v>305.29999999999995</v>
      </c>
      <c r="I216" s="37">
        <v>310.44999999999993</v>
      </c>
      <c r="J216" s="37">
        <v>313.89999999999998</v>
      </c>
      <c r="K216" s="37">
        <v>307</v>
      </c>
      <c r="L216" s="37">
        <v>298.39999999999998</v>
      </c>
      <c r="M216" s="37">
        <v>95.118690000000001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4"/>
      <c r="B1" s="42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44657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7" t="s">
        <v>16</v>
      </c>
      <c r="B9" s="419" t="s">
        <v>18</v>
      </c>
      <c r="C9" s="423" t="s">
        <v>20</v>
      </c>
      <c r="D9" s="423" t="s">
        <v>21</v>
      </c>
      <c r="E9" s="414" t="s">
        <v>22</v>
      </c>
      <c r="F9" s="415"/>
      <c r="G9" s="416"/>
      <c r="H9" s="414" t="s">
        <v>23</v>
      </c>
      <c r="I9" s="415"/>
      <c r="J9" s="416"/>
      <c r="K9" s="23"/>
      <c r="L9" s="24"/>
      <c r="M9" s="50"/>
      <c r="N9" s="1"/>
      <c r="O9" s="1"/>
    </row>
    <row r="10" spans="1:15" ht="42.75" customHeight="1">
      <c r="A10" s="421"/>
      <c r="B10" s="422"/>
      <c r="C10" s="422"/>
      <c r="D10" s="42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21284.75</v>
      </c>
      <c r="D11" s="321">
        <v>21113.666666666668</v>
      </c>
      <c r="E11" s="321">
        <v>20589.333333333336</v>
      </c>
      <c r="F11" s="321">
        <v>19893.916666666668</v>
      </c>
      <c r="G11" s="321">
        <v>19369.583333333336</v>
      </c>
      <c r="H11" s="321">
        <v>21809.083333333336</v>
      </c>
      <c r="I11" s="321">
        <v>22333.416666666672</v>
      </c>
      <c r="J11" s="321">
        <v>23028.833333333336</v>
      </c>
      <c r="K11" s="320">
        <v>21638</v>
      </c>
      <c r="L11" s="320">
        <v>20418.25</v>
      </c>
      <c r="M11" s="320">
        <v>6.0740000000000002E-2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504.45</v>
      </c>
      <c r="D12" s="321">
        <v>497.2166666666667</v>
      </c>
      <c r="E12" s="321">
        <v>480.23333333333335</v>
      </c>
      <c r="F12" s="321">
        <v>456.01666666666665</v>
      </c>
      <c r="G12" s="321">
        <v>439.0333333333333</v>
      </c>
      <c r="H12" s="321">
        <v>521.43333333333339</v>
      </c>
      <c r="I12" s="321">
        <v>538.41666666666674</v>
      </c>
      <c r="J12" s="321">
        <v>562.63333333333344</v>
      </c>
      <c r="K12" s="320">
        <v>514.20000000000005</v>
      </c>
      <c r="L12" s="320">
        <v>473</v>
      </c>
      <c r="M12" s="320">
        <v>8.2807099999999991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987.05</v>
      </c>
      <c r="D13" s="321">
        <v>984.01666666666677</v>
      </c>
      <c r="E13" s="321">
        <v>978.03333333333353</v>
      </c>
      <c r="F13" s="321">
        <v>969.01666666666677</v>
      </c>
      <c r="G13" s="321">
        <v>963.03333333333353</v>
      </c>
      <c r="H13" s="321">
        <v>993.03333333333353</v>
      </c>
      <c r="I13" s="321">
        <v>999.01666666666688</v>
      </c>
      <c r="J13" s="321">
        <v>1008.0333333333335</v>
      </c>
      <c r="K13" s="320">
        <v>990</v>
      </c>
      <c r="L13" s="320">
        <v>975</v>
      </c>
      <c r="M13" s="320">
        <v>4.5719900000000004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2531.35</v>
      </c>
      <c r="D14" s="321">
        <v>2557.1</v>
      </c>
      <c r="E14" s="321">
        <v>2479.25</v>
      </c>
      <c r="F14" s="321">
        <v>2427.15</v>
      </c>
      <c r="G14" s="321">
        <v>2349.3000000000002</v>
      </c>
      <c r="H14" s="321">
        <v>2609.1999999999998</v>
      </c>
      <c r="I14" s="321">
        <v>2687.0499999999993</v>
      </c>
      <c r="J14" s="321">
        <v>2739.1499999999996</v>
      </c>
      <c r="K14" s="320">
        <v>2634.95</v>
      </c>
      <c r="L14" s="320">
        <v>2505</v>
      </c>
      <c r="M14" s="320">
        <v>1.10317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2207.5500000000002</v>
      </c>
      <c r="D15" s="321">
        <v>2200.15</v>
      </c>
      <c r="E15" s="321">
        <v>2135.3500000000004</v>
      </c>
      <c r="F15" s="321">
        <v>2063.15</v>
      </c>
      <c r="G15" s="321">
        <v>1998.3500000000004</v>
      </c>
      <c r="H15" s="321">
        <v>2272.3500000000004</v>
      </c>
      <c r="I15" s="321">
        <v>2337.1500000000005</v>
      </c>
      <c r="J15" s="321">
        <v>2409.3500000000004</v>
      </c>
      <c r="K15" s="320">
        <v>2264.9499999999998</v>
      </c>
      <c r="L15" s="320">
        <v>2127.9499999999998</v>
      </c>
      <c r="M15" s="320">
        <v>3.5000599999999999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17628.25</v>
      </c>
      <c r="D16" s="321">
        <v>17606.083333333332</v>
      </c>
      <c r="E16" s="321">
        <v>17522.166666666664</v>
      </c>
      <c r="F16" s="321">
        <v>17416.083333333332</v>
      </c>
      <c r="G16" s="321">
        <v>17332.166666666664</v>
      </c>
      <c r="H16" s="321">
        <v>17712.166666666664</v>
      </c>
      <c r="I16" s="321">
        <v>17796.083333333328</v>
      </c>
      <c r="J16" s="321">
        <v>17902.166666666664</v>
      </c>
      <c r="K16" s="320">
        <v>17690</v>
      </c>
      <c r="L16" s="320">
        <v>17500</v>
      </c>
      <c r="M16" s="320">
        <v>8.77E-2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113.25</v>
      </c>
      <c r="D17" s="321">
        <v>113.78333333333335</v>
      </c>
      <c r="E17" s="321">
        <v>112.36666666666669</v>
      </c>
      <c r="F17" s="321">
        <v>111.48333333333335</v>
      </c>
      <c r="G17" s="321">
        <v>110.06666666666669</v>
      </c>
      <c r="H17" s="321">
        <v>114.66666666666669</v>
      </c>
      <c r="I17" s="321">
        <v>116.08333333333334</v>
      </c>
      <c r="J17" s="321">
        <v>116.96666666666668</v>
      </c>
      <c r="K17" s="320">
        <v>115.2</v>
      </c>
      <c r="L17" s="320">
        <v>112.9</v>
      </c>
      <c r="M17" s="320">
        <v>34.546579999999999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309.55</v>
      </c>
      <c r="D18" s="321">
        <v>306.40000000000003</v>
      </c>
      <c r="E18" s="321">
        <v>298.65000000000009</v>
      </c>
      <c r="F18" s="321">
        <v>287.75000000000006</v>
      </c>
      <c r="G18" s="321">
        <v>280.00000000000011</v>
      </c>
      <c r="H18" s="321">
        <v>317.30000000000007</v>
      </c>
      <c r="I18" s="321">
        <v>325.04999999999995</v>
      </c>
      <c r="J18" s="321">
        <v>335.95000000000005</v>
      </c>
      <c r="K18" s="320">
        <v>314.14999999999998</v>
      </c>
      <c r="L18" s="320">
        <v>295.5</v>
      </c>
      <c r="M18" s="320">
        <v>61.043210000000002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2149.65</v>
      </c>
      <c r="D19" s="321">
        <v>2139.8833333333332</v>
      </c>
      <c r="E19" s="321">
        <v>2121.7666666666664</v>
      </c>
      <c r="F19" s="321">
        <v>2093.8833333333332</v>
      </c>
      <c r="G19" s="321">
        <v>2075.7666666666664</v>
      </c>
      <c r="H19" s="321">
        <v>2167.7666666666664</v>
      </c>
      <c r="I19" s="321">
        <v>2185.8833333333332</v>
      </c>
      <c r="J19" s="321">
        <v>2213.7666666666664</v>
      </c>
      <c r="K19" s="320">
        <v>2158</v>
      </c>
      <c r="L19" s="320">
        <v>2112</v>
      </c>
      <c r="M19" s="320">
        <v>6.1550099999999999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2139.85</v>
      </c>
      <c r="D20" s="321">
        <v>2132.4166666666665</v>
      </c>
      <c r="E20" s="321">
        <v>2075.0333333333328</v>
      </c>
      <c r="F20" s="321">
        <v>2010.2166666666662</v>
      </c>
      <c r="G20" s="321">
        <v>1952.8333333333326</v>
      </c>
      <c r="H20" s="321">
        <v>2197.2333333333331</v>
      </c>
      <c r="I20" s="321">
        <v>2254.6166666666672</v>
      </c>
      <c r="J20" s="321">
        <v>2319.4333333333334</v>
      </c>
      <c r="K20" s="320">
        <v>2189.8000000000002</v>
      </c>
      <c r="L20" s="320">
        <v>2067.6</v>
      </c>
      <c r="M20" s="320">
        <v>49.702599999999997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2189.8000000000002</v>
      </c>
      <c r="D21" s="321">
        <v>2173.9166666666665</v>
      </c>
      <c r="E21" s="321">
        <v>2137.8833333333332</v>
      </c>
      <c r="F21" s="321">
        <v>2085.9666666666667</v>
      </c>
      <c r="G21" s="321">
        <v>2049.9333333333334</v>
      </c>
      <c r="H21" s="321">
        <v>2225.833333333333</v>
      </c>
      <c r="I21" s="321">
        <v>2261.8666666666668</v>
      </c>
      <c r="J21" s="321">
        <v>2313.7833333333328</v>
      </c>
      <c r="K21" s="320">
        <v>2209.9499999999998</v>
      </c>
      <c r="L21" s="320">
        <v>2122</v>
      </c>
      <c r="M21" s="320">
        <v>22.06673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848.05</v>
      </c>
      <c r="D22" s="321">
        <v>844.98333333333323</v>
      </c>
      <c r="E22" s="321">
        <v>829.06666666666649</v>
      </c>
      <c r="F22" s="321">
        <v>810.08333333333326</v>
      </c>
      <c r="G22" s="321">
        <v>794.16666666666652</v>
      </c>
      <c r="H22" s="321">
        <v>863.96666666666647</v>
      </c>
      <c r="I22" s="321">
        <v>879.88333333333321</v>
      </c>
      <c r="J22" s="321">
        <v>898.86666666666645</v>
      </c>
      <c r="K22" s="320">
        <v>860.9</v>
      </c>
      <c r="L22" s="320">
        <v>826</v>
      </c>
      <c r="M22" s="320">
        <v>210.90646000000001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2443.85</v>
      </c>
      <c r="D23" s="321">
        <v>2447.0166666666669</v>
      </c>
      <c r="E23" s="321">
        <v>2379.0333333333338</v>
      </c>
      <c r="F23" s="321">
        <v>2314.2166666666667</v>
      </c>
      <c r="G23" s="321">
        <v>2246.2333333333336</v>
      </c>
      <c r="H23" s="321">
        <v>2511.8333333333339</v>
      </c>
      <c r="I23" s="321">
        <v>2579.8166666666666</v>
      </c>
      <c r="J23" s="321">
        <v>2644.6333333333341</v>
      </c>
      <c r="K23" s="320">
        <v>2515</v>
      </c>
      <c r="L23" s="320">
        <v>2382.1999999999998</v>
      </c>
      <c r="M23" s="320">
        <v>4.5511999999999997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301.75</v>
      </c>
      <c r="D24" s="321">
        <v>302.4666666666667</v>
      </c>
      <c r="E24" s="321">
        <v>295.33333333333337</v>
      </c>
      <c r="F24" s="321">
        <v>288.91666666666669</v>
      </c>
      <c r="G24" s="321">
        <v>281.78333333333336</v>
      </c>
      <c r="H24" s="321">
        <v>308.88333333333338</v>
      </c>
      <c r="I24" s="321">
        <v>316.01666666666671</v>
      </c>
      <c r="J24" s="321">
        <v>322.43333333333339</v>
      </c>
      <c r="K24" s="320">
        <v>309.60000000000002</v>
      </c>
      <c r="L24" s="320">
        <v>296.05</v>
      </c>
      <c r="M24" s="320">
        <v>2.5436100000000001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215.25</v>
      </c>
      <c r="D25" s="321">
        <v>216.70000000000002</v>
      </c>
      <c r="E25" s="321">
        <v>212.65000000000003</v>
      </c>
      <c r="F25" s="321">
        <v>210.05</v>
      </c>
      <c r="G25" s="321">
        <v>206.00000000000003</v>
      </c>
      <c r="H25" s="321">
        <v>219.30000000000004</v>
      </c>
      <c r="I25" s="321">
        <v>223.35000000000005</v>
      </c>
      <c r="J25" s="321">
        <v>225.95000000000005</v>
      </c>
      <c r="K25" s="320">
        <v>220.75</v>
      </c>
      <c r="L25" s="320">
        <v>214.1</v>
      </c>
      <c r="M25" s="320">
        <v>4.7862799999999996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1272.2</v>
      </c>
      <c r="D26" s="321">
        <v>1272.1333333333332</v>
      </c>
      <c r="E26" s="321">
        <v>1262.2666666666664</v>
      </c>
      <c r="F26" s="321">
        <v>1252.3333333333333</v>
      </c>
      <c r="G26" s="321">
        <v>1242.4666666666665</v>
      </c>
      <c r="H26" s="321">
        <v>1282.0666666666664</v>
      </c>
      <c r="I26" s="321">
        <v>1291.9333333333332</v>
      </c>
      <c r="J26" s="321">
        <v>1301.8666666666663</v>
      </c>
      <c r="K26" s="320">
        <v>1282</v>
      </c>
      <c r="L26" s="320">
        <v>1262.2</v>
      </c>
      <c r="M26" s="320">
        <v>2.4817900000000002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1701.8</v>
      </c>
      <c r="D27" s="321">
        <v>1704.6499999999999</v>
      </c>
      <c r="E27" s="321">
        <v>1677.1999999999998</v>
      </c>
      <c r="F27" s="321">
        <v>1652.6</v>
      </c>
      <c r="G27" s="321">
        <v>1625.1499999999999</v>
      </c>
      <c r="H27" s="321">
        <v>1729.2499999999998</v>
      </c>
      <c r="I27" s="321">
        <v>1756.7</v>
      </c>
      <c r="J27" s="321">
        <v>1781.2999999999997</v>
      </c>
      <c r="K27" s="320">
        <v>1732.1</v>
      </c>
      <c r="L27" s="320">
        <v>1680.05</v>
      </c>
      <c r="M27" s="320">
        <v>0.49397000000000002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1763.35</v>
      </c>
      <c r="D28" s="321">
        <v>1760.1166666666668</v>
      </c>
      <c r="E28" s="321">
        <v>1735.2333333333336</v>
      </c>
      <c r="F28" s="321">
        <v>1707.1166666666668</v>
      </c>
      <c r="G28" s="321">
        <v>1682.2333333333336</v>
      </c>
      <c r="H28" s="321">
        <v>1788.2333333333336</v>
      </c>
      <c r="I28" s="321">
        <v>1813.1166666666668</v>
      </c>
      <c r="J28" s="321">
        <v>1841.2333333333336</v>
      </c>
      <c r="K28" s="320">
        <v>1785</v>
      </c>
      <c r="L28" s="320">
        <v>1732</v>
      </c>
      <c r="M28" s="320">
        <v>1.2056100000000001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79.3</v>
      </c>
      <c r="D29" s="321">
        <v>79.516666666666666</v>
      </c>
      <c r="E29" s="321">
        <v>78.133333333333326</v>
      </c>
      <c r="F29" s="321">
        <v>76.966666666666654</v>
      </c>
      <c r="G29" s="321">
        <v>75.583333333333314</v>
      </c>
      <c r="H29" s="321">
        <v>80.683333333333337</v>
      </c>
      <c r="I29" s="321">
        <v>82.066666666666691</v>
      </c>
      <c r="J29" s="321">
        <v>83.233333333333348</v>
      </c>
      <c r="K29" s="320">
        <v>80.900000000000006</v>
      </c>
      <c r="L29" s="320">
        <v>78.349999999999994</v>
      </c>
      <c r="M29" s="320">
        <v>7.8745900000000004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3494.4</v>
      </c>
      <c r="D30" s="321">
        <v>3518.9500000000003</v>
      </c>
      <c r="E30" s="321">
        <v>3450.5000000000005</v>
      </c>
      <c r="F30" s="321">
        <v>3406.6000000000004</v>
      </c>
      <c r="G30" s="321">
        <v>3338.1500000000005</v>
      </c>
      <c r="H30" s="321">
        <v>3562.8500000000004</v>
      </c>
      <c r="I30" s="321">
        <v>3631.3</v>
      </c>
      <c r="J30" s="321">
        <v>3675.2000000000003</v>
      </c>
      <c r="K30" s="320">
        <v>3587.4</v>
      </c>
      <c r="L30" s="320">
        <v>3475.05</v>
      </c>
      <c r="M30" s="320">
        <v>2.2812000000000001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3338.95</v>
      </c>
      <c r="D31" s="321">
        <v>3316.2999999999997</v>
      </c>
      <c r="E31" s="321">
        <v>3223.6499999999996</v>
      </c>
      <c r="F31" s="321">
        <v>3108.35</v>
      </c>
      <c r="G31" s="321">
        <v>3015.7</v>
      </c>
      <c r="H31" s="321">
        <v>3431.5999999999995</v>
      </c>
      <c r="I31" s="321">
        <v>3524.25</v>
      </c>
      <c r="J31" s="321">
        <v>3639.5499999999993</v>
      </c>
      <c r="K31" s="320">
        <v>3408.95</v>
      </c>
      <c r="L31" s="320">
        <v>3201</v>
      </c>
      <c r="M31" s="320">
        <v>3.1598799999999998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28.45</v>
      </c>
      <c r="D32" s="321">
        <v>28.016666666666666</v>
      </c>
      <c r="E32" s="321">
        <v>27.233333333333331</v>
      </c>
      <c r="F32" s="321">
        <v>26.016666666666666</v>
      </c>
      <c r="G32" s="321">
        <v>25.233333333333331</v>
      </c>
      <c r="H32" s="321">
        <v>29.233333333333331</v>
      </c>
      <c r="I32" s="321">
        <v>30.016666666666662</v>
      </c>
      <c r="J32" s="321">
        <v>31.233333333333331</v>
      </c>
      <c r="K32" s="320">
        <v>28.8</v>
      </c>
      <c r="L32" s="320">
        <v>26.8</v>
      </c>
      <c r="M32" s="320">
        <v>403.48817000000003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577.15</v>
      </c>
      <c r="D33" s="321">
        <v>575.06666666666672</v>
      </c>
      <c r="E33" s="321">
        <v>570.13333333333344</v>
      </c>
      <c r="F33" s="321">
        <v>563.11666666666667</v>
      </c>
      <c r="G33" s="321">
        <v>558.18333333333339</v>
      </c>
      <c r="H33" s="321">
        <v>582.08333333333348</v>
      </c>
      <c r="I33" s="321">
        <v>587.01666666666665</v>
      </c>
      <c r="J33" s="321">
        <v>594.03333333333353</v>
      </c>
      <c r="K33" s="320">
        <v>580</v>
      </c>
      <c r="L33" s="320">
        <v>568.04999999999995</v>
      </c>
      <c r="M33" s="320">
        <v>6.6007499999999997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3637.6</v>
      </c>
      <c r="D34" s="321">
        <v>3629.2666666666664</v>
      </c>
      <c r="E34" s="321">
        <v>3587.4333333333329</v>
      </c>
      <c r="F34" s="321">
        <v>3537.2666666666664</v>
      </c>
      <c r="G34" s="321">
        <v>3495.4333333333329</v>
      </c>
      <c r="H34" s="321">
        <v>3679.4333333333329</v>
      </c>
      <c r="I34" s="321">
        <v>3721.2666666666669</v>
      </c>
      <c r="J34" s="321">
        <v>3771.4333333333329</v>
      </c>
      <c r="K34" s="320">
        <v>3671.1</v>
      </c>
      <c r="L34" s="320">
        <v>3579.1</v>
      </c>
      <c r="M34" s="320">
        <v>0.65376999999999996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316.8</v>
      </c>
      <c r="D35" s="321">
        <v>314.95</v>
      </c>
      <c r="E35" s="321">
        <v>312.2</v>
      </c>
      <c r="F35" s="321">
        <v>307.60000000000002</v>
      </c>
      <c r="G35" s="321">
        <v>304.85000000000002</v>
      </c>
      <c r="H35" s="321">
        <v>319.54999999999995</v>
      </c>
      <c r="I35" s="321">
        <v>322.29999999999995</v>
      </c>
      <c r="J35" s="321">
        <v>326.89999999999992</v>
      </c>
      <c r="K35" s="320">
        <v>317.7</v>
      </c>
      <c r="L35" s="320">
        <v>310.35000000000002</v>
      </c>
      <c r="M35" s="320">
        <v>53.231450000000002</v>
      </c>
      <c r="N35" s="1"/>
      <c r="O35" s="1"/>
    </row>
    <row r="36" spans="1:15" ht="12.75" customHeight="1">
      <c r="A36" s="30">
        <v>26</v>
      </c>
      <c r="B36" s="334" t="s">
        <v>849</v>
      </c>
      <c r="C36" s="320">
        <v>1660</v>
      </c>
      <c r="D36" s="321">
        <v>1653.6666666666667</v>
      </c>
      <c r="E36" s="321">
        <v>1607.3333333333335</v>
      </c>
      <c r="F36" s="321">
        <v>1554.6666666666667</v>
      </c>
      <c r="G36" s="321">
        <v>1508.3333333333335</v>
      </c>
      <c r="H36" s="321">
        <v>1706.3333333333335</v>
      </c>
      <c r="I36" s="321">
        <v>1752.666666666667</v>
      </c>
      <c r="J36" s="321">
        <v>1805.3333333333335</v>
      </c>
      <c r="K36" s="320">
        <v>1700</v>
      </c>
      <c r="L36" s="320">
        <v>1601</v>
      </c>
      <c r="M36" s="320">
        <v>10.40985</v>
      </c>
      <c r="N36" s="1"/>
      <c r="O36" s="1"/>
    </row>
    <row r="37" spans="1:15" ht="12.75" customHeight="1">
      <c r="A37" s="30">
        <v>27</v>
      </c>
      <c r="B37" s="334" t="s">
        <v>811</v>
      </c>
      <c r="C37" s="320">
        <v>835.1</v>
      </c>
      <c r="D37" s="321">
        <v>838.63333333333333</v>
      </c>
      <c r="E37" s="321">
        <v>825.4666666666667</v>
      </c>
      <c r="F37" s="321">
        <v>815.83333333333337</v>
      </c>
      <c r="G37" s="321">
        <v>802.66666666666674</v>
      </c>
      <c r="H37" s="321">
        <v>848.26666666666665</v>
      </c>
      <c r="I37" s="321">
        <v>861.43333333333339</v>
      </c>
      <c r="J37" s="321">
        <v>871.06666666666661</v>
      </c>
      <c r="K37" s="320">
        <v>851.8</v>
      </c>
      <c r="L37" s="320">
        <v>829</v>
      </c>
      <c r="M37" s="320">
        <v>0.94633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993.95</v>
      </c>
      <c r="D38" s="321">
        <v>980.75</v>
      </c>
      <c r="E38" s="321">
        <v>959.5</v>
      </c>
      <c r="F38" s="321">
        <v>925.05</v>
      </c>
      <c r="G38" s="321">
        <v>903.8</v>
      </c>
      <c r="H38" s="321">
        <v>1015.2</v>
      </c>
      <c r="I38" s="321">
        <v>1036.45</v>
      </c>
      <c r="J38" s="321">
        <v>1070.9000000000001</v>
      </c>
      <c r="K38" s="320">
        <v>1002</v>
      </c>
      <c r="L38" s="320">
        <v>946.3</v>
      </c>
      <c r="M38" s="320">
        <v>7.1184900000000004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759.05</v>
      </c>
      <c r="D39" s="321">
        <v>761.44999999999993</v>
      </c>
      <c r="E39" s="321">
        <v>753.69999999999982</v>
      </c>
      <c r="F39" s="321">
        <v>748.34999999999991</v>
      </c>
      <c r="G39" s="321">
        <v>740.5999999999998</v>
      </c>
      <c r="H39" s="321">
        <v>766.79999999999984</v>
      </c>
      <c r="I39" s="321">
        <v>774.55000000000007</v>
      </c>
      <c r="J39" s="321">
        <v>779.89999999999986</v>
      </c>
      <c r="K39" s="320">
        <v>769.2</v>
      </c>
      <c r="L39" s="320">
        <v>756.1</v>
      </c>
      <c r="M39" s="320">
        <v>2.1840099999999998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4554.25</v>
      </c>
      <c r="D40" s="321">
        <v>4567.1333333333332</v>
      </c>
      <c r="E40" s="321">
        <v>4529.2666666666664</v>
      </c>
      <c r="F40" s="321">
        <v>4504.2833333333328</v>
      </c>
      <c r="G40" s="321">
        <v>4466.4166666666661</v>
      </c>
      <c r="H40" s="321">
        <v>4592.1166666666668</v>
      </c>
      <c r="I40" s="321">
        <v>4629.9833333333336</v>
      </c>
      <c r="J40" s="321">
        <v>4654.9666666666672</v>
      </c>
      <c r="K40" s="320">
        <v>4605</v>
      </c>
      <c r="L40" s="320">
        <v>4542.1499999999996</v>
      </c>
      <c r="M40" s="320">
        <v>4.8707500000000001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200.15</v>
      </c>
      <c r="D41" s="321">
        <v>199.56666666666669</v>
      </c>
      <c r="E41" s="321">
        <v>197.88333333333338</v>
      </c>
      <c r="F41" s="321">
        <v>195.6166666666667</v>
      </c>
      <c r="G41" s="321">
        <v>193.93333333333339</v>
      </c>
      <c r="H41" s="321">
        <v>201.83333333333337</v>
      </c>
      <c r="I41" s="321">
        <v>203.51666666666671</v>
      </c>
      <c r="J41" s="321">
        <v>205.78333333333336</v>
      </c>
      <c r="K41" s="320">
        <v>201.25</v>
      </c>
      <c r="L41" s="320">
        <v>197.3</v>
      </c>
      <c r="M41" s="320">
        <v>24.209409999999998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445.15</v>
      </c>
      <c r="D42" s="321">
        <v>448.09999999999997</v>
      </c>
      <c r="E42" s="321">
        <v>439.19999999999993</v>
      </c>
      <c r="F42" s="321">
        <v>433.24999999999994</v>
      </c>
      <c r="G42" s="321">
        <v>424.34999999999991</v>
      </c>
      <c r="H42" s="321">
        <v>454.04999999999995</v>
      </c>
      <c r="I42" s="321">
        <v>462.94999999999993</v>
      </c>
      <c r="J42" s="321">
        <v>468.9</v>
      </c>
      <c r="K42" s="320">
        <v>457</v>
      </c>
      <c r="L42" s="320">
        <v>442.15</v>
      </c>
      <c r="M42" s="320">
        <v>2.05253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92.8</v>
      </c>
      <c r="D43" s="321">
        <v>92.466666666666654</v>
      </c>
      <c r="E43" s="321">
        <v>90.683333333333309</v>
      </c>
      <c r="F43" s="321">
        <v>88.566666666666649</v>
      </c>
      <c r="G43" s="321">
        <v>86.783333333333303</v>
      </c>
      <c r="H43" s="321">
        <v>94.583333333333314</v>
      </c>
      <c r="I43" s="321">
        <v>96.366666666666646</v>
      </c>
      <c r="J43" s="321">
        <v>98.48333333333332</v>
      </c>
      <c r="K43" s="320">
        <v>94.25</v>
      </c>
      <c r="L43" s="320">
        <v>90.35</v>
      </c>
      <c r="M43" s="320">
        <v>21.227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123.3</v>
      </c>
      <c r="D44" s="321">
        <v>123.2</v>
      </c>
      <c r="E44" s="321">
        <v>121.5</v>
      </c>
      <c r="F44" s="321">
        <v>119.7</v>
      </c>
      <c r="G44" s="321">
        <v>118</v>
      </c>
      <c r="H44" s="321">
        <v>125</v>
      </c>
      <c r="I44" s="321">
        <v>126.70000000000002</v>
      </c>
      <c r="J44" s="321">
        <v>128.5</v>
      </c>
      <c r="K44" s="320">
        <v>124.9</v>
      </c>
      <c r="L44" s="320">
        <v>121.4</v>
      </c>
      <c r="M44" s="320">
        <v>121.71836999999999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3140.8</v>
      </c>
      <c r="D45" s="321">
        <v>3125.9333333333329</v>
      </c>
      <c r="E45" s="321">
        <v>3094.8666666666659</v>
      </c>
      <c r="F45" s="321">
        <v>3048.9333333333329</v>
      </c>
      <c r="G45" s="321">
        <v>3017.8666666666659</v>
      </c>
      <c r="H45" s="321">
        <v>3171.8666666666659</v>
      </c>
      <c r="I45" s="321">
        <v>3202.9333333333325</v>
      </c>
      <c r="J45" s="321">
        <v>3248.8666666666659</v>
      </c>
      <c r="K45" s="320">
        <v>3157</v>
      </c>
      <c r="L45" s="320">
        <v>3080</v>
      </c>
      <c r="M45" s="320">
        <v>8.0587400000000002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194.35</v>
      </c>
      <c r="D46" s="321">
        <v>194.68333333333331</v>
      </c>
      <c r="E46" s="321">
        <v>191.96666666666661</v>
      </c>
      <c r="F46" s="321">
        <v>189.58333333333331</v>
      </c>
      <c r="G46" s="321">
        <v>186.86666666666662</v>
      </c>
      <c r="H46" s="321">
        <v>197.06666666666661</v>
      </c>
      <c r="I46" s="321">
        <v>199.7833333333333</v>
      </c>
      <c r="J46" s="321">
        <v>202.1666666666666</v>
      </c>
      <c r="K46" s="320">
        <v>197.4</v>
      </c>
      <c r="L46" s="320">
        <v>192.3</v>
      </c>
      <c r="M46" s="320">
        <v>3.2305600000000001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2045.6</v>
      </c>
      <c r="D47" s="321">
        <v>2028.7333333333333</v>
      </c>
      <c r="E47" s="321">
        <v>1999.8666666666668</v>
      </c>
      <c r="F47" s="321">
        <v>1954.1333333333334</v>
      </c>
      <c r="G47" s="321">
        <v>1925.2666666666669</v>
      </c>
      <c r="H47" s="321">
        <v>2074.4666666666667</v>
      </c>
      <c r="I47" s="321">
        <v>2103.333333333333</v>
      </c>
      <c r="J47" s="321">
        <v>2149.0666666666666</v>
      </c>
      <c r="K47" s="320">
        <v>2057.6</v>
      </c>
      <c r="L47" s="320">
        <v>1983</v>
      </c>
      <c r="M47" s="320">
        <v>5.0859899999999998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2673.9</v>
      </c>
      <c r="D48" s="321">
        <v>2678.9</v>
      </c>
      <c r="E48" s="321">
        <v>2655</v>
      </c>
      <c r="F48" s="321">
        <v>2636.1</v>
      </c>
      <c r="G48" s="321">
        <v>2612.1999999999998</v>
      </c>
      <c r="H48" s="321">
        <v>2697.8</v>
      </c>
      <c r="I48" s="321">
        <v>2721.7000000000007</v>
      </c>
      <c r="J48" s="321">
        <v>2740.6000000000004</v>
      </c>
      <c r="K48" s="320">
        <v>2702.8</v>
      </c>
      <c r="L48" s="320">
        <v>2660</v>
      </c>
      <c r="M48" s="320">
        <v>0.11545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2468.15</v>
      </c>
      <c r="D49" s="321">
        <v>2421.0499999999997</v>
      </c>
      <c r="E49" s="321">
        <v>2357.0999999999995</v>
      </c>
      <c r="F49" s="321">
        <v>2246.0499999999997</v>
      </c>
      <c r="G49" s="321">
        <v>2182.0999999999995</v>
      </c>
      <c r="H49" s="321">
        <v>2532.0999999999995</v>
      </c>
      <c r="I49" s="321">
        <v>2596.0499999999993</v>
      </c>
      <c r="J49" s="321">
        <v>2707.0999999999995</v>
      </c>
      <c r="K49" s="320">
        <v>2485</v>
      </c>
      <c r="L49" s="320">
        <v>2310</v>
      </c>
      <c r="M49" s="320">
        <v>2.6715200000000001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10025.450000000001</v>
      </c>
      <c r="D50" s="321">
        <v>10035.166666666666</v>
      </c>
      <c r="E50" s="321">
        <v>9940.3333333333321</v>
      </c>
      <c r="F50" s="321">
        <v>9855.2166666666653</v>
      </c>
      <c r="G50" s="321">
        <v>9760.3833333333314</v>
      </c>
      <c r="H50" s="321">
        <v>10120.283333333333</v>
      </c>
      <c r="I50" s="321">
        <v>10215.116666666665</v>
      </c>
      <c r="J50" s="321">
        <v>10300.233333333334</v>
      </c>
      <c r="K50" s="320">
        <v>10130</v>
      </c>
      <c r="L50" s="320">
        <v>9950.0499999999993</v>
      </c>
      <c r="M50" s="320">
        <v>0.36660999999999999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1314.85</v>
      </c>
      <c r="D51" s="321">
        <v>1318.95</v>
      </c>
      <c r="E51" s="321">
        <v>1293.9000000000001</v>
      </c>
      <c r="F51" s="321">
        <v>1272.95</v>
      </c>
      <c r="G51" s="321">
        <v>1247.9000000000001</v>
      </c>
      <c r="H51" s="321">
        <v>1339.9</v>
      </c>
      <c r="I51" s="321">
        <v>1364.9499999999998</v>
      </c>
      <c r="J51" s="321">
        <v>1385.9</v>
      </c>
      <c r="K51" s="320">
        <v>1344</v>
      </c>
      <c r="L51" s="320">
        <v>1298</v>
      </c>
      <c r="M51" s="320">
        <v>13.57185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705.4</v>
      </c>
      <c r="D52" s="321">
        <v>702.66666666666663</v>
      </c>
      <c r="E52" s="321">
        <v>694.13333333333321</v>
      </c>
      <c r="F52" s="321">
        <v>682.86666666666656</v>
      </c>
      <c r="G52" s="321">
        <v>674.33333333333314</v>
      </c>
      <c r="H52" s="321">
        <v>713.93333333333328</v>
      </c>
      <c r="I52" s="321">
        <v>722.46666666666681</v>
      </c>
      <c r="J52" s="321">
        <v>733.73333333333335</v>
      </c>
      <c r="K52" s="320">
        <v>711.2</v>
      </c>
      <c r="L52" s="320">
        <v>691.4</v>
      </c>
      <c r="M52" s="320">
        <v>17.038409999999999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467.9</v>
      </c>
      <c r="D53" s="321">
        <v>464.33333333333331</v>
      </c>
      <c r="E53" s="321">
        <v>445.66666666666663</v>
      </c>
      <c r="F53" s="321">
        <v>423.43333333333334</v>
      </c>
      <c r="G53" s="321">
        <v>404.76666666666665</v>
      </c>
      <c r="H53" s="321">
        <v>486.56666666666661</v>
      </c>
      <c r="I53" s="321">
        <v>505.23333333333323</v>
      </c>
      <c r="J53" s="321">
        <v>527.46666666666658</v>
      </c>
      <c r="K53" s="320">
        <v>483</v>
      </c>
      <c r="L53" s="320">
        <v>442.1</v>
      </c>
      <c r="M53" s="320">
        <v>16.014140000000001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783.1</v>
      </c>
      <c r="D54" s="321">
        <v>785.0333333333333</v>
      </c>
      <c r="E54" s="321">
        <v>774.06666666666661</v>
      </c>
      <c r="F54" s="321">
        <v>765.0333333333333</v>
      </c>
      <c r="G54" s="321">
        <v>754.06666666666661</v>
      </c>
      <c r="H54" s="321">
        <v>794.06666666666661</v>
      </c>
      <c r="I54" s="321">
        <v>805.0333333333333</v>
      </c>
      <c r="J54" s="321">
        <v>814.06666666666661</v>
      </c>
      <c r="K54" s="320">
        <v>796</v>
      </c>
      <c r="L54" s="320">
        <v>776</v>
      </c>
      <c r="M54" s="320">
        <v>73.341340000000002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3809.7</v>
      </c>
      <c r="D55" s="321">
        <v>3798.2166666666667</v>
      </c>
      <c r="E55" s="321">
        <v>3776.4833333333336</v>
      </c>
      <c r="F55" s="321">
        <v>3743.2666666666669</v>
      </c>
      <c r="G55" s="321">
        <v>3721.5333333333338</v>
      </c>
      <c r="H55" s="321">
        <v>3831.4333333333334</v>
      </c>
      <c r="I55" s="321">
        <v>3853.1666666666661</v>
      </c>
      <c r="J55" s="321">
        <v>3886.3833333333332</v>
      </c>
      <c r="K55" s="320">
        <v>3819.95</v>
      </c>
      <c r="L55" s="320">
        <v>3765</v>
      </c>
      <c r="M55" s="320">
        <v>3.39228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177.05</v>
      </c>
      <c r="D56" s="321">
        <v>174.78333333333333</v>
      </c>
      <c r="E56" s="321">
        <v>169.76666666666665</v>
      </c>
      <c r="F56" s="321">
        <v>162.48333333333332</v>
      </c>
      <c r="G56" s="321">
        <v>157.46666666666664</v>
      </c>
      <c r="H56" s="321">
        <v>182.06666666666666</v>
      </c>
      <c r="I56" s="321">
        <v>187.08333333333337</v>
      </c>
      <c r="J56" s="321">
        <v>194.36666666666667</v>
      </c>
      <c r="K56" s="320">
        <v>179.8</v>
      </c>
      <c r="L56" s="320">
        <v>167.5</v>
      </c>
      <c r="M56" s="320">
        <v>25.269950000000001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1114.75</v>
      </c>
      <c r="D57" s="321">
        <v>1117.0333333333333</v>
      </c>
      <c r="E57" s="321">
        <v>1100.8666666666666</v>
      </c>
      <c r="F57" s="321">
        <v>1086.9833333333333</v>
      </c>
      <c r="G57" s="321">
        <v>1070.8166666666666</v>
      </c>
      <c r="H57" s="321">
        <v>1130.9166666666665</v>
      </c>
      <c r="I57" s="321">
        <v>1147.0833333333335</v>
      </c>
      <c r="J57" s="321">
        <v>1160.9666666666665</v>
      </c>
      <c r="K57" s="320">
        <v>1133.2</v>
      </c>
      <c r="L57" s="320">
        <v>1103.1500000000001</v>
      </c>
      <c r="M57" s="320">
        <v>1.2664899999999999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16818.849999999999</v>
      </c>
      <c r="D58" s="321">
        <v>16959.133333333331</v>
      </c>
      <c r="E58" s="321">
        <v>16618.266666666663</v>
      </c>
      <c r="F58" s="321">
        <v>16417.683333333331</v>
      </c>
      <c r="G58" s="321">
        <v>16076.816666666662</v>
      </c>
      <c r="H58" s="321">
        <v>17159.716666666664</v>
      </c>
      <c r="I58" s="321">
        <v>17500.583333333332</v>
      </c>
      <c r="J58" s="321">
        <v>17701.166666666664</v>
      </c>
      <c r="K58" s="320">
        <v>17300</v>
      </c>
      <c r="L58" s="320">
        <v>16758.55</v>
      </c>
      <c r="M58" s="320">
        <v>3.8553700000000002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6143.4</v>
      </c>
      <c r="D59" s="321">
        <v>6230.8</v>
      </c>
      <c r="E59" s="321">
        <v>5863.6</v>
      </c>
      <c r="F59" s="321">
        <v>5583.8</v>
      </c>
      <c r="G59" s="321">
        <v>5216.6000000000004</v>
      </c>
      <c r="H59" s="321">
        <v>6510.6</v>
      </c>
      <c r="I59" s="321">
        <v>6877.7999999999993</v>
      </c>
      <c r="J59" s="321">
        <v>7157.6</v>
      </c>
      <c r="K59" s="320">
        <v>6598</v>
      </c>
      <c r="L59" s="320">
        <v>5951</v>
      </c>
      <c r="M59" s="320">
        <v>7.9321799999999998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7388.45</v>
      </c>
      <c r="D60" s="321">
        <v>7399.4666666666672</v>
      </c>
      <c r="E60" s="321">
        <v>7318.9833333333345</v>
      </c>
      <c r="F60" s="321">
        <v>7249.5166666666673</v>
      </c>
      <c r="G60" s="321">
        <v>7169.0333333333347</v>
      </c>
      <c r="H60" s="321">
        <v>7468.9333333333343</v>
      </c>
      <c r="I60" s="321">
        <v>7549.4166666666679</v>
      </c>
      <c r="J60" s="321">
        <v>7618.8833333333341</v>
      </c>
      <c r="K60" s="320">
        <v>7479.95</v>
      </c>
      <c r="L60" s="320">
        <v>7330</v>
      </c>
      <c r="M60" s="320">
        <v>10.72082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3421.55</v>
      </c>
      <c r="D61" s="321">
        <v>3379.85</v>
      </c>
      <c r="E61" s="321">
        <v>3301.7</v>
      </c>
      <c r="F61" s="321">
        <v>3181.85</v>
      </c>
      <c r="G61" s="321">
        <v>3103.7</v>
      </c>
      <c r="H61" s="321">
        <v>3499.7</v>
      </c>
      <c r="I61" s="321">
        <v>3577.8500000000004</v>
      </c>
      <c r="J61" s="321">
        <v>3697.7</v>
      </c>
      <c r="K61" s="320">
        <v>3458</v>
      </c>
      <c r="L61" s="320">
        <v>3260</v>
      </c>
      <c r="M61" s="320">
        <v>4.7129300000000001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2122.5</v>
      </c>
      <c r="D62" s="321">
        <v>2142.5</v>
      </c>
      <c r="E62" s="321">
        <v>2090</v>
      </c>
      <c r="F62" s="321">
        <v>2057.5</v>
      </c>
      <c r="G62" s="321">
        <v>2005</v>
      </c>
      <c r="H62" s="321">
        <v>2175</v>
      </c>
      <c r="I62" s="321">
        <v>2227.5</v>
      </c>
      <c r="J62" s="321">
        <v>2260</v>
      </c>
      <c r="K62" s="320">
        <v>2195</v>
      </c>
      <c r="L62" s="320">
        <v>2110</v>
      </c>
      <c r="M62" s="320">
        <v>2.84782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502.95</v>
      </c>
      <c r="D63" s="321">
        <v>505.48333333333335</v>
      </c>
      <c r="E63" s="321">
        <v>495.9666666666667</v>
      </c>
      <c r="F63" s="321">
        <v>488.98333333333335</v>
      </c>
      <c r="G63" s="321">
        <v>479.4666666666667</v>
      </c>
      <c r="H63" s="321">
        <v>512.4666666666667</v>
      </c>
      <c r="I63" s="321">
        <v>521.98333333333335</v>
      </c>
      <c r="J63" s="321">
        <v>528.9666666666667</v>
      </c>
      <c r="K63" s="320">
        <v>515</v>
      </c>
      <c r="L63" s="320">
        <v>498.5</v>
      </c>
      <c r="M63" s="320">
        <v>40.822139999999997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315.35000000000002</v>
      </c>
      <c r="D64" s="321">
        <v>317.5333333333333</v>
      </c>
      <c r="E64" s="321">
        <v>311.36666666666662</v>
      </c>
      <c r="F64" s="321">
        <v>307.38333333333333</v>
      </c>
      <c r="G64" s="321">
        <v>301.21666666666664</v>
      </c>
      <c r="H64" s="321">
        <v>321.51666666666659</v>
      </c>
      <c r="I64" s="321">
        <v>327.68333333333334</v>
      </c>
      <c r="J64" s="321">
        <v>331.66666666666657</v>
      </c>
      <c r="K64" s="320">
        <v>323.7</v>
      </c>
      <c r="L64" s="320">
        <v>313.55</v>
      </c>
      <c r="M64" s="320">
        <v>88.607690000000005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116</v>
      </c>
      <c r="D65" s="321">
        <v>116.11666666666667</v>
      </c>
      <c r="E65" s="321">
        <v>114.38333333333335</v>
      </c>
      <c r="F65" s="321">
        <v>112.76666666666668</v>
      </c>
      <c r="G65" s="321">
        <v>111.03333333333336</v>
      </c>
      <c r="H65" s="321">
        <v>117.73333333333335</v>
      </c>
      <c r="I65" s="321">
        <v>119.46666666666667</v>
      </c>
      <c r="J65" s="321">
        <v>121.08333333333334</v>
      </c>
      <c r="K65" s="320">
        <v>117.85</v>
      </c>
      <c r="L65" s="320">
        <v>114.5</v>
      </c>
      <c r="M65" s="320">
        <v>280.93579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50.75</v>
      </c>
      <c r="D66" s="321">
        <v>50.483333333333327</v>
      </c>
      <c r="E66" s="321">
        <v>49.466666666666654</v>
      </c>
      <c r="F66" s="321">
        <v>48.18333333333333</v>
      </c>
      <c r="G66" s="321">
        <v>47.166666666666657</v>
      </c>
      <c r="H66" s="321">
        <v>51.766666666666652</v>
      </c>
      <c r="I66" s="321">
        <v>52.783333333333317</v>
      </c>
      <c r="J66" s="321">
        <v>54.066666666666649</v>
      </c>
      <c r="K66" s="320">
        <v>51.5</v>
      </c>
      <c r="L66" s="320">
        <v>49.2</v>
      </c>
      <c r="M66" s="320">
        <v>77.725279999999998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2997.65</v>
      </c>
      <c r="D67" s="321">
        <v>3008.8833333333332</v>
      </c>
      <c r="E67" s="321">
        <v>2968.7666666666664</v>
      </c>
      <c r="F67" s="321">
        <v>2939.8833333333332</v>
      </c>
      <c r="G67" s="321">
        <v>2899.7666666666664</v>
      </c>
      <c r="H67" s="321">
        <v>3037.7666666666664</v>
      </c>
      <c r="I67" s="321">
        <v>3077.8833333333332</v>
      </c>
      <c r="J67" s="321">
        <v>3106.7666666666664</v>
      </c>
      <c r="K67" s="320">
        <v>3049</v>
      </c>
      <c r="L67" s="320">
        <v>2980</v>
      </c>
      <c r="M67" s="320">
        <v>0.33127000000000001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2017.8</v>
      </c>
      <c r="D68" s="321">
        <v>2023</v>
      </c>
      <c r="E68" s="321">
        <v>2006.25</v>
      </c>
      <c r="F68" s="321">
        <v>1994.7</v>
      </c>
      <c r="G68" s="321">
        <v>1977.95</v>
      </c>
      <c r="H68" s="321">
        <v>2034.55</v>
      </c>
      <c r="I68" s="321">
        <v>2051.3000000000002</v>
      </c>
      <c r="J68" s="321">
        <v>2062.85</v>
      </c>
      <c r="K68" s="320">
        <v>2039.75</v>
      </c>
      <c r="L68" s="320">
        <v>2011.45</v>
      </c>
      <c r="M68" s="320">
        <v>1.8237300000000001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4884.3999999999996</v>
      </c>
      <c r="D69" s="321">
        <v>4896.5</v>
      </c>
      <c r="E69" s="321">
        <v>4843</v>
      </c>
      <c r="F69" s="321">
        <v>4801.6000000000004</v>
      </c>
      <c r="G69" s="321">
        <v>4748.1000000000004</v>
      </c>
      <c r="H69" s="321">
        <v>4937.8999999999996</v>
      </c>
      <c r="I69" s="321">
        <v>4991.3999999999996</v>
      </c>
      <c r="J69" s="321">
        <v>5032.7999999999993</v>
      </c>
      <c r="K69" s="320">
        <v>4950</v>
      </c>
      <c r="L69" s="320">
        <v>4855.1000000000004</v>
      </c>
      <c r="M69" s="320">
        <v>9.5479999999999995E-2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925.95</v>
      </c>
      <c r="D70" s="321">
        <v>925.43333333333339</v>
      </c>
      <c r="E70" s="321">
        <v>914.86666666666679</v>
      </c>
      <c r="F70" s="321">
        <v>903.78333333333342</v>
      </c>
      <c r="G70" s="321">
        <v>893.21666666666681</v>
      </c>
      <c r="H70" s="321">
        <v>936.51666666666677</v>
      </c>
      <c r="I70" s="321">
        <v>947.08333333333337</v>
      </c>
      <c r="J70" s="321">
        <v>958.16666666666674</v>
      </c>
      <c r="K70" s="320">
        <v>936</v>
      </c>
      <c r="L70" s="320">
        <v>914.35</v>
      </c>
      <c r="M70" s="320">
        <v>0.80347999999999997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568.1</v>
      </c>
      <c r="D71" s="321">
        <v>573.93333333333339</v>
      </c>
      <c r="E71" s="321">
        <v>560.16666666666674</v>
      </c>
      <c r="F71" s="321">
        <v>552.23333333333335</v>
      </c>
      <c r="G71" s="321">
        <v>538.4666666666667</v>
      </c>
      <c r="H71" s="321">
        <v>581.86666666666679</v>
      </c>
      <c r="I71" s="321">
        <v>595.63333333333344</v>
      </c>
      <c r="J71" s="321">
        <v>603.56666666666683</v>
      </c>
      <c r="K71" s="320">
        <v>587.70000000000005</v>
      </c>
      <c r="L71" s="320">
        <v>566</v>
      </c>
      <c r="M71" s="320">
        <v>5.7428100000000004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218.6</v>
      </c>
      <c r="D72" s="321">
        <v>219.93333333333331</v>
      </c>
      <c r="E72" s="321">
        <v>216.16666666666663</v>
      </c>
      <c r="F72" s="321">
        <v>213.73333333333332</v>
      </c>
      <c r="G72" s="321">
        <v>209.96666666666664</v>
      </c>
      <c r="H72" s="321">
        <v>222.36666666666662</v>
      </c>
      <c r="I72" s="321">
        <v>226.13333333333333</v>
      </c>
      <c r="J72" s="321">
        <v>228.56666666666661</v>
      </c>
      <c r="K72" s="320">
        <v>223.7</v>
      </c>
      <c r="L72" s="320">
        <v>217.5</v>
      </c>
      <c r="M72" s="320">
        <v>97.663989999999998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1788.25</v>
      </c>
      <c r="D73" s="321">
        <v>1804.75</v>
      </c>
      <c r="E73" s="321">
        <v>1761.5</v>
      </c>
      <c r="F73" s="321">
        <v>1734.75</v>
      </c>
      <c r="G73" s="321">
        <v>1691.5</v>
      </c>
      <c r="H73" s="321">
        <v>1831.5</v>
      </c>
      <c r="I73" s="321">
        <v>1874.75</v>
      </c>
      <c r="J73" s="321">
        <v>1901.5</v>
      </c>
      <c r="K73" s="320">
        <v>1848</v>
      </c>
      <c r="L73" s="320">
        <v>1778</v>
      </c>
      <c r="M73" s="320">
        <v>4.7035799999999997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723.95</v>
      </c>
      <c r="D74" s="321">
        <v>724.2833333333333</v>
      </c>
      <c r="E74" s="321">
        <v>719.91666666666663</v>
      </c>
      <c r="F74" s="321">
        <v>715.88333333333333</v>
      </c>
      <c r="G74" s="321">
        <v>711.51666666666665</v>
      </c>
      <c r="H74" s="321">
        <v>728.31666666666661</v>
      </c>
      <c r="I74" s="321">
        <v>732.68333333333339</v>
      </c>
      <c r="J74" s="321">
        <v>736.71666666666658</v>
      </c>
      <c r="K74" s="320">
        <v>728.65</v>
      </c>
      <c r="L74" s="320">
        <v>720.25</v>
      </c>
      <c r="M74" s="320">
        <v>2.66059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727.35</v>
      </c>
      <c r="D75" s="321">
        <v>723.98333333333323</v>
      </c>
      <c r="E75" s="321">
        <v>715.56666666666649</v>
      </c>
      <c r="F75" s="321">
        <v>703.7833333333333</v>
      </c>
      <c r="G75" s="321">
        <v>695.36666666666656</v>
      </c>
      <c r="H75" s="321">
        <v>735.76666666666642</v>
      </c>
      <c r="I75" s="321">
        <v>744.18333333333317</v>
      </c>
      <c r="J75" s="321">
        <v>755.96666666666636</v>
      </c>
      <c r="K75" s="320">
        <v>732.4</v>
      </c>
      <c r="L75" s="320">
        <v>712.2</v>
      </c>
      <c r="M75" s="320">
        <v>14.19805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12968.9</v>
      </c>
      <c r="D76" s="321">
        <v>12956.300000000001</v>
      </c>
      <c r="E76" s="321">
        <v>12822.600000000002</v>
      </c>
      <c r="F76" s="321">
        <v>12676.300000000001</v>
      </c>
      <c r="G76" s="321">
        <v>12542.600000000002</v>
      </c>
      <c r="H76" s="321">
        <v>13102.600000000002</v>
      </c>
      <c r="I76" s="321">
        <v>13236.300000000003</v>
      </c>
      <c r="J76" s="321">
        <v>13382.600000000002</v>
      </c>
      <c r="K76" s="320">
        <v>13090</v>
      </c>
      <c r="L76" s="320">
        <v>12810</v>
      </c>
      <c r="M76" s="320">
        <v>3.8120000000000001E-2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766.6</v>
      </c>
      <c r="D77" s="321">
        <v>767.13333333333333</v>
      </c>
      <c r="E77" s="321">
        <v>760.4666666666667</v>
      </c>
      <c r="F77" s="321">
        <v>754.33333333333337</v>
      </c>
      <c r="G77" s="321">
        <v>747.66666666666674</v>
      </c>
      <c r="H77" s="321">
        <v>773.26666666666665</v>
      </c>
      <c r="I77" s="321">
        <v>779.93333333333339</v>
      </c>
      <c r="J77" s="321">
        <v>786.06666666666661</v>
      </c>
      <c r="K77" s="320">
        <v>773.8</v>
      </c>
      <c r="L77" s="320">
        <v>761</v>
      </c>
      <c r="M77" s="320">
        <v>39.907940000000004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56.05</v>
      </c>
      <c r="D78" s="321">
        <v>55.733333333333327</v>
      </c>
      <c r="E78" s="321">
        <v>54.666666666666657</v>
      </c>
      <c r="F78" s="321">
        <v>53.283333333333331</v>
      </c>
      <c r="G78" s="321">
        <v>52.216666666666661</v>
      </c>
      <c r="H78" s="321">
        <v>57.116666666666653</v>
      </c>
      <c r="I78" s="321">
        <v>58.18333333333333</v>
      </c>
      <c r="J78" s="321">
        <v>59.566666666666649</v>
      </c>
      <c r="K78" s="320">
        <v>56.8</v>
      </c>
      <c r="L78" s="320">
        <v>54.35</v>
      </c>
      <c r="M78" s="320">
        <v>346.24398000000002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347.3</v>
      </c>
      <c r="D79" s="321">
        <v>347.5333333333333</v>
      </c>
      <c r="E79" s="321">
        <v>345.06666666666661</v>
      </c>
      <c r="F79" s="321">
        <v>342.83333333333331</v>
      </c>
      <c r="G79" s="321">
        <v>340.36666666666662</v>
      </c>
      <c r="H79" s="321">
        <v>349.76666666666659</v>
      </c>
      <c r="I79" s="321">
        <v>352.23333333333329</v>
      </c>
      <c r="J79" s="321">
        <v>354.46666666666658</v>
      </c>
      <c r="K79" s="320">
        <v>350</v>
      </c>
      <c r="L79" s="320">
        <v>345.3</v>
      </c>
      <c r="M79" s="320">
        <v>9.8353000000000002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1149.7</v>
      </c>
      <c r="D80" s="321">
        <v>1157.1666666666667</v>
      </c>
      <c r="E80" s="321">
        <v>1137.5333333333335</v>
      </c>
      <c r="F80" s="321">
        <v>1125.3666666666668</v>
      </c>
      <c r="G80" s="321">
        <v>1105.7333333333336</v>
      </c>
      <c r="H80" s="321">
        <v>1169.3333333333335</v>
      </c>
      <c r="I80" s="321">
        <v>1188.9666666666667</v>
      </c>
      <c r="J80" s="321">
        <v>1201.1333333333334</v>
      </c>
      <c r="K80" s="320">
        <v>1176.8</v>
      </c>
      <c r="L80" s="320">
        <v>1145</v>
      </c>
      <c r="M80" s="320">
        <v>1.6067899999999999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6563.45</v>
      </c>
      <c r="D81" s="321">
        <v>6615.916666666667</v>
      </c>
      <c r="E81" s="321">
        <v>6431.8333333333339</v>
      </c>
      <c r="F81" s="321">
        <v>6300.2166666666672</v>
      </c>
      <c r="G81" s="321">
        <v>6116.1333333333341</v>
      </c>
      <c r="H81" s="321">
        <v>6747.5333333333338</v>
      </c>
      <c r="I81" s="321">
        <v>6931.6166666666677</v>
      </c>
      <c r="J81" s="321">
        <v>7063.2333333333336</v>
      </c>
      <c r="K81" s="320">
        <v>6800</v>
      </c>
      <c r="L81" s="320">
        <v>6484.3</v>
      </c>
      <c r="M81" s="320">
        <v>0.21084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1132.3</v>
      </c>
      <c r="D82" s="321">
        <v>1124.7666666666667</v>
      </c>
      <c r="E82" s="321">
        <v>1104.5333333333333</v>
      </c>
      <c r="F82" s="321">
        <v>1076.7666666666667</v>
      </c>
      <c r="G82" s="321">
        <v>1056.5333333333333</v>
      </c>
      <c r="H82" s="321">
        <v>1152.5333333333333</v>
      </c>
      <c r="I82" s="321">
        <v>1172.7666666666664</v>
      </c>
      <c r="J82" s="321">
        <v>1200.5333333333333</v>
      </c>
      <c r="K82" s="320">
        <v>1145</v>
      </c>
      <c r="L82" s="320">
        <v>1097</v>
      </c>
      <c r="M82" s="320">
        <v>2.3829899999999999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14894.7</v>
      </c>
      <c r="D83" s="321">
        <v>14937.266666666668</v>
      </c>
      <c r="E83" s="321">
        <v>14789.533333333336</v>
      </c>
      <c r="F83" s="321">
        <v>14684.366666666669</v>
      </c>
      <c r="G83" s="321">
        <v>14536.633333333337</v>
      </c>
      <c r="H83" s="321">
        <v>15042.433333333336</v>
      </c>
      <c r="I83" s="321">
        <v>15190.16666666667</v>
      </c>
      <c r="J83" s="321">
        <v>15295.333333333336</v>
      </c>
      <c r="K83" s="320">
        <v>15085</v>
      </c>
      <c r="L83" s="320">
        <v>14832.1</v>
      </c>
      <c r="M83" s="320">
        <v>0.22667000000000001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380</v>
      </c>
      <c r="D84" s="321">
        <v>379.51666666666665</v>
      </c>
      <c r="E84" s="321">
        <v>377.0333333333333</v>
      </c>
      <c r="F84" s="321">
        <v>374.06666666666666</v>
      </c>
      <c r="G84" s="321">
        <v>371.58333333333331</v>
      </c>
      <c r="H84" s="321">
        <v>382.48333333333329</v>
      </c>
      <c r="I84" s="321">
        <v>384.96666666666664</v>
      </c>
      <c r="J84" s="321">
        <v>387.93333333333328</v>
      </c>
      <c r="K84" s="320">
        <v>382</v>
      </c>
      <c r="L84" s="320">
        <v>376.55</v>
      </c>
      <c r="M84" s="320">
        <v>33.111719999999998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508.75</v>
      </c>
      <c r="D85" s="321">
        <v>513.7833333333333</v>
      </c>
      <c r="E85" s="321">
        <v>500.11666666666656</v>
      </c>
      <c r="F85" s="321">
        <v>491.48333333333323</v>
      </c>
      <c r="G85" s="321">
        <v>477.81666666666649</v>
      </c>
      <c r="H85" s="321">
        <v>522.41666666666663</v>
      </c>
      <c r="I85" s="321">
        <v>536.08333333333337</v>
      </c>
      <c r="J85" s="321">
        <v>544.7166666666667</v>
      </c>
      <c r="K85" s="320">
        <v>527.45000000000005</v>
      </c>
      <c r="L85" s="320">
        <v>505.15</v>
      </c>
      <c r="M85" s="320">
        <v>4.94651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3303.4</v>
      </c>
      <c r="D86" s="321">
        <v>3296.75</v>
      </c>
      <c r="E86" s="321">
        <v>3278.55</v>
      </c>
      <c r="F86" s="321">
        <v>3253.7000000000003</v>
      </c>
      <c r="G86" s="321">
        <v>3235.5000000000005</v>
      </c>
      <c r="H86" s="321">
        <v>3321.6</v>
      </c>
      <c r="I86" s="321">
        <v>3339.7999999999997</v>
      </c>
      <c r="J86" s="321">
        <v>3364.6499999999996</v>
      </c>
      <c r="K86" s="320">
        <v>3314.95</v>
      </c>
      <c r="L86" s="320">
        <v>3271.9</v>
      </c>
      <c r="M86" s="320">
        <v>2.3685299999999998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907.35</v>
      </c>
      <c r="D87" s="321">
        <v>913.90000000000009</v>
      </c>
      <c r="E87" s="321">
        <v>898.85000000000014</v>
      </c>
      <c r="F87" s="321">
        <v>890.35</v>
      </c>
      <c r="G87" s="321">
        <v>875.30000000000007</v>
      </c>
      <c r="H87" s="321">
        <v>922.4000000000002</v>
      </c>
      <c r="I87" s="321">
        <v>937.45000000000016</v>
      </c>
      <c r="J87" s="321">
        <v>945.95000000000027</v>
      </c>
      <c r="K87" s="320">
        <v>928.95</v>
      </c>
      <c r="L87" s="320">
        <v>905.4</v>
      </c>
      <c r="M87" s="320">
        <v>9.1511099999999992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489.65</v>
      </c>
      <c r="D88" s="321">
        <v>486.3</v>
      </c>
      <c r="E88" s="321">
        <v>475.6</v>
      </c>
      <c r="F88" s="321">
        <v>461.55</v>
      </c>
      <c r="G88" s="321">
        <v>450.85</v>
      </c>
      <c r="H88" s="321">
        <v>500.35</v>
      </c>
      <c r="I88" s="321">
        <v>511.04999999999995</v>
      </c>
      <c r="J88" s="321">
        <v>525.1</v>
      </c>
      <c r="K88" s="320">
        <v>497</v>
      </c>
      <c r="L88" s="320">
        <v>472.25</v>
      </c>
      <c r="M88" s="320">
        <v>66.336290000000005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958.15</v>
      </c>
      <c r="D89" s="321">
        <v>952.16666666666663</v>
      </c>
      <c r="E89" s="321">
        <v>932.98333333333323</v>
      </c>
      <c r="F89" s="321">
        <v>907.81666666666661</v>
      </c>
      <c r="G89" s="321">
        <v>888.63333333333321</v>
      </c>
      <c r="H89" s="321">
        <v>977.33333333333326</v>
      </c>
      <c r="I89" s="321">
        <v>996.51666666666665</v>
      </c>
      <c r="J89" s="321">
        <v>1021.6833333333333</v>
      </c>
      <c r="K89" s="320">
        <v>971.35</v>
      </c>
      <c r="L89" s="320">
        <v>927</v>
      </c>
      <c r="M89" s="320">
        <v>10.651210000000001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2574.4499999999998</v>
      </c>
      <c r="D90" s="321">
        <v>2560.3833333333332</v>
      </c>
      <c r="E90" s="321">
        <v>2495.9666666666662</v>
      </c>
      <c r="F90" s="321">
        <v>2417.4833333333331</v>
      </c>
      <c r="G90" s="321">
        <v>2353.0666666666662</v>
      </c>
      <c r="H90" s="321">
        <v>2638.8666666666663</v>
      </c>
      <c r="I90" s="321">
        <v>2703.2833333333333</v>
      </c>
      <c r="J90" s="321">
        <v>2781.7666666666664</v>
      </c>
      <c r="K90" s="320">
        <v>2624.8</v>
      </c>
      <c r="L90" s="320">
        <v>2481.9</v>
      </c>
      <c r="M90" s="320">
        <v>3.7903600000000002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242.95</v>
      </c>
      <c r="D91" s="321">
        <v>242.9</v>
      </c>
      <c r="E91" s="321">
        <v>239.3</v>
      </c>
      <c r="F91" s="321">
        <v>235.65</v>
      </c>
      <c r="G91" s="321">
        <v>232.05</v>
      </c>
      <c r="H91" s="321">
        <v>246.55</v>
      </c>
      <c r="I91" s="321">
        <v>250.14999999999998</v>
      </c>
      <c r="J91" s="321">
        <v>253.8</v>
      </c>
      <c r="K91" s="320">
        <v>246.5</v>
      </c>
      <c r="L91" s="320">
        <v>239.25</v>
      </c>
      <c r="M91" s="320">
        <v>118.34742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648.9</v>
      </c>
      <c r="D92" s="321">
        <v>653.6</v>
      </c>
      <c r="E92" s="321">
        <v>642.25</v>
      </c>
      <c r="F92" s="321">
        <v>635.6</v>
      </c>
      <c r="G92" s="321">
        <v>624.25</v>
      </c>
      <c r="H92" s="321">
        <v>660.25</v>
      </c>
      <c r="I92" s="321">
        <v>671.60000000000014</v>
      </c>
      <c r="J92" s="321">
        <v>678.25</v>
      </c>
      <c r="K92" s="320">
        <v>664.95</v>
      </c>
      <c r="L92" s="320">
        <v>646.95000000000005</v>
      </c>
      <c r="M92" s="320">
        <v>4.6054599999999999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771.05</v>
      </c>
      <c r="D93" s="321">
        <v>779.69999999999993</v>
      </c>
      <c r="E93" s="321">
        <v>756.39999999999986</v>
      </c>
      <c r="F93" s="321">
        <v>741.74999999999989</v>
      </c>
      <c r="G93" s="321">
        <v>718.44999999999982</v>
      </c>
      <c r="H93" s="321">
        <v>794.34999999999991</v>
      </c>
      <c r="I93" s="321">
        <v>817.64999999999986</v>
      </c>
      <c r="J93" s="321">
        <v>832.3</v>
      </c>
      <c r="K93" s="320">
        <v>803</v>
      </c>
      <c r="L93" s="320">
        <v>765.05</v>
      </c>
      <c r="M93" s="320">
        <v>2.15943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812.65</v>
      </c>
      <c r="D94" s="321">
        <v>812.73333333333323</v>
      </c>
      <c r="E94" s="321">
        <v>801.46666666666647</v>
      </c>
      <c r="F94" s="321">
        <v>790.28333333333319</v>
      </c>
      <c r="G94" s="321">
        <v>779.01666666666642</v>
      </c>
      <c r="H94" s="321">
        <v>823.91666666666652</v>
      </c>
      <c r="I94" s="321">
        <v>835.18333333333317</v>
      </c>
      <c r="J94" s="321">
        <v>846.36666666666656</v>
      </c>
      <c r="K94" s="320">
        <v>824</v>
      </c>
      <c r="L94" s="320">
        <v>801.55</v>
      </c>
      <c r="M94" s="320">
        <v>3.0162900000000001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104.25</v>
      </c>
      <c r="D95" s="321">
        <v>104.43333333333334</v>
      </c>
      <c r="E95" s="321">
        <v>103.86666666666667</v>
      </c>
      <c r="F95" s="321">
        <v>103.48333333333333</v>
      </c>
      <c r="G95" s="321">
        <v>102.91666666666667</v>
      </c>
      <c r="H95" s="321">
        <v>104.81666666666668</v>
      </c>
      <c r="I95" s="321">
        <v>105.38333333333334</v>
      </c>
      <c r="J95" s="321">
        <v>105.76666666666668</v>
      </c>
      <c r="K95" s="320">
        <v>105</v>
      </c>
      <c r="L95" s="320">
        <v>104.05</v>
      </c>
      <c r="M95" s="320">
        <v>19.624040000000001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409.75</v>
      </c>
      <c r="D96" s="321">
        <v>413.40000000000003</v>
      </c>
      <c r="E96" s="321">
        <v>403.80000000000007</v>
      </c>
      <c r="F96" s="321">
        <v>397.85</v>
      </c>
      <c r="G96" s="321">
        <v>388.25000000000006</v>
      </c>
      <c r="H96" s="321">
        <v>419.35000000000008</v>
      </c>
      <c r="I96" s="321">
        <v>428.9500000000001</v>
      </c>
      <c r="J96" s="321">
        <v>434.90000000000009</v>
      </c>
      <c r="K96" s="320">
        <v>423</v>
      </c>
      <c r="L96" s="320">
        <v>407.45</v>
      </c>
      <c r="M96" s="320">
        <v>4.2806199999999999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1521.35</v>
      </c>
      <c r="D97" s="321">
        <v>1523.8333333333333</v>
      </c>
      <c r="E97" s="321">
        <v>1508.6666666666665</v>
      </c>
      <c r="F97" s="321">
        <v>1495.9833333333333</v>
      </c>
      <c r="G97" s="321">
        <v>1480.8166666666666</v>
      </c>
      <c r="H97" s="321">
        <v>1536.5166666666664</v>
      </c>
      <c r="I97" s="321">
        <v>1551.6833333333329</v>
      </c>
      <c r="J97" s="321">
        <v>1564.3666666666663</v>
      </c>
      <c r="K97" s="320">
        <v>1539</v>
      </c>
      <c r="L97" s="320">
        <v>1511.15</v>
      </c>
      <c r="M97" s="320">
        <v>6.5031699999999999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997.25</v>
      </c>
      <c r="D98" s="321">
        <v>999.55000000000007</v>
      </c>
      <c r="E98" s="321">
        <v>984.20000000000016</v>
      </c>
      <c r="F98" s="321">
        <v>971.15000000000009</v>
      </c>
      <c r="G98" s="321">
        <v>955.80000000000018</v>
      </c>
      <c r="H98" s="321">
        <v>1012.6000000000001</v>
      </c>
      <c r="I98" s="321">
        <v>1027.95</v>
      </c>
      <c r="J98" s="321">
        <v>1041</v>
      </c>
      <c r="K98" s="320">
        <v>1014.9</v>
      </c>
      <c r="L98" s="320">
        <v>986.5</v>
      </c>
      <c r="M98" s="320">
        <v>2.4650799999999999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19.45</v>
      </c>
      <c r="D99" s="321">
        <v>19.45</v>
      </c>
      <c r="E99" s="321">
        <v>19.299999999999997</v>
      </c>
      <c r="F99" s="321">
        <v>19.149999999999999</v>
      </c>
      <c r="G99" s="321">
        <v>18.999999999999996</v>
      </c>
      <c r="H99" s="321">
        <v>19.599999999999998</v>
      </c>
      <c r="I99" s="321">
        <v>19.749999999999996</v>
      </c>
      <c r="J99" s="321">
        <v>19.899999999999999</v>
      </c>
      <c r="K99" s="320">
        <v>19.600000000000001</v>
      </c>
      <c r="L99" s="320">
        <v>19.3</v>
      </c>
      <c r="M99" s="320">
        <v>25.349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696.5</v>
      </c>
      <c r="D100" s="321">
        <v>698.44999999999993</v>
      </c>
      <c r="E100" s="321">
        <v>691.89999999999986</v>
      </c>
      <c r="F100" s="321">
        <v>687.3</v>
      </c>
      <c r="G100" s="321">
        <v>680.74999999999989</v>
      </c>
      <c r="H100" s="321">
        <v>703.04999999999984</v>
      </c>
      <c r="I100" s="321">
        <v>709.5999999999998</v>
      </c>
      <c r="J100" s="321">
        <v>714.19999999999982</v>
      </c>
      <c r="K100" s="320">
        <v>705</v>
      </c>
      <c r="L100" s="320">
        <v>693.85</v>
      </c>
      <c r="M100" s="320">
        <v>3.0787800000000001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870.7</v>
      </c>
      <c r="D101" s="321">
        <v>875.86666666666667</v>
      </c>
      <c r="E101" s="321">
        <v>860.83333333333337</v>
      </c>
      <c r="F101" s="321">
        <v>850.9666666666667</v>
      </c>
      <c r="G101" s="321">
        <v>835.93333333333339</v>
      </c>
      <c r="H101" s="321">
        <v>885.73333333333335</v>
      </c>
      <c r="I101" s="321">
        <v>900.76666666666665</v>
      </c>
      <c r="J101" s="321">
        <v>910.63333333333333</v>
      </c>
      <c r="K101" s="320">
        <v>890.9</v>
      </c>
      <c r="L101" s="320">
        <v>866</v>
      </c>
      <c r="M101" s="320">
        <v>4.6852099999999997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4810.25</v>
      </c>
      <c r="D102" s="321">
        <v>4834.95</v>
      </c>
      <c r="E102" s="321">
        <v>4726.45</v>
      </c>
      <c r="F102" s="321">
        <v>4642.6499999999996</v>
      </c>
      <c r="G102" s="321">
        <v>4534.1499999999996</v>
      </c>
      <c r="H102" s="321">
        <v>4918.75</v>
      </c>
      <c r="I102" s="321">
        <v>5027.25</v>
      </c>
      <c r="J102" s="321">
        <v>5111.05</v>
      </c>
      <c r="K102" s="320">
        <v>4943.45</v>
      </c>
      <c r="L102" s="320">
        <v>4751.1499999999996</v>
      </c>
      <c r="M102" s="320">
        <v>0.92693000000000003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82.15</v>
      </c>
      <c r="D103" s="321">
        <v>81.3</v>
      </c>
      <c r="E103" s="321">
        <v>79.8</v>
      </c>
      <c r="F103" s="321">
        <v>77.45</v>
      </c>
      <c r="G103" s="321">
        <v>75.95</v>
      </c>
      <c r="H103" s="321">
        <v>83.649999999999991</v>
      </c>
      <c r="I103" s="321">
        <v>85.149999999999991</v>
      </c>
      <c r="J103" s="321">
        <v>87.499999999999986</v>
      </c>
      <c r="K103" s="320">
        <v>82.8</v>
      </c>
      <c r="L103" s="320">
        <v>78.95</v>
      </c>
      <c r="M103" s="320">
        <v>54.538159999999998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614.1</v>
      </c>
      <c r="D104" s="321">
        <v>616.16666666666663</v>
      </c>
      <c r="E104" s="321">
        <v>611.33333333333326</v>
      </c>
      <c r="F104" s="321">
        <v>608.56666666666661</v>
      </c>
      <c r="G104" s="321">
        <v>603.73333333333323</v>
      </c>
      <c r="H104" s="321">
        <v>618.93333333333328</v>
      </c>
      <c r="I104" s="321">
        <v>623.76666666666654</v>
      </c>
      <c r="J104" s="321">
        <v>626.5333333333333</v>
      </c>
      <c r="K104" s="320">
        <v>621</v>
      </c>
      <c r="L104" s="320">
        <v>613.4</v>
      </c>
      <c r="M104" s="320">
        <v>0.37406</v>
      </c>
      <c r="N104" s="1"/>
      <c r="O104" s="1"/>
    </row>
    <row r="105" spans="1:15" ht="12.75" customHeight="1">
      <c r="A105" s="30">
        <v>95</v>
      </c>
      <c r="B105" s="334" t="s">
        <v>828</v>
      </c>
      <c r="C105" s="320">
        <v>195.8</v>
      </c>
      <c r="D105" s="321">
        <v>192.23333333333335</v>
      </c>
      <c r="E105" s="321">
        <v>188.66666666666669</v>
      </c>
      <c r="F105" s="321">
        <v>181.53333333333333</v>
      </c>
      <c r="G105" s="321">
        <v>177.96666666666667</v>
      </c>
      <c r="H105" s="321">
        <v>199.3666666666667</v>
      </c>
      <c r="I105" s="321">
        <v>202.93333333333337</v>
      </c>
      <c r="J105" s="321">
        <v>210.06666666666672</v>
      </c>
      <c r="K105" s="320">
        <v>195.8</v>
      </c>
      <c r="L105" s="320">
        <v>185.1</v>
      </c>
      <c r="M105" s="320">
        <v>27.169809999999998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309.14999999999998</v>
      </c>
      <c r="D106" s="321">
        <v>311.21666666666664</v>
      </c>
      <c r="E106" s="321">
        <v>304.43333333333328</v>
      </c>
      <c r="F106" s="321">
        <v>299.71666666666664</v>
      </c>
      <c r="G106" s="321">
        <v>292.93333333333328</v>
      </c>
      <c r="H106" s="321">
        <v>315.93333333333328</v>
      </c>
      <c r="I106" s="321">
        <v>322.7166666666667</v>
      </c>
      <c r="J106" s="321">
        <v>327.43333333333328</v>
      </c>
      <c r="K106" s="320">
        <v>318</v>
      </c>
      <c r="L106" s="320">
        <v>306.5</v>
      </c>
      <c r="M106" s="320">
        <v>5.4854799999999999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462.2</v>
      </c>
      <c r="D107" s="321">
        <v>465.68333333333334</v>
      </c>
      <c r="E107" s="321">
        <v>457.01666666666665</v>
      </c>
      <c r="F107" s="321">
        <v>451.83333333333331</v>
      </c>
      <c r="G107" s="321">
        <v>443.16666666666663</v>
      </c>
      <c r="H107" s="321">
        <v>470.86666666666667</v>
      </c>
      <c r="I107" s="321">
        <v>479.5333333333333</v>
      </c>
      <c r="J107" s="321">
        <v>484.7166666666667</v>
      </c>
      <c r="K107" s="320">
        <v>474.35</v>
      </c>
      <c r="L107" s="320">
        <v>460.5</v>
      </c>
      <c r="M107" s="320">
        <v>31.405000000000001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704.6</v>
      </c>
      <c r="D108" s="321">
        <v>704.26666666666677</v>
      </c>
      <c r="E108" s="321">
        <v>693.63333333333355</v>
      </c>
      <c r="F108" s="321">
        <v>682.66666666666674</v>
      </c>
      <c r="G108" s="321">
        <v>672.03333333333353</v>
      </c>
      <c r="H108" s="321">
        <v>715.23333333333358</v>
      </c>
      <c r="I108" s="321">
        <v>725.86666666666679</v>
      </c>
      <c r="J108" s="321">
        <v>736.8333333333336</v>
      </c>
      <c r="K108" s="320">
        <v>714.9</v>
      </c>
      <c r="L108" s="320">
        <v>693.3</v>
      </c>
      <c r="M108" s="320">
        <v>15.11295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629.70000000000005</v>
      </c>
      <c r="D109" s="321">
        <v>629.51666666666677</v>
      </c>
      <c r="E109" s="321">
        <v>621.18333333333351</v>
      </c>
      <c r="F109" s="321">
        <v>612.66666666666674</v>
      </c>
      <c r="G109" s="321">
        <v>604.33333333333348</v>
      </c>
      <c r="H109" s="321">
        <v>638.03333333333353</v>
      </c>
      <c r="I109" s="321">
        <v>646.36666666666679</v>
      </c>
      <c r="J109" s="321">
        <v>654.88333333333355</v>
      </c>
      <c r="K109" s="320">
        <v>637.85</v>
      </c>
      <c r="L109" s="320">
        <v>621</v>
      </c>
      <c r="M109" s="320">
        <v>0.49186999999999997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1021.45</v>
      </c>
      <c r="D110" s="321">
        <v>1024.8166666666666</v>
      </c>
      <c r="E110" s="321">
        <v>1013.6333333333332</v>
      </c>
      <c r="F110" s="321">
        <v>1005.8166666666666</v>
      </c>
      <c r="G110" s="321">
        <v>994.63333333333321</v>
      </c>
      <c r="H110" s="321">
        <v>1032.6333333333332</v>
      </c>
      <c r="I110" s="321">
        <v>1043.8166666666666</v>
      </c>
      <c r="J110" s="321">
        <v>1051.6333333333332</v>
      </c>
      <c r="K110" s="320">
        <v>1036</v>
      </c>
      <c r="L110" s="320">
        <v>1017</v>
      </c>
      <c r="M110" s="320">
        <v>15.96381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187.9</v>
      </c>
      <c r="D111" s="321">
        <v>187.9</v>
      </c>
      <c r="E111" s="321">
        <v>186.85000000000002</v>
      </c>
      <c r="F111" s="321">
        <v>185.8</v>
      </c>
      <c r="G111" s="321">
        <v>184.75000000000003</v>
      </c>
      <c r="H111" s="321">
        <v>188.95000000000002</v>
      </c>
      <c r="I111" s="321">
        <v>190.00000000000003</v>
      </c>
      <c r="J111" s="321">
        <v>191.05</v>
      </c>
      <c r="K111" s="320">
        <v>188.95</v>
      </c>
      <c r="L111" s="320">
        <v>186.85</v>
      </c>
      <c r="M111" s="320">
        <v>76.376639999999995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320.89999999999998</v>
      </c>
      <c r="D112" s="321">
        <v>320.78333333333336</v>
      </c>
      <c r="E112" s="321">
        <v>316.76666666666671</v>
      </c>
      <c r="F112" s="321">
        <v>312.63333333333333</v>
      </c>
      <c r="G112" s="321">
        <v>308.61666666666667</v>
      </c>
      <c r="H112" s="321">
        <v>324.91666666666674</v>
      </c>
      <c r="I112" s="321">
        <v>328.93333333333339</v>
      </c>
      <c r="J112" s="321">
        <v>333.06666666666678</v>
      </c>
      <c r="K112" s="320">
        <v>324.8</v>
      </c>
      <c r="L112" s="320">
        <v>316.64999999999998</v>
      </c>
      <c r="M112" s="320">
        <v>2.5071400000000001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4557.6000000000004</v>
      </c>
      <c r="D113" s="321">
        <v>4558.0666666666666</v>
      </c>
      <c r="E113" s="321">
        <v>4511.1333333333332</v>
      </c>
      <c r="F113" s="321">
        <v>4464.666666666667</v>
      </c>
      <c r="G113" s="321">
        <v>4417.7333333333336</v>
      </c>
      <c r="H113" s="321">
        <v>4604.5333333333328</v>
      </c>
      <c r="I113" s="321">
        <v>4651.4666666666653</v>
      </c>
      <c r="J113" s="321">
        <v>4697.9333333333325</v>
      </c>
      <c r="K113" s="320">
        <v>4605</v>
      </c>
      <c r="L113" s="320">
        <v>4511.6000000000004</v>
      </c>
      <c r="M113" s="320">
        <v>3.5907300000000002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1586.7</v>
      </c>
      <c r="D114" s="321">
        <v>1579.5666666666666</v>
      </c>
      <c r="E114" s="321">
        <v>1570.1333333333332</v>
      </c>
      <c r="F114" s="321">
        <v>1553.5666666666666</v>
      </c>
      <c r="G114" s="321">
        <v>1544.1333333333332</v>
      </c>
      <c r="H114" s="321">
        <v>1596.1333333333332</v>
      </c>
      <c r="I114" s="321">
        <v>1605.5666666666666</v>
      </c>
      <c r="J114" s="321">
        <v>1622.1333333333332</v>
      </c>
      <c r="K114" s="320">
        <v>1589</v>
      </c>
      <c r="L114" s="320">
        <v>1563</v>
      </c>
      <c r="M114" s="320">
        <v>2.3599700000000001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683.55</v>
      </c>
      <c r="D115" s="321">
        <v>686.85</v>
      </c>
      <c r="E115" s="321">
        <v>674.7</v>
      </c>
      <c r="F115" s="321">
        <v>665.85</v>
      </c>
      <c r="G115" s="321">
        <v>653.70000000000005</v>
      </c>
      <c r="H115" s="321">
        <v>695.7</v>
      </c>
      <c r="I115" s="321">
        <v>707.84999999999991</v>
      </c>
      <c r="J115" s="321">
        <v>716.7</v>
      </c>
      <c r="K115" s="320">
        <v>699</v>
      </c>
      <c r="L115" s="320">
        <v>678</v>
      </c>
      <c r="M115" s="320">
        <v>15.465299999999999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824.05</v>
      </c>
      <c r="D116" s="321">
        <v>821.31666666666661</v>
      </c>
      <c r="E116" s="321">
        <v>807.73333333333323</v>
      </c>
      <c r="F116" s="321">
        <v>791.41666666666663</v>
      </c>
      <c r="G116" s="321">
        <v>777.83333333333326</v>
      </c>
      <c r="H116" s="321">
        <v>837.63333333333321</v>
      </c>
      <c r="I116" s="321">
        <v>851.2166666666667</v>
      </c>
      <c r="J116" s="321">
        <v>867.53333333333319</v>
      </c>
      <c r="K116" s="320">
        <v>834.9</v>
      </c>
      <c r="L116" s="320">
        <v>805</v>
      </c>
      <c r="M116" s="320">
        <v>9.8476499999999998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911</v>
      </c>
      <c r="D117" s="321">
        <v>906.18333333333339</v>
      </c>
      <c r="E117" s="321">
        <v>886.16666666666674</v>
      </c>
      <c r="F117" s="321">
        <v>861.33333333333337</v>
      </c>
      <c r="G117" s="321">
        <v>841.31666666666672</v>
      </c>
      <c r="H117" s="321">
        <v>931.01666666666677</v>
      </c>
      <c r="I117" s="321">
        <v>951.03333333333342</v>
      </c>
      <c r="J117" s="321">
        <v>975.86666666666679</v>
      </c>
      <c r="K117" s="320">
        <v>926.2</v>
      </c>
      <c r="L117" s="320">
        <v>881.35</v>
      </c>
      <c r="M117" s="320">
        <v>3.7379099999999998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3344.55</v>
      </c>
      <c r="D118" s="321">
        <v>3310.35</v>
      </c>
      <c r="E118" s="321">
        <v>3250.7</v>
      </c>
      <c r="F118" s="321">
        <v>3156.85</v>
      </c>
      <c r="G118" s="321">
        <v>3097.2</v>
      </c>
      <c r="H118" s="321">
        <v>3404.2</v>
      </c>
      <c r="I118" s="321">
        <v>3463.8500000000004</v>
      </c>
      <c r="J118" s="321">
        <v>3557.7</v>
      </c>
      <c r="K118" s="320">
        <v>3370</v>
      </c>
      <c r="L118" s="320">
        <v>3216.5</v>
      </c>
      <c r="M118" s="320">
        <v>0.60804000000000002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380.7</v>
      </c>
      <c r="D119" s="321">
        <v>379.66666666666669</v>
      </c>
      <c r="E119" s="321">
        <v>375.43333333333339</v>
      </c>
      <c r="F119" s="321">
        <v>370.16666666666669</v>
      </c>
      <c r="G119" s="321">
        <v>365.93333333333339</v>
      </c>
      <c r="H119" s="321">
        <v>384.93333333333339</v>
      </c>
      <c r="I119" s="321">
        <v>389.16666666666663</v>
      </c>
      <c r="J119" s="321">
        <v>394.43333333333339</v>
      </c>
      <c r="K119" s="320">
        <v>383.9</v>
      </c>
      <c r="L119" s="320">
        <v>374.4</v>
      </c>
      <c r="M119" s="320">
        <v>28.910599999999999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221.35</v>
      </c>
      <c r="D120" s="321">
        <v>222.06666666666669</v>
      </c>
      <c r="E120" s="321">
        <v>217.73333333333338</v>
      </c>
      <c r="F120" s="321">
        <v>214.11666666666667</v>
      </c>
      <c r="G120" s="321">
        <v>209.78333333333336</v>
      </c>
      <c r="H120" s="321">
        <v>225.68333333333339</v>
      </c>
      <c r="I120" s="321">
        <v>230.01666666666671</v>
      </c>
      <c r="J120" s="321">
        <v>233.63333333333341</v>
      </c>
      <c r="K120" s="320">
        <v>226.4</v>
      </c>
      <c r="L120" s="320">
        <v>218.45</v>
      </c>
      <c r="M120" s="320">
        <v>5.0839400000000001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139.35</v>
      </c>
      <c r="D121" s="321">
        <v>139.58333333333334</v>
      </c>
      <c r="E121" s="321">
        <v>135.86666666666667</v>
      </c>
      <c r="F121" s="321">
        <v>132.38333333333333</v>
      </c>
      <c r="G121" s="321">
        <v>128.66666666666666</v>
      </c>
      <c r="H121" s="321">
        <v>143.06666666666669</v>
      </c>
      <c r="I121" s="321">
        <v>146.78333333333333</v>
      </c>
      <c r="J121" s="321">
        <v>150.26666666666671</v>
      </c>
      <c r="K121" s="320">
        <v>143.30000000000001</v>
      </c>
      <c r="L121" s="320">
        <v>136.1</v>
      </c>
      <c r="M121" s="320">
        <v>61.580460000000002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1126.8499999999999</v>
      </c>
      <c r="D122" s="321">
        <v>1130.8999999999999</v>
      </c>
      <c r="E122" s="321">
        <v>1118.0499999999997</v>
      </c>
      <c r="F122" s="321">
        <v>1109.2499999999998</v>
      </c>
      <c r="G122" s="321">
        <v>1096.3999999999996</v>
      </c>
      <c r="H122" s="321">
        <v>1139.6999999999998</v>
      </c>
      <c r="I122" s="321">
        <v>1152.5499999999997</v>
      </c>
      <c r="J122" s="321">
        <v>1161.3499999999999</v>
      </c>
      <c r="K122" s="320">
        <v>1143.75</v>
      </c>
      <c r="L122" s="320">
        <v>1122.0999999999999</v>
      </c>
      <c r="M122" s="320">
        <v>6.7419399999999996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933.75</v>
      </c>
      <c r="D123" s="321">
        <v>939.41666666666663</v>
      </c>
      <c r="E123" s="321">
        <v>925.33333333333326</v>
      </c>
      <c r="F123" s="321">
        <v>916.91666666666663</v>
      </c>
      <c r="G123" s="321">
        <v>902.83333333333326</v>
      </c>
      <c r="H123" s="321">
        <v>947.83333333333326</v>
      </c>
      <c r="I123" s="321">
        <v>961.91666666666652</v>
      </c>
      <c r="J123" s="321">
        <v>970.33333333333326</v>
      </c>
      <c r="K123" s="320">
        <v>953.5</v>
      </c>
      <c r="L123" s="320">
        <v>931</v>
      </c>
      <c r="M123" s="320">
        <v>1.89097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548.95000000000005</v>
      </c>
      <c r="D124" s="321">
        <v>549.41666666666663</v>
      </c>
      <c r="E124" s="321">
        <v>545.83333333333326</v>
      </c>
      <c r="F124" s="321">
        <v>542.71666666666658</v>
      </c>
      <c r="G124" s="321">
        <v>539.13333333333321</v>
      </c>
      <c r="H124" s="321">
        <v>552.5333333333333</v>
      </c>
      <c r="I124" s="321">
        <v>556.11666666666656</v>
      </c>
      <c r="J124" s="321">
        <v>559.23333333333335</v>
      </c>
      <c r="K124" s="320">
        <v>553</v>
      </c>
      <c r="L124" s="320">
        <v>546.29999999999995</v>
      </c>
      <c r="M124" s="320">
        <v>24.71895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1592.35</v>
      </c>
      <c r="D125" s="321">
        <v>1576.4166666666667</v>
      </c>
      <c r="E125" s="321">
        <v>1543.7333333333336</v>
      </c>
      <c r="F125" s="321">
        <v>1495.1166666666668</v>
      </c>
      <c r="G125" s="321">
        <v>1462.4333333333336</v>
      </c>
      <c r="H125" s="321">
        <v>1625.0333333333335</v>
      </c>
      <c r="I125" s="321">
        <v>1657.7166666666665</v>
      </c>
      <c r="J125" s="321">
        <v>1706.3333333333335</v>
      </c>
      <c r="K125" s="320">
        <v>1609.1</v>
      </c>
      <c r="L125" s="320">
        <v>1527.8</v>
      </c>
      <c r="M125" s="320">
        <v>2.28634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302</v>
      </c>
      <c r="D126" s="321">
        <v>285.34999999999997</v>
      </c>
      <c r="E126" s="321">
        <v>268.69999999999993</v>
      </c>
      <c r="F126" s="321">
        <v>235.39999999999998</v>
      </c>
      <c r="G126" s="321">
        <v>218.74999999999994</v>
      </c>
      <c r="H126" s="321">
        <v>318.64999999999992</v>
      </c>
      <c r="I126" s="321">
        <v>335.2999999999999</v>
      </c>
      <c r="J126" s="321">
        <v>368.59999999999991</v>
      </c>
      <c r="K126" s="320">
        <v>302</v>
      </c>
      <c r="L126" s="320">
        <v>252.05</v>
      </c>
      <c r="M126" s="320">
        <v>87.390020000000007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76.7</v>
      </c>
      <c r="D127" s="321">
        <v>76.433333333333337</v>
      </c>
      <c r="E127" s="321">
        <v>74.916666666666671</v>
      </c>
      <c r="F127" s="321">
        <v>73.13333333333334</v>
      </c>
      <c r="G127" s="321">
        <v>71.616666666666674</v>
      </c>
      <c r="H127" s="321">
        <v>78.216666666666669</v>
      </c>
      <c r="I127" s="321">
        <v>79.73333333333332</v>
      </c>
      <c r="J127" s="321">
        <v>81.516666666666666</v>
      </c>
      <c r="K127" s="320">
        <v>77.95</v>
      </c>
      <c r="L127" s="320">
        <v>74.650000000000006</v>
      </c>
      <c r="M127" s="320">
        <v>22.50337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1198.8499999999999</v>
      </c>
      <c r="D128" s="321">
        <v>1190.2833333333333</v>
      </c>
      <c r="E128" s="321">
        <v>1170.5666666666666</v>
      </c>
      <c r="F128" s="321">
        <v>1142.2833333333333</v>
      </c>
      <c r="G128" s="321">
        <v>1122.5666666666666</v>
      </c>
      <c r="H128" s="321">
        <v>1218.5666666666666</v>
      </c>
      <c r="I128" s="321">
        <v>1238.2833333333333</v>
      </c>
      <c r="J128" s="321">
        <v>1266.5666666666666</v>
      </c>
      <c r="K128" s="320">
        <v>1210</v>
      </c>
      <c r="L128" s="320">
        <v>1162</v>
      </c>
      <c r="M128" s="320">
        <v>1.7531399999999999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2326.5</v>
      </c>
      <c r="D129" s="321">
        <v>2332.75</v>
      </c>
      <c r="E129" s="321">
        <v>2307.75</v>
      </c>
      <c r="F129" s="321">
        <v>2289</v>
      </c>
      <c r="G129" s="321">
        <v>2264</v>
      </c>
      <c r="H129" s="321">
        <v>2351.5</v>
      </c>
      <c r="I129" s="321">
        <v>2376.5</v>
      </c>
      <c r="J129" s="321">
        <v>2395.25</v>
      </c>
      <c r="K129" s="320">
        <v>2357.75</v>
      </c>
      <c r="L129" s="320">
        <v>2314</v>
      </c>
      <c r="M129" s="320">
        <v>5.0821100000000001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324.05</v>
      </c>
      <c r="D130" s="321">
        <v>327.55</v>
      </c>
      <c r="E130" s="321">
        <v>318.5</v>
      </c>
      <c r="F130" s="321">
        <v>312.95</v>
      </c>
      <c r="G130" s="321">
        <v>303.89999999999998</v>
      </c>
      <c r="H130" s="321">
        <v>333.1</v>
      </c>
      <c r="I130" s="321">
        <v>342.15000000000009</v>
      </c>
      <c r="J130" s="321">
        <v>347.70000000000005</v>
      </c>
      <c r="K130" s="320">
        <v>336.6</v>
      </c>
      <c r="L130" s="320">
        <v>322</v>
      </c>
      <c r="M130" s="320">
        <v>44.880679999999998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72.150000000000006</v>
      </c>
      <c r="D131" s="321">
        <v>71.516666666666666</v>
      </c>
      <c r="E131" s="321">
        <v>68.733333333333334</v>
      </c>
      <c r="F131" s="321">
        <v>65.316666666666663</v>
      </c>
      <c r="G131" s="321">
        <v>62.533333333333331</v>
      </c>
      <c r="H131" s="321">
        <v>74.933333333333337</v>
      </c>
      <c r="I131" s="321">
        <v>77.716666666666669</v>
      </c>
      <c r="J131" s="321">
        <v>81.13333333333334</v>
      </c>
      <c r="K131" s="320">
        <v>74.3</v>
      </c>
      <c r="L131" s="320">
        <v>68.099999999999994</v>
      </c>
      <c r="M131" s="320">
        <v>72.888419999999996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766.45</v>
      </c>
      <c r="D132" s="321">
        <v>763.16666666666663</v>
      </c>
      <c r="E132" s="321">
        <v>749.5333333333333</v>
      </c>
      <c r="F132" s="321">
        <v>732.61666666666667</v>
      </c>
      <c r="G132" s="321">
        <v>718.98333333333335</v>
      </c>
      <c r="H132" s="321">
        <v>780.08333333333326</v>
      </c>
      <c r="I132" s="321">
        <v>793.7166666666667</v>
      </c>
      <c r="J132" s="321">
        <v>810.63333333333321</v>
      </c>
      <c r="K132" s="320">
        <v>776.8</v>
      </c>
      <c r="L132" s="320">
        <v>746.25</v>
      </c>
      <c r="M132" s="320">
        <v>1.2819400000000001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4461.2</v>
      </c>
      <c r="D133" s="321">
        <v>4472.6833333333334</v>
      </c>
      <c r="E133" s="321">
        <v>4428.5166666666664</v>
      </c>
      <c r="F133" s="321">
        <v>4395.833333333333</v>
      </c>
      <c r="G133" s="321">
        <v>4351.6666666666661</v>
      </c>
      <c r="H133" s="321">
        <v>4505.3666666666668</v>
      </c>
      <c r="I133" s="321">
        <v>4549.5333333333328</v>
      </c>
      <c r="J133" s="321">
        <v>4582.2166666666672</v>
      </c>
      <c r="K133" s="320">
        <v>4516.8500000000004</v>
      </c>
      <c r="L133" s="320">
        <v>4440</v>
      </c>
      <c r="M133" s="320">
        <v>3.3677199999999998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4638.7</v>
      </c>
      <c r="D134" s="321">
        <v>4579.9000000000005</v>
      </c>
      <c r="E134" s="321">
        <v>4469.8000000000011</v>
      </c>
      <c r="F134" s="321">
        <v>4300.9000000000005</v>
      </c>
      <c r="G134" s="321">
        <v>4190.8000000000011</v>
      </c>
      <c r="H134" s="321">
        <v>4748.8000000000011</v>
      </c>
      <c r="I134" s="321">
        <v>4858.9000000000015</v>
      </c>
      <c r="J134" s="321">
        <v>5027.8000000000011</v>
      </c>
      <c r="K134" s="320">
        <v>4690</v>
      </c>
      <c r="L134" s="320">
        <v>4411</v>
      </c>
      <c r="M134" s="320">
        <v>7.3056200000000002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394.2</v>
      </c>
      <c r="D135" s="321">
        <v>392.11666666666662</v>
      </c>
      <c r="E135" s="321">
        <v>387.63333333333321</v>
      </c>
      <c r="F135" s="321">
        <v>381.06666666666661</v>
      </c>
      <c r="G135" s="321">
        <v>376.5833333333332</v>
      </c>
      <c r="H135" s="321">
        <v>398.68333333333322</v>
      </c>
      <c r="I135" s="321">
        <v>403.16666666666669</v>
      </c>
      <c r="J135" s="321">
        <v>409.73333333333323</v>
      </c>
      <c r="K135" s="320">
        <v>396.6</v>
      </c>
      <c r="L135" s="320">
        <v>385.55</v>
      </c>
      <c r="M135" s="320">
        <v>103.10505999999999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4109.7</v>
      </c>
      <c r="D136" s="321">
        <v>4119.2333333333336</v>
      </c>
      <c r="E136" s="321">
        <v>4090.4666666666672</v>
      </c>
      <c r="F136" s="321">
        <v>4071.2333333333336</v>
      </c>
      <c r="G136" s="321">
        <v>4042.4666666666672</v>
      </c>
      <c r="H136" s="321">
        <v>4138.4666666666672</v>
      </c>
      <c r="I136" s="321">
        <v>4167.2333333333336</v>
      </c>
      <c r="J136" s="321">
        <v>4186.4666666666672</v>
      </c>
      <c r="K136" s="320">
        <v>4148</v>
      </c>
      <c r="L136" s="320">
        <v>4100</v>
      </c>
      <c r="M136" s="320">
        <v>2.7724799999999998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4329.8999999999996</v>
      </c>
      <c r="D137" s="321">
        <v>4346.8833333333332</v>
      </c>
      <c r="E137" s="321">
        <v>4285.7666666666664</v>
      </c>
      <c r="F137" s="321">
        <v>4241.6333333333332</v>
      </c>
      <c r="G137" s="321">
        <v>4180.5166666666664</v>
      </c>
      <c r="H137" s="321">
        <v>4391.0166666666664</v>
      </c>
      <c r="I137" s="321">
        <v>4452.1333333333332</v>
      </c>
      <c r="J137" s="321">
        <v>4496.2666666666664</v>
      </c>
      <c r="K137" s="320">
        <v>4408</v>
      </c>
      <c r="L137" s="320">
        <v>4302.75</v>
      </c>
      <c r="M137" s="320">
        <v>4.7986500000000003</v>
      </c>
      <c r="N137" s="1"/>
      <c r="O137" s="1"/>
    </row>
    <row r="138" spans="1:15" ht="12.75" customHeight="1">
      <c r="A138" s="30">
        <v>128</v>
      </c>
      <c r="B138" s="334" t="s">
        <v>562</v>
      </c>
      <c r="C138" s="320">
        <v>2416.4499999999998</v>
      </c>
      <c r="D138" s="321">
        <v>2407.0499999999997</v>
      </c>
      <c r="E138" s="321">
        <v>2374.3999999999996</v>
      </c>
      <c r="F138" s="321">
        <v>2332.35</v>
      </c>
      <c r="G138" s="321">
        <v>2299.6999999999998</v>
      </c>
      <c r="H138" s="321">
        <v>2449.0999999999995</v>
      </c>
      <c r="I138" s="321">
        <v>2481.75</v>
      </c>
      <c r="J138" s="321">
        <v>2523.7999999999993</v>
      </c>
      <c r="K138" s="320">
        <v>2439.6999999999998</v>
      </c>
      <c r="L138" s="320">
        <v>2365</v>
      </c>
      <c r="M138" s="320">
        <v>0.61658000000000002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62.35</v>
      </c>
      <c r="D139" s="321">
        <v>62.85</v>
      </c>
      <c r="E139" s="321">
        <v>61.5</v>
      </c>
      <c r="F139" s="321">
        <v>60.65</v>
      </c>
      <c r="G139" s="321">
        <v>59.3</v>
      </c>
      <c r="H139" s="321">
        <v>63.7</v>
      </c>
      <c r="I139" s="321">
        <v>65.050000000000011</v>
      </c>
      <c r="J139" s="321">
        <v>65.900000000000006</v>
      </c>
      <c r="K139" s="320">
        <v>64.2</v>
      </c>
      <c r="L139" s="320">
        <v>62</v>
      </c>
      <c r="M139" s="320">
        <v>43.990600000000001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2543.4499999999998</v>
      </c>
      <c r="D140" s="321">
        <v>2551.15</v>
      </c>
      <c r="E140" s="321">
        <v>2502.3000000000002</v>
      </c>
      <c r="F140" s="321">
        <v>2461.15</v>
      </c>
      <c r="G140" s="321">
        <v>2412.3000000000002</v>
      </c>
      <c r="H140" s="321">
        <v>2592.3000000000002</v>
      </c>
      <c r="I140" s="321">
        <v>2641.1499999999996</v>
      </c>
      <c r="J140" s="321">
        <v>2682.3</v>
      </c>
      <c r="K140" s="320">
        <v>2600</v>
      </c>
      <c r="L140" s="320">
        <v>2510</v>
      </c>
      <c r="M140" s="320">
        <v>12.4001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467.4</v>
      </c>
      <c r="D141" s="321">
        <v>465.4666666666667</v>
      </c>
      <c r="E141" s="321">
        <v>459.93333333333339</v>
      </c>
      <c r="F141" s="321">
        <v>452.4666666666667</v>
      </c>
      <c r="G141" s="321">
        <v>446.93333333333339</v>
      </c>
      <c r="H141" s="321">
        <v>472.93333333333339</v>
      </c>
      <c r="I141" s="321">
        <v>478.4666666666667</v>
      </c>
      <c r="J141" s="321">
        <v>485.93333333333339</v>
      </c>
      <c r="K141" s="320">
        <v>471</v>
      </c>
      <c r="L141" s="320">
        <v>458</v>
      </c>
      <c r="M141" s="320">
        <v>3.1266600000000002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160.05000000000001</v>
      </c>
      <c r="D142" s="321">
        <v>160.6</v>
      </c>
      <c r="E142" s="321">
        <v>157.25</v>
      </c>
      <c r="F142" s="321">
        <v>154.45000000000002</v>
      </c>
      <c r="G142" s="321">
        <v>151.10000000000002</v>
      </c>
      <c r="H142" s="321">
        <v>163.39999999999998</v>
      </c>
      <c r="I142" s="321">
        <v>166.74999999999994</v>
      </c>
      <c r="J142" s="321">
        <v>169.54999999999995</v>
      </c>
      <c r="K142" s="320">
        <v>163.95</v>
      </c>
      <c r="L142" s="320">
        <v>157.80000000000001</v>
      </c>
      <c r="M142" s="320">
        <v>11.48105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319.7</v>
      </c>
      <c r="D143" s="321">
        <v>319.8</v>
      </c>
      <c r="E143" s="321">
        <v>312.90000000000003</v>
      </c>
      <c r="F143" s="321">
        <v>306.10000000000002</v>
      </c>
      <c r="G143" s="321">
        <v>299.20000000000005</v>
      </c>
      <c r="H143" s="321">
        <v>326.60000000000002</v>
      </c>
      <c r="I143" s="321">
        <v>333.5</v>
      </c>
      <c r="J143" s="321">
        <v>340.3</v>
      </c>
      <c r="K143" s="320">
        <v>326.7</v>
      </c>
      <c r="L143" s="320">
        <v>313</v>
      </c>
      <c r="M143" s="320">
        <v>6.3585599999999998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463.85</v>
      </c>
      <c r="D144" s="321">
        <v>461.11666666666662</v>
      </c>
      <c r="E144" s="321">
        <v>455.73333333333323</v>
      </c>
      <c r="F144" s="321">
        <v>447.61666666666662</v>
      </c>
      <c r="G144" s="321">
        <v>442.23333333333323</v>
      </c>
      <c r="H144" s="321">
        <v>469.23333333333323</v>
      </c>
      <c r="I144" s="321">
        <v>474.61666666666656</v>
      </c>
      <c r="J144" s="321">
        <v>482.73333333333323</v>
      </c>
      <c r="K144" s="320">
        <v>466.5</v>
      </c>
      <c r="L144" s="320">
        <v>453</v>
      </c>
      <c r="M144" s="320">
        <v>3.3458000000000001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1184.7</v>
      </c>
      <c r="D145" s="321">
        <v>1195.9666666666665</v>
      </c>
      <c r="E145" s="321">
        <v>1143.9333333333329</v>
      </c>
      <c r="F145" s="321">
        <v>1103.1666666666665</v>
      </c>
      <c r="G145" s="321">
        <v>1051.133333333333</v>
      </c>
      <c r="H145" s="321">
        <v>1236.7333333333329</v>
      </c>
      <c r="I145" s="321">
        <v>1288.7666666666662</v>
      </c>
      <c r="J145" s="321">
        <v>1329.5333333333328</v>
      </c>
      <c r="K145" s="320">
        <v>1248</v>
      </c>
      <c r="L145" s="320">
        <v>1155.2</v>
      </c>
      <c r="M145" s="320">
        <v>3.2729900000000001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67.7</v>
      </c>
      <c r="D146" s="321">
        <v>67.783333333333346</v>
      </c>
      <c r="E146" s="321">
        <v>67.166666666666686</v>
      </c>
      <c r="F146" s="321">
        <v>66.63333333333334</v>
      </c>
      <c r="G146" s="321">
        <v>66.01666666666668</v>
      </c>
      <c r="H146" s="321">
        <v>68.316666666666691</v>
      </c>
      <c r="I146" s="321">
        <v>68.933333333333337</v>
      </c>
      <c r="J146" s="321">
        <v>69.466666666666697</v>
      </c>
      <c r="K146" s="320">
        <v>68.400000000000006</v>
      </c>
      <c r="L146" s="320">
        <v>67.25</v>
      </c>
      <c r="M146" s="320">
        <v>13.249639999999999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187.5</v>
      </c>
      <c r="D147" s="321">
        <v>188.96666666666667</v>
      </c>
      <c r="E147" s="321">
        <v>185.53333333333333</v>
      </c>
      <c r="F147" s="321">
        <v>183.56666666666666</v>
      </c>
      <c r="G147" s="321">
        <v>180.13333333333333</v>
      </c>
      <c r="H147" s="321">
        <v>190.93333333333334</v>
      </c>
      <c r="I147" s="321">
        <v>194.36666666666667</v>
      </c>
      <c r="J147" s="321">
        <v>196.33333333333334</v>
      </c>
      <c r="K147" s="320">
        <v>192.4</v>
      </c>
      <c r="L147" s="320">
        <v>187</v>
      </c>
      <c r="M147" s="320">
        <v>1.9833000000000001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116.4</v>
      </c>
      <c r="D148" s="321">
        <v>115.85000000000001</v>
      </c>
      <c r="E148" s="321">
        <v>112.55000000000001</v>
      </c>
      <c r="F148" s="321">
        <v>108.7</v>
      </c>
      <c r="G148" s="321">
        <v>105.4</v>
      </c>
      <c r="H148" s="321">
        <v>119.70000000000002</v>
      </c>
      <c r="I148" s="321">
        <v>123</v>
      </c>
      <c r="J148" s="321">
        <v>126.85000000000002</v>
      </c>
      <c r="K148" s="320">
        <v>119.15</v>
      </c>
      <c r="L148" s="320">
        <v>112</v>
      </c>
      <c r="M148" s="320">
        <v>38.759329999999999</v>
      </c>
      <c r="N148" s="1"/>
      <c r="O148" s="1"/>
    </row>
    <row r="149" spans="1:15" ht="12.75" customHeight="1">
      <c r="A149" s="30">
        <v>139</v>
      </c>
      <c r="B149" s="334" t="s">
        <v>829</v>
      </c>
      <c r="C149" s="320">
        <v>54.95</v>
      </c>
      <c r="D149" s="321">
        <v>54.683333333333337</v>
      </c>
      <c r="E149" s="321">
        <v>54.216666666666676</v>
      </c>
      <c r="F149" s="321">
        <v>53.483333333333341</v>
      </c>
      <c r="G149" s="321">
        <v>53.01666666666668</v>
      </c>
      <c r="H149" s="321">
        <v>55.416666666666671</v>
      </c>
      <c r="I149" s="321">
        <v>55.88333333333334</v>
      </c>
      <c r="J149" s="321">
        <v>56.616666666666667</v>
      </c>
      <c r="K149" s="320">
        <v>55.15</v>
      </c>
      <c r="L149" s="320">
        <v>53.95</v>
      </c>
      <c r="M149" s="320">
        <v>8.6988800000000008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731</v>
      </c>
      <c r="D150" s="321">
        <v>728.7833333333333</v>
      </c>
      <c r="E150" s="321">
        <v>712.36666666666656</v>
      </c>
      <c r="F150" s="321">
        <v>693.73333333333323</v>
      </c>
      <c r="G150" s="321">
        <v>677.31666666666649</v>
      </c>
      <c r="H150" s="321">
        <v>747.41666666666663</v>
      </c>
      <c r="I150" s="321">
        <v>763.83333333333337</v>
      </c>
      <c r="J150" s="321">
        <v>782.4666666666667</v>
      </c>
      <c r="K150" s="320">
        <v>745.2</v>
      </c>
      <c r="L150" s="320">
        <v>710.15</v>
      </c>
      <c r="M150" s="320">
        <v>1.45044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1864.3</v>
      </c>
      <c r="D151" s="321">
        <v>1846.6166666666668</v>
      </c>
      <c r="E151" s="321">
        <v>1759.2333333333336</v>
      </c>
      <c r="F151" s="321">
        <v>1654.1666666666667</v>
      </c>
      <c r="G151" s="321">
        <v>1566.7833333333335</v>
      </c>
      <c r="H151" s="321">
        <v>1951.6833333333336</v>
      </c>
      <c r="I151" s="321">
        <v>2039.0666666666668</v>
      </c>
      <c r="J151" s="321">
        <v>2144.1333333333337</v>
      </c>
      <c r="K151" s="320">
        <v>1934</v>
      </c>
      <c r="L151" s="320">
        <v>1741.55</v>
      </c>
      <c r="M151" s="320">
        <v>5.2797200000000002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159.75</v>
      </c>
      <c r="D152" s="321">
        <v>160.01666666666668</v>
      </c>
      <c r="E152" s="321">
        <v>159.23333333333335</v>
      </c>
      <c r="F152" s="321">
        <v>158.71666666666667</v>
      </c>
      <c r="G152" s="321">
        <v>157.93333333333334</v>
      </c>
      <c r="H152" s="321">
        <v>160.53333333333336</v>
      </c>
      <c r="I152" s="321">
        <v>161.31666666666672</v>
      </c>
      <c r="J152" s="321">
        <v>161.83333333333337</v>
      </c>
      <c r="K152" s="320">
        <v>160.80000000000001</v>
      </c>
      <c r="L152" s="320">
        <v>159.5</v>
      </c>
      <c r="M152" s="320">
        <v>21.409680000000002</v>
      </c>
      <c r="N152" s="1"/>
      <c r="O152" s="1"/>
    </row>
    <row r="153" spans="1:15" ht="12.75" customHeight="1">
      <c r="A153" s="30">
        <v>143</v>
      </c>
      <c r="B153" s="334" t="s">
        <v>830</v>
      </c>
      <c r="C153" s="320">
        <v>138.30000000000001</v>
      </c>
      <c r="D153" s="321">
        <v>139.4</v>
      </c>
      <c r="E153" s="321">
        <v>136.30000000000001</v>
      </c>
      <c r="F153" s="321">
        <v>134.30000000000001</v>
      </c>
      <c r="G153" s="321">
        <v>131.20000000000002</v>
      </c>
      <c r="H153" s="321">
        <v>141.4</v>
      </c>
      <c r="I153" s="321">
        <v>144.49999999999997</v>
      </c>
      <c r="J153" s="321">
        <v>146.5</v>
      </c>
      <c r="K153" s="320">
        <v>142.5</v>
      </c>
      <c r="L153" s="320">
        <v>137.4</v>
      </c>
      <c r="M153" s="320">
        <v>5.2964500000000001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270.89999999999998</v>
      </c>
      <c r="D154" s="321">
        <v>271.58333333333331</v>
      </c>
      <c r="E154" s="321">
        <v>268.36666666666662</v>
      </c>
      <c r="F154" s="321">
        <v>265.83333333333331</v>
      </c>
      <c r="G154" s="321">
        <v>262.61666666666662</v>
      </c>
      <c r="H154" s="321">
        <v>274.11666666666662</v>
      </c>
      <c r="I154" s="321">
        <v>277.33333333333331</v>
      </c>
      <c r="J154" s="321">
        <v>279.86666666666662</v>
      </c>
      <c r="K154" s="320">
        <v>274.8</v>
      </c>
      <c r="L154" s="320">
        <v>269.05</v>
      </c>
      <c r="M154" s="320">
        <v>2.9218999999999999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98.25</v>
      </c>
      <c r="D155" s="321">
        <v>99.716666666666654</v>
      </c>
      <c r="E155" s="321">
        <v>96.233333333333306</v>
      </c>
      <c r="F155" s="321">
        <v>94.216666666666654</v>
      </c>
      <c r="G155" s="321">
        <v>90.733333333333306</v>
      </c>
      <c r="H155" s="321">
        <v>101.73333333333331</v>
      </c>
      <c r="I155" s="321">
        <v>105.21666666666665</v>
      </c>
      <c r="J155" s="321">
        <v>107.23333333333331</v>
      </c>
      <c r="K155" s="320">
        <v>103.2</v>
      </c>
      <c r="L155" s="320">
        <v>97.7</v>
      </c>
      <c r="M155" s="320">
        <v>435.39147000000003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407.85</v>
      </c>
      <c r="D156" s="321">
        <v>407.11666666666662</v>
      </c>
      <c r="E156" s="321">
        <v>399.23333333333323</v>
      </c>
      <c r="F156" s="321">
        <v>390.61666666666662</v>
      </c>
      <c r="G156" s="321">
        <v>382.73333333333323</v>
      </c>
      <c r="H156" s="321">
        <v>415.73333333333323</v>
      </c>
      <c r="I156" s="321">
        <v>423.61666666666656</v>
      </c>
      <c r="J156" s="321">
        <v>432.23333333333323</v>
      </c>
      <c r="K156" s="320">
        <v>415</v>
      </c>
      <c r="L156" s="320">
        <v>398.5</v>
      </c>
      <c r="M156" s="320">
        <v>5.3187699999999998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4132.1000000000004</v>
      </c>
      <c r="D157" s="321">
        <v>4140.05</v>
      </c>
      <c r="E157" s="321">
        <v>4027.1500000000005</v>
      </c>
      <c r="F157" s="321">
        <v>3922.2000000000003</v>
      </c>
      <c r="G157" s="321">
        <v>3809.3000000000006</v>
      </c>
      <c r="H157" s="321">
        <v>4245</v>
      </c>
      <c r="I157" s="321">
        <v>4357.8999999999996</v>
      </c>
      <c r="J157" s="321">
        <v>4462.8500000000004</v>
      </c>
      <c r="K157" s="320">
        <v>4252.95</v>
      </c>
      <c r="L157" s="320">
        <v>4035.1</v>
      </c>
      <c r="M157" s="320">
        <v>0.36268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167.55</v>
      </c>
      <c r="D158" s="321">
        <v>165.45000000000002</v>
      </c>
      <c r="E158" s="321">
        <v>162.10000000000002</v>
      </c>
      <c r="F158" s="321">
        <v>156.65</v>
      </c>
      <c r="G158" s="321">
        <v>153.30000000000001</v>
      </c>
      <c r="H158" s="321">
        <v>170.90000000000003</v>
      </c>
      <c r="I158" s="321">
        <v>174.25</v>
      </c>
      <c r="J158" s="321">
        <v>179.70000000000005</v>
      </c>
      <c r="K158" s="320">
        <v>168.8</v>
      </c>
      <c r="L158" s="320">
        <v>160</v>
      </c>
      <c r="M158" s="320">
        <v>11.20354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2920.8</v>
      </c>
      <c r="D159" s="321">
        <v>2939.9333333333329</v>
      </c>
      <c r="E159" s="321">
        <v>2880.8666666666659</v>
      </c>
      <c r="F159" s="321">
        <v>2840.9333333333329</v>
      </c>
      <c r="G159" s="321">
        <v>2781.8666666666659</v>
      </c>
      <c r="H159" s="321">
        <v>2979.8666666666659</v>
      </c>
      <c r="I159" s="321">
        <v>3038.9333333333325</v>
      </c>
      <c r="J159" s="321">
        <v>3078.8666666666659</v>
      </c>
      <c r="K159" s="320">
        <v>2999</v>
      </c>
      <c r="L159" s="320">
        <v>2900</v>
      </c>
      <c r="M159" s="320">
        <v>0.22241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275.5</v>
      </c>
      <c r="D160" s="321">
        <v>277.51666666666665</v>
      </c>
      <c r="E160" s="321">
        <v>273.0333333333333</v>
      </c>
      <c r="F160" s="321">
        <v>270.56666666666666</v>
      </c>
      <c r="G160" s="321">
        <v>266.08333333333331</v>
      </c>
      <c r="H160" s="321">
        <v>279.98333333333329</v>
      </c>
      <c r="I160" s="321">
        <v>284.46666666666664</v>
      </c>
      <c r="J160" s="321">
        <v>286.93333333333328</v>
      </c>
      <c r="K160" s="320">
        <v>282</v>
      </c>
      <c r="L160" s="320">
        <v>275.05</v>
      </c>
      <c r="M160" s="320">
        <v>15.51153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32.950000000000003</v>
      </c>
      <c r="D161" s="321">
        <v>33.266666666666673</v>
      </c>
      <c r="E161" s="321">
        <v>32.533333333333346</v>
      </c>
      <c r="F161" s="321">
        <v>32.116666666666674</v>
      </c>
      <c r="G161" s="321">
        <v>31.383333333333347</v>
      </c>
      <c r="H161" s="321">
        <v>33.683333333333344</v>
      </c>
      <c r="I161" s="321">
        <v>34.416666666666679</v>
      </c>
      <c r="J161" s="321">
        <v>34.833333333333343</v>
      </c>
      <c r="K161" s="320">
        <v>34</v>
      </c>
      <c r="L161" s="320">
        <v>32.85</v>
      </c>
      <c r="M161" s="320">
        <v>28.51097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132.94999999999999</v>
      </c>
      <c r="D162" s="321">
        <v>133.29999999999998</v>
      </c>
      <c r="E162" s="321">
        <v>131.39999999999998</v>
      </c>
      <c r="F162" s="321">
        <v>129.85</v>
      </c>
      <c r="G162" s="321">
        <v>127.94999999999999</v>
      </c>
      <c r="H162" s="321">
        <v>134.84999999999997</v>
      </c>
      <c r="I162" s="321">
        <v>136.75</v>
      </c>
      <c r="J162" s="321">
        <v>138.29999999999995</v>
      </c>
      <c r="K162" s="320">
        <v>135.19999999999999</v>
      </c>
      <c r="L162" s="320">
        <v>131.75</v>
      </c>
      <c r="M162" s="320">
        <v>43.800780000000003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262.89999999999998</v>
      </c>
      <c r="D163" s="321">
        <v>264.23333333333335</v>
      </c>
      <c r="E163" s="321">
        <v>258.7166666666667</v>
      </c>
      <c r="F163" s="321">
        <v>254.53333333333336</v>
      </c>
      <c r="G163" s="321">
        <v>249.01666666666671</v>
      </c>
      <c r="H163" s="321">
        <v>268.41666666666669</v>
      </c>
      <c r="I163" s="321">
        <v>273.93333333333334</v>
      </c>
      <c r="J163" s="321">
        <v>278.11666666666667</v>
      </c>
      <c r="K163" s="320">
        <v>269.75</v>
      </c>
      <c r="L163" s="320">
        <v>260.05</v>
      </c>
      <c r="M163" s="320">
        <v>4.0021199999999997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160.75</v>
      </c>
      <c r="D164" s="321">
        <v>161.46666666666667</v>
      </c>
      <c r="E164" s="321">
        <v>159.43333333333334</v>
      </c>
      <c r="F164" s="321">
        <v>158.11666666666667</v>
      </c>
      <c r="G164" s="321">
        <v>156.08333333333334</v>
      </c>
      <c r="H164" s="321">
        <v>162.78333333333333</v>
      </c>
      <c r="I164" s="321">
        <v>164.81666666666669</v>
      </c>
      <c r="J164" s="321">
        <v>166.13333333333333</v>
      </c>
      <c r="K164" s="320">
        <v>163.5</v>
      </c>
      <c r="L164" s="320">
        <v>160.15</v>
      </c>
      <c r="M164" s="320">
        <v>115.41995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2972.15</v>
      </c>
      <c r="D165" s="321">
        <v>2995.0833333333335</v>
      </c>
      <c r="E165" s="321">
        <v>2927.166666666667</v>
      </c>
      <c r="F165" s="321">
        <v>2882.1833333333334</v>
      </c>
      <c r="G165" s="321">
        <v>2814.2666666666669</v>
      </c>
      <c r="H165" s="321">
        <v>3040.0666666666671</v>
      </c>
      <c r="I165" s="321">
        <v>3107.983333333334</v>
      </c>
      <c r="J165" s="321">
        <v>3152.9666666666672</v>
      </c>
      <c r="K165" s="320">
        <v>3063</v>
      </c>
      <c r="L165" s="320">
        <v>2950.1</v>
      </c>
      <c r="M165" s="320">
        <v>0.20202999999999999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2901.7</v>
      </c>
      <c r="D166" s="321">
        <v>2917.5666666666671</v>
      </c>
      <c r="E166" s="321">
        <v>2878.1333333333341</v>
      </c>
      <c r="F166" s="321">
        <v>2854.5666666666671</v>
      </c>
      <c r="G166" s="321">
        <v>2815.1333333333341</v>
      </c>
      <c r="H166" s="321">
        <v>2941.1333333333341</v>
      </c>
      <c r="I166" s="321">
        <v>2980.5666666666675</v>
      </c>
      <c r="J166" s="321">
        <v>3004.1333333333341</v>
      </c>
      <c r="K166" s="320">
        <v>2957</v>
      </c>
      <c r="L166" s="320">
        <v>2894</v>
      </c>
      <c r="M166" s="320">
        <v>9.9140000000000006E-2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355.45</v>
      </c>
      <c r="D167" s="321">
        <v>353.7</v>
      </c>
      <c r="E167" s="321">
        <v>350.4</v>
      </c>
      <c r="F167" s="321">
        <v>345.34999999999997</v>
      </c>
      <c r="G167" s="321">
        <v>342.04999999999995</v>
      </c>
      <c r="H167" s="321">
        <v>358.75</v>
      </c>
      <c r="I167" s="321">
        <v>362.05000000000007</v>
      </c>
      <c r="J167" s="321">
        <v>367.1</v>
      </c>
      <c r="K167" s="320">
        <v>357</v>
      </c>
      <c r="L167" s="320">
        <v>348.65</v>
      </c>
      <c r="M167" s="320">
        <v>1.0113700000000001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120.5</v>
      </c>
      <c r="D168" s="321">
        <v>120.06666666666666</v>
      </c>
      <c r="E168" s="321">
        <v>119.23333333333332</v>
      </c>
      <c r="F168" s="321">
        <v>117.96666666666665</v>
      </c>
      <c r="G168" s="321">
        <v>117.13333333333331</v>
      </c>
      <c r="H168" s="321">
        <v>121.33333333333333</v>
      </c>
      <c r="I168" s="321">
        <v>122.16666666666667</v>
      </c>
      <c r="J168" s="321">
        <v>123.43333333333334</v>
      </c>
      <c r="K168" s="320">
        <v>120.9</v>
      </c>
      <c r="L168" s="320">
        <v>118.8</v>
      </c>
      <c r="M168" s="320">
        <v>3.8773200000000001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5102.3</v>
      </c>
      <c r="D169" s="321">
        <v>5100.75</v>
      </c>
      <c r="E169" s="321">
        <v>5051.55</v>
      </c>
      <c r="F169" s="321">
        <v>5000.8</v>
      </c>
      <c r="G169" s="321">
        <v>4951.6000000000004</v>
      </c>
      <c r="H169" s="321">
        <v>5151.5</v>
      </c>
      <c r="I169" s="321">
        <v>5200.7000000000007</v>
      </c>
      <c r="J169" s="321">
        <v>5251.45</v>
      </c>
      <c r="K169" s="320">
        <v>5149.95</v>
      </c>
      <c r="L169" s="320">
        <v>5050</v>
      </c>
      <c r="M169" s="320">
        <v>5.3830000000000003E-2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3381.65</v>
      </c>
      <c r="D170" s="321">
        <v>3373.5166666666664</v>
      </c>
      <c r="E170" s="321">
        <v>3353.0333333333328</v>
      </c>
      <c r="F170" s="321">
        <v>3324.4166666666665</v>
      </c>
      <c r="G170" s="321">
        <v>3303.9333333333329</v>
      </c>
      <c r="H170" s="321">
        <v>3402.1333333333328</v>
      </c>
      <c r="I170" s="321">
        <v>3422.6166666666663</v>
      </c>
      <c r="J170" s="321">
        <v>3451.2333333333327</v>
      </c>
      <c r="K170" s="320">
        <v>3394</v>
      </c>
      <c r="L170" s="320">
        <v>3344.9</v>
      </c>
      <c r="M170" s="320">
        <v>1.20129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1627.55</v>
      </c>
      <c r="D171" s="321">
        <v>1635.7</v>
      </c>
      <c r="E171" s="321">
        <v>1611.5</v>
      </c>
      <c r="F171" s="321">
        <v>1595.45</v>
      </c>
      <c r="G171" s="321">
        <v>1571.25</v>
      </c>
      <c r="H171" s="321">
        <v>1651.75</v>
      </c>
      <c r="I171" s="321">
        <v>1675.9500000000003</v>
      </c>
      <c r="J171" s="321">
        <v>1692</v>
      </c>
      <c r="K171" s="320">
        <v>1659.9</v>
      </c>
      <c r="L171" s="320">
        <v>1619.65</v>
      </c>
      <c r="M171" s="320">
        <v>0.23796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470.15</v>
      </c>
      <c r="D172" s="321">
        <v>470.45</v>
      </c>
      <c r="E172" s="321">
        <v>463.7</v>
      </c>
      <c r="F172" s="321">
        <v>457.25</v>
      </c>
      <c r="G172" s="321">
        <v>450.5</v>
      </c>
      <c r="H172" s="321">
        <v>476.9</v>
      </c>
      <c r="I172" s="321">
        <v>483.65</v>
      </c>
      <c r="J172" s="321">
        <v>490.09999999999997</v>
      </c>
      <c r="K172" s="320">
        <v>477.2</v>
      </c>
      <c r="L172" s="320">
        <v>464</v>
      </c>
      <c r="M172" s="320">
        <v>16.586760000000002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4889.3</v>
      </c>
      <c r="D173" s="321">
        <v>4852.5166666666664</v>
      </c>
      <c r="E173" s="321">
        <v>4626.7833333333328</v>
      </c>
      <c r="F173" s="321">
        <v>4364.2666666666664</v>
      </c>
      <c r="G173" s="321">
        <v>4138.5333333333328</v>
      </c>
      <c r="H173" s="321">
        <v>5115.0333333333328</v>
      </c>
      <c r="I173" s="321">
        <v>5340.7666666666664</v>
      </c>
      <c r="J173" s="321">
        <v>5603.2833333333328</v>
      </c>
      <c r="K173" s="320">
        <v>5078.25</v>
      </c>
      <c r="L173" s="320">
        <v>4590</v>
      </c>
      <c r="M173" s="320">
        <v>1.17855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902.85</v>
      </c>
      <c r="D174" s="321">
        <v>897.18333333333339</v>
      </c>
      <c r="E174" s="321">
        <v>882.36666666666679</v>
      </c>
      <c r="F174" s="321">
        <v>861.88333333333344</v>
      </c>
      <c r="G174" s="321">
        <v>847.06666666666683</v>
      </c>
      <c r="H174" s="321">
        <v>917.66666666666674</v>
      </c>
      <c r="I174" s="321">
        <v>932.48333333333335</v>
      </c>
      <c r="J174" s="321">
        <v>952.9666666666667</v>
      </c>
      <c r="K174" s="320">
        <v>912</v>
      </c>
      <c r="L174" s="320">
        <v>876.7</v>
      </c>
      <c r="M174" s="320">
        <v>37.252510000000001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1080.25</v>
      </c>
      <c r="D175" s="321">
        <v>1083.3333333333333</v>
      </c>
      <c r="E175" s="321">
        <v>1071.9166666666665</v>
      </c>
      <c r="F175" s="321">
        <v>1063.5833333333333</v>
      </c>
      <c r="G175" s="321">
        <v>1052.1666666666665</v>
      </c>
      <c r="H175" s="321">
        <v>1091.6666666666665</v>
      </c>
      <c r="I175" s="321">
        <v>1103.083333333333</v>
      </c>
      <c r="J175" s="321">
        <v>1111.4166666666665</v>
      </c>
      <c r="K175" s="320">
        <v>1094.75</v>
      </c>
      <c r="L175" s="320">
        <v>1075</v>
      </c>
      <c r="M175" s="320">
        <v>0.12928999999999999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533.79999999999995</v>
      </c>
      <c r="D176" s="321">
        <v>538.4</v>
      </c>
      <c r="E176" s="321">
        <v>523.9</v>
      </c>
      <c r="F176" s="321">
        <v>514</v>
      </c>
      <c r="G176" s="321">
        <v>499.5</v>
      </c>
      <c r="H176" s="321">
        <v>548.29999999999995</v>
      </c>
      <c r="I176" s="321">
        <v>562.79999999999995</v>
      </c>
      <c r="J176" s="321">
        <v>572.69999999999993</v>
      </c>
      <c r="K176" s="320">
        <v>552.9</v>
      </c>
      <c r="L176" s="320">
        <v>528.5</v>
      </c>
      <c r="M176" s="320">
        <v>12.815440000000001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770.9</v>
      </c>
      <c r="D177" s="321">
        <v>773.76666666666677</v>
      </c>
      <c r="E177" s="321">
        <v>763.13333333333355</v>
      </c>
      <c r="F177" s="321">
        <v>755.36666666666679</v>
      </c>
      <c r="G177" s="321">
        <v>744.73333333333358</v>
      </c>
      <c r="H177" s="321">
        <v>781.53333333333353</v>
      </c>
      <c r="I177" s="321">
        <v>792.16666666666674</v>
      </c>
      <c r="J177" s="321">
        <v>799.93333333333351</v>
      </c>
      <c r="K177" s="320">
        <v>784.4</v>
      </c>
      <c r="L177" s="320">
        <v>766</v>
      </c>
      <c r="M177" s="320">
        <v>9.7853899999999996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492.05</v>
      </c>
      <c r="D178" s="321">
        <v>488.01666666666665</v>
      </c>
      <c r="E178" s="321">
        <v>482.0333333333333</v>
      </c>
      <c r="F178" s="321">
        <v>472.01666666666665</v>
      </c>
      <c r="G178" s="321">
        <v>466.0333333333333</v>
      </c>
      <c r="H178" s="321">
        <v>498.0333333333333</v>
      </c>
      <c r="I178" s="321">
        <v>504.01666666666665</v>
      </c>
      <c r="J178" s="321">
        <v>514.0333333333333</v>
      </c>
      <c r="K178" s="320">
        <v>494</v>
      </c>
      <c r="L178" s="320">
        <v>478</v>
      </c>
      <c r="M178" s="320">
        <v>4.23116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1672.05</v>
      </c>
      <c r="D179" s="321">
        <v>1676.8</v>
      </c>
      <c r="E179" s="321">
        <v>1660.25</v>
      </c>
      <c r="F179" s="321">
        <v>1648.45</v>
      </c>
      <c r="G179" s="321">
        <v>1631.9</v>
      </c>
      <c r="H179" s="321">
        <v>1688.6</v>
      </c>
      <c r="I179" s="321">
        <v>1705.1499999999996</v>
      </c>
      <c r="J179" s="321">
        <v>1716.9499999999998</v>
      </c>
      <c r="K179" s="320">
        <v>1693.35</v>
      </c>
      <c r="L179" s="320">
        <v>1665</v>
      </c>
      <c r="M179" s="320">
        <v>6.1104399999999996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91.35</v>
      </c>
      <c r="D180" s="321">
        <v>89.733333333333334</v>
      </c>
      <c r="E180" s="321">
        <v>83.616666666666674</v>
      </c>
      <c r="F180" s="321">
        <v>75.88333333333334</v>
      </c>
      <c r="G180" s="321">
        <v>69.76666666666668</v>
      </c>
      <c r="H180" s="321">
        <v>97.466666666666669</v>
      </c>
      <c r="I180" s="321">
        <v>103.58333333333331</v>
      </c>
      <c r="J180" s="321">
        <v>111.31666666666666</v>
      </c>
      <c r="K180" s="320">
        <v>95.85</v>
      </c>
      <c r="L180" s="320">
        <v>82</v>
      </c>
      <c r="M180" s="320">
        <v>96.772069999999999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315.7</v>
      </c>
      <c r="D181" s="321">
        <v>317.06666666666666</v>
      </c>
      <c r="E181" s="321">
        <v>313.13333333333333</v>
      </c>
      <c r="F181" s="321">
        <v>310.56666666666666</v>
      </c>
      <c r="G181" s="321">
        <v>306.63333333333333</v>
      </c>
      <c r="H181" s="321">
        <v>319.63333333333333</v>
      </c>
      <c r="I181" s="321">
        <v>323.56666666666661</v>
      </c>
      <c r="J181" s="321">
        <v>326.13333333333333</v>
      </c>
      <c r="K181" s="320">
        <v>321</v>
      </c>
      <c r="L181" s="320">
        <v>314.5</v>
      </c>
      <c r="M181" s="320">
        <v>8.8371399999999998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548.04999999999995</v>
      </c>
      <c r="D182" s="321">
        <v>551.36666666666667</v>
      </c>
      <c r="E182" s="321">
        <v>542.7833333333333</v>
      </c>
      <c r="F182" s="321">
        <v>537.51666666666665</v>
      </c>
      <c r="G182" s="321">
        <v>528.93333333333328</v>
      </c>
      <c r="H182" s="321">
        <v>556.63333333333333</v>
      </c>
      <c r="I182" s="321">
        <v>565.21666666666658</v>
      </c>
      <c r="J182" s="321">
        <v>570.48333333333335</v>
      </c>
      <c r="K182" s="320">
        <v>559.95000000000005</v>
      </c>
      <c r="L182" s="320">
        <v>546.1</v>
      </c>
      <c r="M182" s="320">
        <v>24.095490000000002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1702.3</v>
      </c>
      <c r="D183" s="321">
        <v>1694.6166666666668</v>
      </c>
      <c r="E183" s="321">
        <v>1677.2333333333336</v>
      </c>
      <c r="F183" s="321">
        <v>1652.1666666666667</v>
      </c>
      <c r="G183" s="321">
        <v>1634.7833333333335</v>
      </c>
      <c r="H183" s="321">
        <v>1719.6833333333336</v>
      </c>
      <c r="I183" s="321">
        <v>1737.0666666666668</v>
      </c>
      <c r="J183" s="321">
        <v>1762.1333333333337</v>
      </c>
      <c r="K183" s="320">
        <v>1712</v>
      </c>
      <c r="L183" s="320">
        <v>1669.55</v>
      </c>
      <c r="M183" s="320">
        <v>12.013400000000001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191.95</v>
      </c>
      <c r="D184" s="321">
        <v>193.83333333333334</v>
      </c>
      <c r="E184" s="321">
        <v>188.36666666666667</v>
      </c>
      <c r="F184" s="321">
        <v>184.78333333333333</v>
      </c>
      <c r="G184" s="321">
        <v>179.31666666666666</v>
      </c>
      <c r="H184" s="321">
        <v>197.41666666666669</v>
      </c>
      <c r="I184" s="321">
        <v>202.88333333333333</v>
      </c>
      <c r="J184" s="321">
        <v>206.4666666666667</v>
      </c>
      <c r="K184" s="320">
        <v>199.3</v>
      </c>
      <c r="L184" s="320">
        <v>190.25</v>
      </c>
      <c r="M184" s="320">
        <v>30.914539999999999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1853.1</v>
      </c>
      <c r="D185" s="321">
        <v>1851.95</v>
      </c>
      <c r="E185" s="321">
        <v>1823.9</v>
      </c>
      <c r="F185" s="321">
        <v>1794.7</v>
      </c>
      <c r="G185" s="321">
        <v>1766.65</v>
      </c>
      <c r="H185" s="321">
        <v>1881.15</v>
      </c>
      <c r="I185" s="321">
        <v>1909.1999999999998</v>
      </c>
      <c r="J185" s="321">
        <v>1938.4</v>
      </c>
      <c r="K185" s="320">
        <v>1880</v>
      </c>
      <c r="L185" s="320">
        <v>1822.75</v>
      </c>
      <c r="M185" s="320">
        <v>0.54435999999999996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192.2</v>
      </c>
      <c r="D186" s="321">
        <v>192.6</v>
      </c>
      <c r="E186" s="321">
        <v>186.39999999999998</v>
      </c>
      <c r="F186" s="321">
        <v>180.6</v>
      </c>
      <c r="G186" s="321">
        <v>174.39999999999998</v>
      </c>
      <c r="H186" s="321">
        <v>198.39999999999998</v>
      </c>
      <c r="I186" s="321">
        <v>204.59999999999997</v>
      </c>
      <c r="J186" s="321">
        <v>210.39999999999998</v>
      </c>
      <c r="K186" s="320">
        <v>198.8</v>
      </c>
      <c r="L186" s="320">
        <v>186.8</v>
      </c>
      <c r="M186" s="320">
        <v>138.78889000000001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282.14999999999998</v>
      </c>
      <c r="D187" s="321">
        <v>281.56666666666666</v>
      </c>
      <c r="E187" s="321">
        <v>275.88333333333333</v>
      </c>
      <c r="F187" s="321">
        <v>269.61666666666667</v>
      </c>
      <c r="G187" s="321">
        <v>263.93333333333334</v>
      </c>
      <c r="H187" s="321">
        <v>287.83333333333331</v>
      </c>
      <c r="I187" s="321">
        <v>293.51666666666659</v>
      </c>
      <c r="J187" s="321">
        <v>299.7833333333333</v>
      </c>
      <c r="K187" s="320">
        <v>287.25</v>
      </c>
      <c r="L187" s="320">
        <v>275.3</v>
      </c>
      <c r="M187" s="320">
        <v>22.244669999999999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922.6</v>
      </c>
      <c r="D188" s="321">
        <v>930.06666666666661</v>
      </c>
      <c r="E188" s="321">
        <v>905.13333333333321</v>
      </c>
      <c r="F188" s="321">
        <v>887.66666666666663</v>
      </c>
      <c r="G188" s="321">
        <v>862.73333333333323</v>
      </c>
      <c r="H188" s="321">
        <v>947.53333333333319</v>
      </c>
      <c r="I188" s="321">
        <v>972.46666666666658</v>
      </c>
      <c r="J188" s="321">
        <v>989.93333333333317</v>
      </c>
      <c r="K188" s="320">
        <v>955</v>
      </c>
      <c r="L188" s="320">
        <v>912.6</v>
      </c>
      <c r="M188" s="320">
        <v>5.1651899999999999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519.1</v>
      </c>
      <c r="D189" s="321">
        <v>518.33333333333337</v>
      </c>
      <c r="E189" s="321">
        <v>513.36666666666679</v>
      </c>
      <c r="F189" s="321">
        <v>507.63333333333344</v>
      </c>
      <c r="G189" s="321">
        <v>502.66666666666686</v>
      </c>
      <c r="H189" s="321">
        <v>524.06666666666672</v>
      </c>
      <c r="I189" s="321">
        <v>529.03333333333319</v>
      </c>
      <c r="J189" s="321">
        <v>534.76666666666665</v>
      </c>
      <c r="K189" s="320">
        <v>523.29999999999995</v>
      </c>
      <c r="L189" s="320">
        <v>512.6</v>
      </c>
      <c r="M189" s="320">
        <v>17.55799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1552.75</v>
      </c>
      <c r="D190" s="321">
        <v>1561.5833333333333</v>
      </c>
      <c r="E190" s="321">
        <v>1536.1666666666665</v>
      </c>
      <c r="F190" s="321">
        <v>1519.5833333333333</v>
      </c>
      <c r="G190" s="321">
        <v>1494.1666666666665</v>
      </c>
      <c r="H190" s="321">
        <v>1578.1666666666665</v>
      </c>
      <c r="I190" s="321">
        <v>1603.583333333333</v>
      </c>
      <c r="J190" s="321">
        <v>1620.1666666666665</v>
      </c>
      <c r="K190" s="320">
        <v>1587</v>
      </c>
      <c r="L190" s="320">
        <v>1545</v>
      </c>
      <c r="M190" s="320">
        <v>8.7807899999999997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1136.8</v>
      </c>
      <c r="D191" s="321">
        <v>1137.2833333333335</v>
      </c>
      <c r="E191" s="321">
        <v>1116.5666666666671</v>
      </c>
      <c r="F191" s="321">
        <v>1096.3333333333335</v>
      </c>
      <c r="G191" s="321">
        <v>1075.616666666667</v>
      </c>
      <c r="H191" s="321">
        <v>1157.5166666666671</v>
      </c>
      <c r="I191" s="321">
        <v>1178.2333333333338</v>
      </c>
      <c r="J191" s="321">
        <v>1198.4666666666672</v>
      </c>
      <c r="K191" s="320">
        <v>1158</v>
      </c>
      <c r="L191" s="320">
        <v>1117.05</v>
      </c>
      <c r="M191" s="320">
        <v>5.0418200000000004</v>
      </c>
      <c r="N191" s="1"/>
      <c r="O191" s="1"/>
    </row>
    <row r="192" spans="1:15" ht="12.75" customHeight="1">
      <c r="A192" s="30">
        <v>182</v>
      </c>
      <c r="B192" s="334" t="s">
        <v>831</v>
      </c>
      <c r="C192" s="320">
        <v>18.75</v>
      </c>
      <c r="D192" s="321">
        <v>18.916666666666668</v>
      </c>
      <c r="E192" s="321">
        <v>18.483333333333334</v>
      </c>
      <c r="F192" s="321">
        <v>18.216666666666665</v>
      </c>
      <c r="G192" s="321">
        <v>17.783333333333331</v>
      </c>
      <c r="H192" s="321">
        <v>19.183333333333337</v>
      </c>
      <c r="I192" s="321">
        <v>19.616666666666667</v>
      </c>
      <c r="J192" s="321">
        <v>19.88333333333334</v>
      </c>
      <c r="K192" s="320">
        <v>19.350000000000001</v>
      </c>
      <c r="L192" s="320">
        <v>18.649999999999999</v>
      </c>
      <c r="M192" s="320">
        <v>95.526679999999999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1108.05</v>
      </c>
      <c r="D193" s="321">
        <v>1113.7666666666667</v>
      </c>
      <c r="E193" s="321">
        <v>1096.5833333333333</v>
      </c>
      <c r="F193" s="321">
        <v>1085.1166666666666</v>
      </c>
      <c r="G193" s="321">
        <v>1067.9333333333332</v>
      </c>
      <c r="H193" s="321">
        <v>1125.2333333333333</v>
      </c>
      <c r="I193" s="321">
        <v>1142.4166666666667</v>
      </c>
      <c r="J193" s="321">
        <v>1153.8833333333334</v>
      </c>
      <c r="K193" s="320">
        <v>1130.95</v>
      </c>
      <c r="L193" s="320">
        <v>1102.3</v>
      </c>
      <c r="M193" s="320">
        <v>0.41443000000000002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1258.6500000000001</v>
      </c>
      <c r="D194" s="321">
        <v>1235.7333333333333</v>
      </c>
      <c r="E194" s="321">
        <v>1206.5166666666667</v>
      </c>
      <c r="F194" s="321">
        <v>1154.3833333333332</v>
      </c>
      <c r="G194" s="321">
        <v>1125.1666666666665</v>
      </c>
      <c r="H194" s="321">
        <v>1287.8666666666668</v>
      </c>
      <c r="I194" s="321">
        <v>1317.0833333333335</v>
      </c>
      <c r="J194" s="321">
        <v>1369.2166666666669</v>
      </c>
      <c r="K194" s="320">
        <v>1264.95</v>
      </c>
      <c r="L194" s="320">
        <v>1183.5999999999999</v>
      </c>
      <c r="M194" s="320">
        <v>32.384250000000002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1195.45</v>
      </c>
      <c r="D195" s="321">
        <v>1194.1833333333332</v>
      </c>
      <c r="E195" s="321">
        <v>1185.3666666666663</v>
      </c>
      <c r="F195" s="321">
        <v>1175.2833333333331</v>
      </c>
      <c r="G195" s="321">
        <v>1166.4666666666662</v>
      </c>
      <c r="H195" s="321">
        <v>1204.2666666666664</v>
      </c>
      <c r="I195" s="321">
        <v>1213.0833333333335</v>
      </c>
      <c r="J195" s="321">
        <v>1223.1666666666665</v>
      </c>
      <c r="K195" s="320">
        <v>1203</v>
      </c>
      <c r="L195" s="320">
        <v>1184.0999999999999</v>
      </c>
      <c r="M195" s="320">
        <v>26.344639999999998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2623.7</v>
      </c>
      <c r="D196" s="321">
        <v>2639.2666666666664</v>
      </c>
      <c r="E196" s="321">
        <v>2598.5333333333328</v>
      </c>
      <c r="F196" s="321">
        <v>2573.3666666666663</v>
      </c>
      <c r="G196" s="321">
        <v>2532.6333333333328</v>
      </c>
      <c r="H196" s="321">
        <v>2664.4333333333329</v>
      </c>
      <c r="I196" s="321">
        <v>2705.1666666666665</v>
      </c>
      <c r="J196" s="321">
        <v>2730.333333333333</v>
      </c>
      <c r="K196" s="320">
        <v>2680</v>
      </c>
      <c r="L196" s="320">
        <v>2614.1</v>
      </c>
      <c r="M196" s="320">
        <v>61.78848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2341.4499999999998</v>
      </c>
      <c r="D197" s="321">
        <v>2346.75</v>
      </c>
      <c r="E197" s="321">
        <v>2316.5</v>
      </c>
      <c r="F197" s="321">
        <v>2291.5500000000002</v>
      </c>
      <c r="G197" s="321">
        <v>2261.3000000000002</v>
      </c>
      <c r="H197" s="321">
        <v>2371.6999999999998</v>
      </c>
      <c r="I197" s="321">
        <v>2401.9499999999998</v>
      </c>
      <c r="J197" s="321">
        <v>2426.8999999999996</v>
      </c>
      <c r="K197" s="320">
        <v>2377</v>
      </c>
      <c r="L197" s="320">
        <v>2321.8000000000002</v>
      </c>
      <c r="M197" s="320">
        <v>3.5955900000000001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1608.25</v>
      </c>
      <c r="D198" s="321">
        <v>1625.6499999999999</v>
      </c>
      <c r="E198" s="321">
        <v>1584.5999999999997</v>
      </c>
      <c r="F198" s="321">
        <v>1560.9499999999998</v>
      </c>
      <c r="G198" s="321">
        <v>1519.8999999999996</v>
      </c>
      <c r="H198" s="321">
        <v>1649.2999999999997</v>
      </c>
      <c r="I198" s="321">
        <v>1690.35</v>
      </c>
      <c r="J198" s="321">
        <v>1713.9999999999998</v>
      </c>
      <c r="K198" s="320">
        <v>1666.7</v>
      </c>
      <c r="L198" s="320">
        <v>1602</v>
      </c>
      <c r="M198" s="320">
        <v>154.61291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569.65</v>
      </c>
      <c r="D199" s="321">
        <v>570.76666666666665</v>
      </c>
      <c r="E199" s="321">
        <v>565.88333333333333</v>
      </c>
      <c r="F199" s="321">
        <v>562.11666666666667</v>
      </c>
      <c r="G199" s="321">
        <v>557.23333333333335</v>
      </c>
      <c r="H199" s="321">
        <v>574.5333333333333</v>
      </c>
      <c r="I199" s="321">
        <v>579.41666666666652</v>
      </c>
      <c r="J199" s="321">
        <v>583.18333333333328</v>
      </c>
      <c r="K199" s="320">
        <v>575.65</v>
      </c>
      <c r="L199" s="320">
        <v>567</v>
      </c>
      <c r="M199" s="320">
        <v>48.98169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1406.5</v>
      </c>
      <c r="D200" s="321">
        <v>1425.3833333333332</v>
      </c>
      <c r="E200" s="321">
        <v>1375.7666666666664</v>
      </c>
      <c r="F200" s="321">
        <v>1345.0333333333333</v>
      </c>
      <c r="G200" s="321">
        <v>1295.4166666666665</v>
      </c>
      <c r="H200" s="321">
        <v>1456.1166666666663</v>
      </c>
      <c r="I200" s="321">
        <v>1505.7333333333331</v>
      </c>
      <c r="J200" s="321">
        <v>1536.4666666666662</v>
      </c>
      <c r="K200" s="320">
        <v>1475</v>
      </c>
      <c r="L200" s="320">
        <v>1394.65</v>
      </c>
      <c r="M200" s="320">
        <v>9.2301400000000005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205.35</v>
      </c>
      <c r="D201" s="321">
        <v>203.68333333333331</v>
      </c>
      <c r="E201" s="321">
        <v>199.51666666666662</v>
      </c>
      <c r="F201" s="321">
        <v>193.68333333333331</v>
      </c>
      <c r="G201" s="321">
        <v>189.51666666666662</v>
      </c>
      <c r="H201" s="321">
        <v>209.51666666666662</v>
      </c>
      <c r="I201" s="321">
        <v>213.68333333333331</v>
      </c>
      <c r="J201" s="321">
        <v>219.51666666666662</v>
      </c>
      <c r="K201" s="320">
        <v>207.85</v>
      </c>
      <c r="L201" s="320">
        <v>197.85</v>
      </c>
      <c r="M201" s="320">
        <v>2.81637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124.3</v>
      </c>
      <c r="D202" s="321">
        <v>125.08333333333333</v>
      </c>
      <c r="E202" s="321">
        <v>122.76666666666665</v>
      </c>
      <c r="F202" s="321">
        <v>121.23333333333332</v>
      </c>
      <c r="G202" s="321">
        <v>118.91666666666664</v>
      </c>
      <c r="H202" s="321">
        <v>126.61666666666666</v>
      </c>
      <c r="I202" s="321">
        <v>128.93333333333334</v>
      </c>
      <c r="J202" s="321">
        <v>130.46666666666667</v>
      </c>
      <c r="K202" s="320">
        <v>127.4</v>
      </c>
      <c r="L202" s="320">
        <v>123.55</v>
      </c>
      <c r="M202" s="320">
        <v>10.74098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2332.25</v>
      </c>
      <c r="D203" s="321">
        <v>2333.2999999999997</v>
      </c>
      <c r="E203" s="321">
        <v>2313.9499999999994</v>
      </c>
      <c r="F203" s="321">
        <v>2295.6499999999996</v>
      </c>
      <c r="G203" s="321">
        <v>2276.2999999999993</v>
      </c>
      <c r="H203" s="321">
        <v>2351.5999999999995</v>
      </c>
      <c r="I203" s="321">
        <v>2370.9499999999998</v>
      </c>
      <c r="J203" s="321">
        <v>2389.2499999999995</v>
      </c>
      <c r="K203" s="320">
        <v>2352.65</v>
      </c>
      <c r="L203" s="320">
        <v>2315</v>
      </c>
      <c r="M203" s="320">
        <v>7.1566599999999996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82.3</v>
      </c>
      <c r="D204" s="321">
        <v>82.933333333333323</v>
      </c>
      <c r="E204" s="321">
        <v>81.016666666666652</v>
      </c>
      <c r="F204" s="321">
        <v>79.733333333333334</v>
      </c>
      <c r="G204" s="321">
        <v>77.816666666666663</v>
      </c>
      <c r="H204" s="321">
        <v>84.21666666666664</v>
      </c>
      <c r="I204" s="321">
        <v>86.133333333333297</v>
      </c>
      <c r="J204" s="321">
        <v>87.416666666666629</v>
      </c>
      <c r="K204" s="320">
        <v>84.85</v>
      </c>
      <c r="L204" s="320">
        <v>81.650000000000006</v>
      </c>
      <c r="M204" s="320">
        <v>181.4537</v>
      </c>
      <c r="N204" s="1"/>
      <c r="O204" s="1"/>
    </row>
    <row r="205" spans="1:15" ht="12.75" customHeight="1">
      <c r="A205" s="30">
        <v>195</v>
      </c>
      <c r="B205" s="334" t="s">
        <v>832</v>
      </c>
      <c r="C205" s="320">
        <v>1126.55</v>
      </c>
      <c r="D205" s="321">
        <v>1123.8666666666666</v>
      </c>
      <c r="E205" s="321">
        <v>1113.0333333333331</v>
      </c>
      <c r="F205" s="321">
        <v>1099.5166666666664</v>
      </c>
      <c r="G205" s="321">
        <v>1088.6833333333329</v>
      </c>
      <c r="H205" s="321">
        <v>1137.3833333333332</v>
      </c>
      <c r="I205" s="321">
        <v>1148.2166666666667</v>
      </c>
      <c r="J205" s="321">
        <v>1161.7333333333333</v>
      </c>
      <c r="K205" s="320">
        <v>1134.7</v>
      </c>
      <c r="L205" s="320">
        <v>1110.3499999999999</v>
      </c>
      <c r="M205" s="320">
        <v>0.76646000000000003</v>
      </c>
      <c r="N205" s="1"/>
      <c r="O205" s="1"/>
    </row>
    <row r="206" spans="1:15" ht="12.75" customHeight="1">
      <c r="A206" s="30">
        <v>196</v>
      </c>
      <c r="B206" s="334" t="s">
        <v>821</v>
      </c>
      <c r="C206" s="320">
        <v>431.15</v>
      </c>
      <c r="D206" s="321">
        <v>428.09999999999997</v>
      </c>
      <c r="E206" s="321">
        <v>419.49999999999994</v>
      </c>
      <c r="F206" s="321">
        <v>407.84999999999997</v>
      </c>
      <c r="G206" s="321">
        <v>399.24999999999994</v>
      </c>
      <c r="H206" s="321">
        <v>439.74999999999994</v>
      </c>
      <c r="I206" s="321">
        <v>448.34999999999997</v>
      </c>
      <c r="J206" s="321">
        <v>459.99999999999994</v>
      </c>
      <c r="K206" s="320">
        <v>436.7</v>
      </c>
      <c r="L206" s="320">
        <v>416.45</v>
      </c>
      <c r="M206" s="320">
        <v>2.7092000000000001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586.85</v>
      </c>
      <c r="D207" s="321">
        <v>586.61666666666667</v>
      </c>
      <c r="E207" s="321">
        <v>582.2833333333333</v>
      </c>
      <c r="F207" s="321">
        <v>577.71666666666658</v>
      </c>
      <c r="G207" s="321">
        <v>573.38333333333321</v>
      </c>
      <c r="H207" s="321">
        <v>591.18333333333339</v>
      </c>
      <c r="I207" s="321">
        <v>595.51666666666665</v>
      </c>
      <c r="J207" s="321">
        <v>600.08333333333348</v>
      </c>
      <c r="K207" s="320">
        <v>590.95000000000005</v>
      </c>
      <c r="L207" s="320">
        <v>582.04999999999995</v>
      </c>
      <c r="M207" s="320">
        <v>70.655709999999999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122.65</v>
      </c>
      <c r="D208" s="321">
        <v>122.05</v>
      </c>
      <c r="E208" s="321">
        <v>120.6</v>
      </c>
      <c r="F208" s="321">
        <v>118.55</v>
      </c>
      <c r="G208" s="321">
        <v>117.1</v>
      </c>
      <c r="H208" s="321">
        <v>124.1</v>
      </c>
      <c r="I208" s="321">
        <v>125.55000000000001</v>
      </c>
      <c r="J208" s="321">
        <v>127.6</v>
      </c>
      <c r="K208" s="320">
        <v>123.5</v>
      </c>
      <c r="L208" s="320">
        <v>120</v>
      </c>
      <c r="M208" s="320">
        <v>73.285839999999993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282.10000000000002</v>
      </c>
      <c r="D209" s="321">
        <v>281.11666666666667</v>
      </c>
      <c r="E209" s="321">
        <v>278.23333333333335</v>
      </c>
      <c r="F209" s="321">
        <v>274.36666666666667</v>
      </c>
      <c r="G209" s="321">
        <v>271.48333333333335</v>
      </c>
      <c r="H209" s="321">
        <v>284.98333333333335</v>
      </c>
      <c r="I209" s="321">
        <v>287.86666666666667</v>
      </c>
      <c r="J209" s="321">
        <v>291.73333333333335</v>
      </c>
      <c r="K209" s="320">
        <v>284</v>
      </c>
      <c r="L209" s="320">
        <v>277.25</v>
      </c>
      <c r="M209" s="320">
        <v>38.393410000000003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2139.8000000000002</v>
      </c>
      <c r="D210" s="321">
        <v>2141.6</v>
      </c>
      <c r="E210" s="321">
        <v>2125.1999999999998</v>
      </c>
      <c r="F210" s="321">
        <v>2110.6</v>
      </c>
      <c r="G210" s="321">
        <v>2094.1999999999998</v>
      </c>
      <c r="H210" s="321">
        <v>2156.1999999999998</v>
      </c>
      <c r="I210" s="321">
        <v>2172.6000000000004</v>
      </c>
      <c r="J210" s="321">
        <v>2187.1999999999998</v>
      </c>
      <c r="K210" s="320">
        <v>2158</v>
      </c>
      <c r="L210" s="320">
        <v>2127</v>
      </c>
      <c r="M210" s="320">
        <v>12.77652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332.85</v>
      </c>
      <c r="D211" s="321">
        <v>331.3</v>
      </c>
      <c r="E211" s="321">
        <v>326.60000000000002</v>
      </c>
      <c r="F211" s="321">
        <v>320.35000000000002</v>
      </c>
      <c r="G211" s="321">
        <v>315.65000000000003</v>
      </c>
      <c r="H211" s="321">
        <v>337.55</v>
      </c>
      <c r="I211" s="321">
        <v>342.24999999999994</v>
      </c>
      <c r="J211" s="321">
        <v>348.5</v>
      </c>
      <c r="K211" s="320">
        <v>336</v>
      </c>
      <c r="L211" s="320">
        <v>325.05</v>
      </c>
      <c r="M211" s="320">
        <v>20.691549999999999</v>
      </c>
      <c r="N211" s="1"/>
      <c r="O211" s="1"/>
    </row>
    <row r="212" spans="1:15" ht="12.75" customHeight="1">
      <c r="A212" s="30">
        <v>202</v>
      </c>
      <c r="B212" s="334" t="s">
        <v>833</v>
      </c>
      <c r="C212" s="320">
        <v>780.55</v>
      </c>
      <c r="D212" s="321">
        <v>781.88333333333333</v>
      </c>
      <c r="E212" s="321">
        <v>770.91666666666663</v>
      </c>
      <c r="F212" s="321">
        <v>761.2833333333333</v>
      </c>
      <c r="G212" s="321">
        <v>750.31666666666661</v>
      </c>
      <c r="H212" s="321">
        <v>791.51666666666665</v>
      </c>
      <c r="I212" s="321">
        <v>802.48333333333335</v>
      </c>
      <c r="J212" s="321">
        <v>812.11666666666667</v>
      </c>
      <c r="K212" s="320">
        <v>792.85</v>
      </c>
      <c r="L212" s="320">
        <v>772.25</v>
      </c>
      <c r="M212" s="320">
        <v>2.09795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39859.85</v>
      </c>
      <c r="D213" s="321">
        <v>39903.283333333333</v>
      </c>
      <c r="E213" s="321">
        <v>39706.666666666664</v>
      </c>
      <c r="F213" s="321">
        <v>39553.48333333333</v>
      </c>
      <c r="G213" s="321">
        <v>39356.866666666661</v>
      </c>
      <c r="H213" s="321">
        <v>40056.466666666667</v>
      </c>
      <c r="I213" s="321">
        <v>40253.083333333336</v>
      </c>
      <c r="J213" s="321">
        <v>40406.26666666667</v>
      </c>
      <c r="K213" s="320">
        <v>40099.9</v>
      </c>
      <c r="L213" s="320">
        <v>39750.1</v>
      </c>
      <c r="M213" s="320">
        <v>1.345E-2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35.6</v>
      </c>
      <c r="D214" s="321">
        <v>35.483333333333327</v>
      </c>
      <c r="E214" s="321">
        <v>35.216666666666654</v>
      </c>
      <c r="F214" s="321">
        <v>34.833333333333329</v>
      </c>
      <c r="G214" s="321">
        <v>34.566666666666656</v>
      </c>
      <c r="H214" s="321">
        <v>35.866666666666653</v>
      </c>
      <c r="I214" s="321">
        <v>36.133333333333319</v>
      </c>
      <c r="J214" s="321">
        <v>36.516666666666652</v>
      </c>
      <c r="K214" s="320">
        <v>35.75</v>
      </c>
      <c r="L214" s="320">
        <v>35.1</v>
      </c>
      <c r="M214" s="320">
        <v>17.867850000000001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116.3</v>
      </c>
      <c r="D215" s="321">
        <v>116.26666666666665</v>
      </c>
      <c r="E215" s="321">
        <v>114.1333333333333</v>
      </c>
      <c r="F215" s="321">
        <v>111.96666666666664</v>
      </c>
      <c r="G215" s="321">
        <v>109.83333333333329</v>
      </c>
      <c r="H215" s="321">
        <v>118.43333333333331</v>
      </c>
      <c r="I215" s="321">
        <v>120.56666666666666</v>
      </c>
      <c r="J215" s="321">
        <v>122.73333333333332</v>
      </c>
      <c r="K215" s="320">
        <v>118.4</v>
      </c>
      <c r="L215" s="320">
        <v>114.1</v>
      </c>
      <c r="M215" s="320">
        <v>164.26324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178.55</v>
      </c>
      <c r="D216" s="321">
        <v>177.56666666666669</v>
      </c>
      <c r="E216" s="321">
        <v>174.28333333333339</v>
      </c>
      <c r="F216" s="321">
        <v>170.01666666666671</v>
      </c>
      <c r="G216" s="321">
        <v>166.73333333333341</v>
      </c>
      <c r="H216" s="321">
        <v>181.83333333333337</v>
      </c>
      <c r="I216" s="321">
        <v>185.11666666666667</v>
      </c>
      <c r="J216" s="321">
        <v>189.38333333333335</v>
      </c>
      <c r="K216" s="320">
        <v>180.85</v>
      </c>
      <c r="L216" s="320">
        <v>173.3</v>
      </c>
      <c r="M216" s="320">
        <v>182.15826999999999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741.8</v>
      </c>
      <c r="D217" s="321">
        <v>745.08333333333337</v>
      </c>
      <c r="E217" s="321">
        <v>734.7166666666667</v>
      </c>
      <c r="F217" s="321">
        <v>727.63333333333333</v>
      </c>
      <c r="G217" s="321">
        <v>717.26666666666665</v>
      </c>
      <c r="H217" s="321">
        <v>752.16666666666674</v>
      </c>
      <c r="I217" s="321">
        <v>762.5333333333333</v>
      </c>
      <c r="J217" s="321">
        <v>769.61666666666679</v>
      </c>
      <c r="K217" s="320">
        <v>755.45</v>
      </c>
      <c r="L217" s="320">
        <v>738</v>
      </c>
      <c r="M217" s="320">
        <v>122.90391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1351.85</v>
      </c>
      <c r="D218" s="321">
        <v>1350.3333333333333</v>
      </c>
      <c r="E218" s="321">
        <v>1341.5166666666664</v>
      </c>
      <c r="F218" s="321">
        <v>1331.1833333333332</v>
      </c>
      <c r="G218" s="321">
        <v>1322.3666666666663</v>
      </c>
      <c r="H218" s="321">
        <v>1360.6666666666665</v>
      </c>
      <c r="I218" s="321">
        <v>1369.4833333333336</v>
      </c>
      <c r="J218" s="321">
        <v>1379.8166666666666</v>
      </c>
      <c r="K218" s="320">
        <v>1359.15</v>
      </c>
      <c r="L218" s="320">
        <v>1340</v>
      </c>
      <c r="M218" s="320">
        <v>1.7556499999999999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508.15</v>
      </c>
      <c r="D219" s="321">
        <v>507.13333333333338</v>
      </c>
      <c r="E219" s="321">
        <v>502.26666666666677</v>
      </c>
      <c r="F219" s="321">
        <v>496.38333333333338</v>
      </c>
      <c r="G219" s="321">
        <v>491.51666666666677</v>
      </c>
      <c r="H219" s="321">
        <v>513.01666666666677</v>
      </c>
      <c r="I219" s="321">
        <v>517.88333333333344</v>
      </c>
      <c r="J219" s="321">
        <v>523.76666666666677</v>
      </c>
      <c r="K219" s="320">
        <v>512</v>
      </c>
      <c r="L219" s="320">
        <v>501.25</v>
      </c>
      <c r="M219" s="320">
        <v>19.525970000000001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187.1</v>
      </c>
      <c r="D220" s="321">
        <v>185.08333333333334</v>
      </c>
      <c r="E220" s="321">
        <v>180.66666666666669</v>
      </c>
      <c r="F220" s="321">
        <v>174.23333333333335</v>
      </c>
      <c r="G220" s="321">
        <v>169.81666666666669</v>
      </c>
      <c r="H220" s="321">
        <v>191.51666666666668</v>
      </c>
      <c r="I220" s="321">
        <v>195.93333333333337</v>
      </c>
      <c r="J220" s="321">
        <v>202.36666666666667</v>
      </c>
      <c r="K220" s="320">
        <v>189.5</v>
      </c>
      <c r="L220" s="320">
        <v>178.65</v>
      </c>
      <c r="M220" s="320">
        <v>7.6856600000000004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45.2</v>
      </c>
      <c r="D221" s="321">
        <v>45.29999999999999</v>
      </c>
      <c r="E221" s="321">
        <v>44.699999999999982</v>
      </c>
      <c r="F221" s="321">
        <v>44.199999999999989</v>
      </c>
      <c r="G221" s="321">
        <v>43.59999999999998</v>
      </c>
      <c r="H221" s="321">
        <v>45.799999999999983</v>
      </c>
      <c r="I221" s="321">
        <v>46.399999999999991</v>
      </c>
      <c r="J221" s="321">
        <v>46.899999999999984</v>
      </c>
      <c r="K221" s="320">
        <v>45.9</v>
      </c>
      <c r="L221" s="320">
        <v>44.8</v>
      </c>
      <c r="M221" s="320">
        <v>76.325419999999994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10.35</v>
      </c>
      <c r="D222" s="321">
        <v>10.383333333333333</v>
      </c>
      <c r="E222" s="321">
        <v>10.216666666666665</v>
      </c>
      <c r="F222" s="321">
        <v>10.083333333333332</v>
      </c>
      <c r="G222" s="321">
        <v>9.9166666666666643</v>
      </c>
      <c r="H222" s="321">
        <v>10.516666666666666</v>
      </c>
      <c r="I222" s="321">
        <v>10.683333333333334</v>
      </c>
      <c r="J222" s="321">
        <v>10.816666666666666</v>
      </c>
      <c r="K222" s="320">
        <v>10.55</v>
      </c>
      <c r="L222" s="320">
        <v>10.25</v>
      </c>
      <c r="M222" s="320">
        <v>1503.4041099999999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65.900000000000006</v>
      </c>
      <c r="D223" s="321">
        <v>66.250000000000014</v>
      </c>
      <c r="E223" s="321">
        <v>65.050000000000026</v>
      </c>
      <c r="F223" s="321">
        <v>64.200000000000017</v>
      </c>
      <c r="G223" s="321">
        <v>63.000000000000028</v>
      </c>
      <c r="H223" s="321">
        <v>67.100000000000023</v>
      </c>
      <c r="I223" s="321">
        <v>68.300000000000011</v>
      </c>
      <c r="J223" s="321">
        <v>69.15000000000002</v>
      </c>
      <c r="K223" s="320">
        <v>67.45</v>
      </c>
      <c r="L223" s="320">
        <v>65.400000000000006</v>
      </c>
      <c r="M223" s="320">
        <v>162.67595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43.4</v>
      </c>
      <c r="D224" s="321">
        <v>43.566666666666663</v>
      </c>
      <c r="E224" s="321">
        <v>42.933333333333323</v>
      </c>
      <c r="F224" s="321">
        <v>42.466666666666661</v>
      </c>
      <c r="G224" s="321">
        <v>41.833333333333321</v>
      </c>
      <c r="H224" s="321">
        <v>44.033333333333324</v>
      </c>
      <c r="I224" s="321">
        <v>44.666666666666664</v>
      </c>
      <c r="J224" s="321">
        <v>45.133333333333326</v>
      </c>
      <c r="K224" s="320">
        <v>44.2</v>
      </c>
      <c r="L224" s="320">
        <v>43.1</v>
      </c>
      <c r="M224" s="320">
        <v>432.59401000000003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245.5</v>
      </c>
      <c r="D225" s="321">
        <v>244.68333333333331</v>
      </c>
      <c r="E225" s="321">
        <v>241.61666666666662</v>
      </c>
      <c r="F225" s="321">
        <v>237.73333333333332</v>
      </c>
      <c r="G225" s="321">
        <v>234.66666666666663</v>
      </c>
      <c r="H225" s="321">
        <v>248.56666666666661</v>
      </c>
      <c r="I225" s="321">
        <v>251.63333333333327</v>
      </c>
      <c r="J225" s="321">
        <v>255.51666666666659</v>
      </c>
      <c r="K225" s="320">
        <v>247.75</v>
      </c>
      <c r="L225" s="320">
        <v>240.8</v>
      </c>
      <c r="M225" s="320">
        <v>128.97354000000001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1011.2</v>
      </c>
      <c r="D226" s="321">
        <v>1016.4499999999999</v>
      </c>
      <c r="E226" s="321">
        <v>999.64999999999986</v>
      </c>
      <c r="F226" s="321">
        <v>988.09999999999991</v>
      </c>
      <c r="G226" s="321">
        <v>971.29999999999984</v>
      </c>
      <c r="H226" s="321">
        <v>1028</v>
      </c>
      <c r="I226" s="321">
        <v>1044.7999999999997</v>
      </c>
      <c r="J226" s="321">
        <v>1056.3499999999999</v>
      </c>
      <c r="K226" s="320">
        <v>1033.25</v>
      </c>
      <c r="L226" s="320">
        <v>1004.9</v>
      </c>
      <c r="M226" s="320">
        <v>0.16427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389.3</v>
      </c>
      <c r="D227" s="321">
        <v>390.33333333333331</v>
      </c>
      <c r="E227" s="321">
        <v>385.56666666666661</v>
      </c>
      <c r="F227" s="321">
        <v>381.83333333333331</v>
      </c>
      <c r="G227" s="321">
        <v>377.06666666666661</v>
      </c>
      <c r="H227" s="321">
        <v>394.06666666666661</v>
      </c>
      <c r="I227" s="321">
        <v>398.83333333333337</v>
      </c>
      <c r="J227" s="321">
        <v>402.56666666666661</v>
      </c>
      <c r="K227" s="320">
        <v>395.1</v>
      </c>
      <c r="L227" s="320">
        <v>386.6</v>
      </c>
      <c r="M227" s="320">
        <v>27.99174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302.75</v>
      </c>
      <c r="D228" s="321">
        <v>305.91666666666669</v>
      </c>
      <c r="E228" s="321">
        <v>297.93333333333339</v>
      </c>
      <c r="F228" s="321">
        <v>293.11666666666673</v>
      </c>
      <c r="G228" s="321">
        <v>285.13333333333344</v>
      </c>
      <c r="H228" s="321">
        <v>310.73333333333335</v>
      </c>
      <c r="I228" s="321">
        <v>318.71666666666658</v>
      </c>
      <c r="J228" s="321">
        <v>323.5333333333333</v>
      </c>
      <c r="K228" s="320">
        <v>313.89999999999998</v>
      </c>
      <c r="L228" s="320">
        <v>301.10000000000002</v>
      </c>
      <c r="M228" s="320">
        <v>16.316330000000001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1681.3</v>
      </c>
      <c r="D229" s="321">
        <v>1693.9166666666667</v>
      </c>
      <c r="E229" s="321">
        <v>1657.4833333333336</v>
      </c>
      <c r="F229" s="321">
        <v>1633.6666666666667</v>
      </c>
      <c r="G229" s="321">
        <v>1597.2333333333336</v>
      </c>
      <c r="H229" s="321">
        <v>1717.7333333333336</v>
      </c>
      <c r="I229" s="321">
        <v>1754.1666666666665</v>
      </c>
      <c r="J229" s="321">
        <v>1777.9833333333336</v>
      </c>
      <c r="K229" s="320">
        <v>1730.35</v>
      </c>
      <c r="L229" s="320">
        <v>1670.1</v>
      </c>
      <c r="M229" s="320">
        <v>2.0243099999999998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235.6</v>
      </c>
      <c r="D230" s="321">
        <v>237.03333333333333</v>
      </c>
      <c r="E230" s="321">
        <v>232.66666666666666</v>
      </c>
      <c r="F230" s="321">
        <v>229.73333333333332</v>
      </c>
      <c r="G230" s="321">
        <v>225.36666666666665</v>
      </c>
      <c r="H230" s="321">
        <v>239.96666666666667</v>
      </c>
      <c r="I230" s="321">
        <v>244.33333333333334</v>
      </c>
      <c r="J230" s="321">
        <v>247.26666666666668</v>
      </c>
      <c r="K230" s="320">
        <v>241.4</v>
      </c>
      <c r="L230" s="320">
        <v>234.1</v>
      </c>
      <c r="M230" s="320">
        <v>72.859380000000002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220.1</v>
      </c>
      <c r="D231" s="321">
        <v>220.98333333333335</v>
      </c>
      <c r="E231" s="321">
        <v>218.1166666666667</v>
      </c>
      <c r="F231" s="321">
        <v>216.13333333333335</v>
      </c>
      <c r="G231" s="321">
        <v>213.26666666666671</v>
      </c>
      <c r="H231" s="321">
        <v>222.9666666666667</v>
      </c>
      <c r="I231" s="321">
        <v>225.83333333333337</v>
      </c>
      <c r="J231" s="321">
        <v>227.81666666666669</v>
      </c>
      <c r="K231" s="320">
        <v>223.85</v>
      </c>
      <c r="L231" s="320">
        <v>219</v>
      </c>
      <c r="M231" s="320">
        <v>28.944489999999998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5069.3500000000004</v>
      </c>
      <c r="D232" s="321">
        <v>5033.9666666666672</v>
      </c>
      <c r="E232" s="321">
        <v>4927.9333333333343</v>
      </c>
      <c r="F232" s="321">
        <v>4786.5166666666673</v>
      </c>
      <c r="G232" s="321">
        <v>4680.4833333333345</v>
      </c>
      <c r="H232" s="321">
        <v>5175.3833333333341</v>
      </c>
      <c r="I232" s="321">
        <v>5281.416666666667</v>
      </c>
      <c r="J232" s="321">
        <v>5422.8333333333339</v>
      </c>
      <c r="K232" s="320">
        <v>5140</v>
      </c>
      <c r="L232" s="320">
        <v>4892.55</v>
      </c>
      <c r="M232" s="320">
        <v>6.8753000000000002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162.35</v>
      </c>
      <c r="D233" s="321">
        <v>162.81666666666666</v>
      </c>
      <c r="E233" s="321">
        <v>160.33333333333331</v>
      </c>
      <c r="F233" s="321">
        <v>158.31666666666666</v>
      </c>
      <c r="G233" s="321">
        <v>155.83333333333331</v>
      </c>
      <c r="H233" s="321">
        <v>164.83333333333331</v>
      </c>
      <c r="I233" s="321">
        <v>167.31666666666666</v>
      </c>
      <c r="J233" s="321">
        <v>169.33333333333331</v>
      </c>
      <c r="K233" s="320">
        <v>165.3</v>
      </c>
      <c r="L233" s="320">
        <v>160.80000000000001</v>
      </c>
      <c r="M233" s="320">
        <v>28.005240000000001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1986.4</v>
      </c>
      <c r="D234" s="321">
        <v>1995.1833333333334</v>
      </c>
      <c r="E234" s="321">
        <v>1966.8666666666668</v>
      </c>
      <c r="F234" s="321">
        <v>1947.3333333333335</v>
      </c>
      <c r="G234" s="321">
        <v>1919.0166666666669</v>
      </c>
      <c r="H234" s="321">
        <v>2014.7166666666667</v>
      </c>
      <c r="I234" s="321">
        <v>2043.0333333333333</v>
      </c>
      <c r="J234" s="321">
        <v>2062.5666666666666</v>
      </c>
      <c r="K234" s="320">
        <v>2023.5</v>
      </c>
      <c r="L234" s="320">
        <v>1975.65</v>
      </c>
      <c r="M234" s="320">
        <v>9.3322800000000008</v>
      </c>
      <c r="N234" s="1"/>
      <c r="O234" s="1"/>
    </row>
    <row r="235" spans="1:15" ht="12.75" customHeight="1">
      <c r="A235" s="30">
        <v>225</v>
      </c>
      <c r="B235" s="334" t="s">
        <v>834</v>
      </c>
      <c r="C235" s="320">
        <v>1613.4</v>
      </c>
      <c r="D235" s="321">
        <v>1616.1000000000001</v>
      </c>
      <c r="E235" s="321">
        <v>1603.8500000000004</v>
      </c>
      <c r="F235" s="321">
        <v>1594.3000000000002</v>
      </c>
      <c r="G235" s="321">
        <v>1582.0500000000004</v>
      </c>
      <c r="H235" s="321">
        <v>1625.6500000000003</v>
      </c>
      <c r="I235" s="321">
        <v>1637.8999999999999</v>
      </c>
      <c r="J235" s="321">
        <v>1647.4500000000003</v>
      </c>
      <c r="K235" s="320">
        <v>1628.35</v>
      </c>
      <c r="L235" s="320">
        <v>1606.55</v>
      </c>
      <c r="M235" s="320">
        <v>0.22953000000000001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388.3</v>
      </c>
      <c r="D236" s="321">
        <v>386.7</v>
      </c>
      <c r="E236" s="321">
        <v>381.9</v>
      </c>
      <c r="F236" s="321">
        <v>375.5</v>
      </c>
      <c r="G236" s="321">
        <v>370.7</v>
      </c>
      <c r="H236" s="321">
        <v>393.09999999999997</v>
      </c>
      <c r="I236" s="321">
        <v>397.90000000000003</v>
      </c>
      <c r="J236" s="321">
        <v>404.29999999999995</v>
      </c>
      <c r="K236" s="320">
        <v>391.5</v>
      </c>
      <c r="L236" s="320">
        <v>380.3</v>
      </c>
      <c r="M236" s="320">
        <v>1.0022200000000001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973.25</v>
      </c>
      <c r="D237" s="321">
        <v>978.41666666666663</v>
      </c>
      <c r="E237" s="321">
        <v>962.83333333333326</v>
      </c>
      <c r="F237" s="321">
        <v>952.41666666666663</v>
      </c>
      <c r="G237" s="321">
        <v>936.83333333333326</v>
      </c>
      <c r="H237" s="321">
        <v>988.83333333333326</v>
      </c>
      <c r="I237" s="321">
        <v>1004.4166666666665</v>
      </c>
      <c r="J237" s="321">
        <v>1014.8333333333333</v>
      </c>
      <c r="K237" s="320">
        <v>994</v>
      </c>
      <c r="L237" s="320">
        <v>968</v>
      </c>
      <c r="M237" s="320">
        <v>38.278080000000003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220.4</v>
      </c>
      <c r="D238" s="321">
        <v>221.16666666666666</v>
      </c>
      <c r="E238" s="321">
        <v>218.88333333333333</v>
      </c>
      <c r="F238" s="321">
        <v>217.36666666666667</v>
      </c>
      <c r="G238" s="321">
        <v>215.08333333333334</v>
      </c>
      <c r="H238" s="321">
        <v>222.68333333333331</v>
      </c>
      <c r="I238" s="321">
        <v>224.96666666666667</v>
      </c>
      <c r="J238" s="321">
        <v>226.48333333333329</v>
      </c>
      <c r="K238" s="320">
        <v>223.45</v>
      </c>
      <c r="L238" s="320">
        <v>219.65</v>
      </c>
      <c r="M238" s="320">
        <v>18.891529999999999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20.25</v>
      </c>
      <c r="D239" s="321">
        <v>20.316666666666666</v>
      </c>
      <c r="E239" s="321">
        <v>20.133333333333333</v>
      </c>
      <c r="F239" s="321">
        <v>20.016666666666666</v>
      </c>
      <c r="G239" s="321">
        <v>19.833333333333332</v>
      </c>
      <c r="H239" s="321">
        <v>20.433333333333334</v>
      </c>
      <c r="I239" s="321">
        <v>20.616666666666664</v>
      </c>
      <c r="J239" s="321">
        <v>20.733333333333334</v>
      </c>
      <c r="K239" s="320">
        <v>20.5</v>
      </c>
      <c r="L239" s="320">
        <v>20.2</v>
      </c>
      <c r="M239" s="320">
        <v>66.68168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1861.1</v>
      </c>
      <c r="D240" s="321">
        <v>1869.2833333333335</v>
      </c>
      <c r="E240" s="321">
        <v>1848.9666666666672</v>
      </c>
      <c r="F240" s="321">
        <v>1836.8333333333337</v>
      </c>
      <c r="G240" s="321">
        <v>1816.5166666666673</v>
      </c>
      <c r="H240" s="321">
        <v>1881.416666666667</v>
      </c>
      <c r="I240" s="321">
        <v>1901.7333333333331</v>
      </c>
      <c r="J240" s="321">
        <v>1913.8666666666668</v>
      </c>
      <c r="K240" s="320">
        <v>1889.6</v>
      </c>
      <c r="L240" s="320">
        <v>1857.15</v>
      </c>
      <c r="M240" s="320">
        <v>54.720239999999997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1624.7</v>
      </c>
      <c r="D241" s="321">
        <v>1631.6666666666667</v>
      </c>
      <c r="E241" s="321">
        <v>1604.3333333333335</v>
      </c>
      <c r="F241" s="321">
        <v>1583.9666666666667</v>
      </c>
      <c r="G241" s="321">
        <v>1556.6333333333334</v>
      </c>
      <c r="H241" s="321">
        <v>1652.0333333333335</v>
      </c>
      <c r="I241" s="321">
        <v>1679.366666666667</v>
      </c>
      <c r="J241" s="321">
        <v>1699.7333333333336</v>
      </c>
      <c r="K241" s="320">
        <v>1659</v>
      </c>
      <c r="L241" s="320">
        <v>1611.3</v>
      </c>
      <c r="M241" s="320">
        <v>0.25871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515.75</v>
      </c>
      <c r="D242" s="321">
        <v>515.51666666666665</v>
      </c>
      <c r="E242" s="321">
        <v>511.0333333333333</v>
      </c>
      <c r="F242" s="321">
        <v>506.31666666666666</v>
      </c>
      <c r="G242" s="321">
        <v>501.83333333333331</v>
      </c>
      <c r="H242" s="321">
        <v>520.23333333333335</v>
      </c>
      <c r="I242" s="321">
        <v>524.7166666666667</v>
      </c>
      <c r="J242" s="321">
        <v>529.43333333333328</v>
      </c>
      <c r="K242" s="320">
        <v>520</v>
      </c>
      <c r="L242" s="320">
        <v>510.8</v>
      </c>
      <c r="M242" s="320">
        <v>5.7387699999999997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958.15</v>
      </c>
      <c r="D243" s="321">
        <v>952.16666666666663</v>
      </c>
      <c r="E243" s="321">
        <v>932.98333333333323</v>
      </c>
      <c r="F243" s="321">
        <v>907.81666666666661</v>
      </c>
      <c r="G243" s="321">
        <v>888.63333333333321</v>
      </c>
      <c r="H243" s="321">
        <v>977.33333333333326</v>
      </c>
      <c r="I243" s="321">
        <v>996.51666666666665</v>
      </c>
      <c r="J243" s="321">
        <v>1021.6833333333333</v>
      </c>
      <c r="K243" s="320">
        <v>971.35</v>
      </c>
      <c r="L243" s="320">
        <v>927</v>
      </c>
      <c r="M243" s="320">
        <v>10.651210000000001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18.95</v>
      </c>
      <c r="D244" s="321">
        <v>19</v>
      </c>
      <c r="E244" s="321">
        <v>18.8</v>
      </c>
      <c r="F244" s="321">
        <v>18.650000000000002</v>
      </c>
      <c r="G244" s="321">
        <v>18.450000000000003</v>
      </c>
      <c r="H244" s="321">
        <v>19.149999999999999</v>
      </c>
      <c r="I244" s="321">
        <v>19.350000000000001</v>
      </c>
      <c r="J244" s="321">
        <v>19.499999999999996</v>
      </c>
      <c r="K244" s="320">
        <v>19.2</v>
      </c>
      <c r="L244" s="320">
        <v>18.850000000000001</v>
      </c>
      <c r="M244" s="320">
        <v>26.927009999999999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122.65</v>
      </c>
      <c r="D245" s="321">
        <v>122.83333333333333</v>
      </c>
      <c r="E245" s="321">
        <v>122.16666666666666</v>
      </c>
      <c r="F245" s="321">
        <v>121.68333333333332</v>
      </c>
      <c r="G245" s="321">
        <v>121.01666666666665</v>
      </c>
      <c r="H245" s="321">
        <v>123.31666666666666</v>
      </c>
      <c r="I245" s="321">
        <v>123.98333333333332</v>
      </c>
      <c r="J245" s="321">
        <v>124.46666666666667</v>
      </c>
      <c r="K245" s="320">
        <v>123.5</v>
      </c>
      <c r="L245" s="320">
        <v>122.35</v>
      </c>
      <c r="M245" s="320">
        <v>87.141300000000001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453.2</v>
      </c>
      <c r="D246" s="321">
        <v>451.23333333333335</v>
      </c>
      <c r="E246" s="321">
        <v>421.4666666666667</v>
      </c>
      <c r="F246" s="321">
        <v>389.73333333333335</v>
      </c>
      <c r="G246" s="321">
        <v>359.9666666666667</v>
      </c>
      <c r="H246" s="321">
        <v>482.9666666666667</v>
      </c>
      <c r="I246" s="321">
        <v>512.73333333333335</v>
      </c>
      <c r="J246" s="321">
        <v>544.4666666666667</v>
      </c>
      <c r="K246" s="320">
        <v>481</v>
      </c>
      <c r="L246" s="320">
        <v>419.5</v>
      </c>
      <c r="M246" s="320">
        <v>80.729690000000005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1032.45</v>
      </c>
      <c r="D247" s="321">
        <v>1034.3833333333334</v>
      </c>
      <c r="E247" s="321">
        <v>1024.5666666666668</v>
      </c>
      <c r="F247" s="321">
        <v>1016.6833333333334</v>
      </c>
      <c r="G247" s="321">
        <v>1006.8666666666668</v>
      </c>
      <c r="H247" s="321">
        <v>1042.2666666666669</v>
      </c>
      <c r="I247" s="321">
        <v>1052.0833333333335</v>
      </c>
      <c r="J247" s="321">
        <v>1059.9666666666669</v>
      </c>
      <c r="K247" s="320">
        <v>1044.2</v>
      </c>
      <c r="L247" s="320">
        <v>1026.5</v>
      </c>
      <c r="M247" s="320">
        <v>3.1905100000000002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265.25</v>
      </c>
      <c r="D248" s="321">
        <v>265.75</v>
      </c>
      <c r="E248" s="321">
        <v>261.5</v>
      </c>
      <c r="F248" s="321">
        <v>257.75</v>
      </c>
      <c r="G248" s="321">
        <v>253.5</v>
      </c>
      <c r="H248" s="321">
        <v>269.5</v>
      </c>
      <c r="I248" s="321">
        <v>273.75</v>
      </c>
      <c r="J248" s="321">
        <v>277.5</v>
      </c>
      <c r="K248" s="320">
        <v>270</v>
      </c>
      <c r="L248" s="320">
        <v>262</v>
      </c>
      <c r="M248" s="320">
        <v>11.863239999999999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42.2</v>
      </c>
      <c r="D249" s="321">
        <v>41.93333333333333</v>
      </c>
      <c r="E249" s="321">
        <v>41.466666666666661</v>
      </c>
      <c r="F249" s="321">
        <v>40.733333333333334</v>
      </c>
      <c r="G249" s="321">
        <v>40.266666666666666</v>
      </c>
      <c r="H249" s="321">
        <v>42.666666666666657</v>
      </c>
      <c r="I249" s="321">
        <v>43.133333333333326</v>
      </c>
      <c r="J249" s="321">
        <v>43.866666666666653</v>
      </c>
      <c r="K249" s="320">
        <v>42.4</v>
      </c>
      <c r="L249" s="320">
        <v>41.2</v>
      </c>
      <c r="M249" s="320">
        <v>19.106089999999998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822.35</v>
      </c>
      <c r="D250" s="321">
        <v>827.58333333333337</v>
      </c>
      <c r="E250" s="321">
        <v>814.2166666666667</v>
      </c>
      <c r="F250" s="321">
        <v>806.08333333333337</v>
      </c>
      <c r="G250" s="321">
        <v>792.7166666666667</v>
      </c>
      <c r="H250" s="321">
        <v>835.7166666666667</v>
      </c>
      <c r="I250" s="321">
        <v>849.08333333333326</v>
      </c>
      <c r="J250" s="321">
        <v>857.2166666666667</v>
      </c>
      <c r="K250" s="320">
        <v>840.95</v>
      </c>
      <c r="L250" s="320">
        <v>819.45</v>
      </c>
      <c r="M250" s="320">
        <v>34.805439999999997</v>
      </c>
      <c r="N250" s="1"/>
      <c r="O250" s="1"/>
    </row>
    <row r="251" spans="1:15" ht="12.75" customHeight="1">
      <c r="A251" s="30">
        <v>241</v>
      </c>
      <c r="B251" s="334" t="s">
        <v>827</v>
      </c>
      <c r="C251" s="320">
        <v>22.15</v>
      </c>
      <c r="D251" s="321">
        <v>22.033333333333331</v>
      </c>
      <c r="E251" s="321">
        <v>21.766666666666662</v>
      </c>
      <c r="F251" s="321">
        <v>21.383333333333329</v>
      </c>
      <c r="G251" s="321">
        <v>21.11666666666666</v>
      </c>
      <c r="H251" s="321">
        <v>22.416666666666664</v>
      </c>
      <c r="I251" s="321">
        <v>22.68333333333333</v>
      </c>
      <c r="J251" s="321">
        <v>23.066666666666666</v>
      </c>
      <c r="K251" s="320">
        <v>22.3</v>
      </c>
      <c r="L251" s="320">
        <v>21.65</v>
      </c>
      <c r="M251" s="320">
        <v>83.775620000000004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644.20000000000005</v>
      </c>
      <c r="D252" s="321">
        <v>642.51666666666677</v>
      </c>
      <c r="E252" s="321">
        <v>635.03333333333353</v>
      </c>
      <c r="F252" s="321">
        <v>625.86666666666679</v>
      </c>
      <c r="G252" s="321">
        <v>618.38333333333355</v>
      </c>
      <c r="H252" s="321">
        <v>651.68333333333351</v>
      </c>
      <c r="I252" s="321">
        <v>659.16666666666686</v>
      </c>
      <c r="J252" s="321">
        <v>668.33333333333348</v>
      </c>
      <c r="K252" s="320">
        <v>650</v>
      </c>
      <c r="L252" s="320">
        <v>633.35</v>
      </c>
      <c r="M252" s="320">
        <v>7.0658399999999997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259.45</v>
      </c>
      <c r="D253" s="321">
        <v>258.8</v>
      </c>
      <c r="E253" s="321">
        <v>255.75</v>
      </c>
      <c r="F253" s="321">
        <v>252.04999999999998</v>
      </c>
      <c r="G253" s="321">
        <v>248.99999999999997</v>
      </c>
      <c r="H253" s="321">
        <v>262.5</v>
      </c>
      <c r="I253" s="321">
        <v>265.55000000000007</v>
      </c>
      <c r="J253" s="321">
        <v>269.25000000000006</v>
      </c>
      <c r="K253" s="320">
        <v>261.85000000000002</v>
      </c>
      <c r="L253" s="320">
        <v>255.1</v>
      </c>
      <c r="M253" s="320">
        <v>271.83141999999998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102.35</v>
      </c>
      <c r="D254" s="321">
        <v>101.75</v>
      </c>
      <c r="E254" s="321">
        <v>100.6</v>
      </c>
      <c r="F254" s="321">
        <v>98.85</v>
      </c>
      <c r="G254" s="321">
        <v>97.699999999999989</v>
      </c>
      <c r="H254" s="321">
        <v>103.5</v>
      </c>
      <c r="I254" s="321">
        <v>104.65</v>
      </c>
      <c r="J254" s="321">
        <v>106.4</v>
      </c>
      <c r="K254" s="320">
        <v>102.9</v>
      </c>
      <c r="L254" s="320">
        <v>100</v>
      </c>
      <c r="M254" s="320">
        <v>2.2919499999999999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103.65</v>
      </c>
      <c r="D255" s="321">
        <v>104</v>
      </c>
      <c r="E255" s="321">
        <v>102.05</v>
      </c>
      <c r="F255" s="321">
        <v>100.45</v>
      </c>
      <c r="G255" s="321">
        <v>98.5</v>
      </c>
      <c r="H255" s="321">
        <v>105.6</v>
      </c>
      <c r="I255" s="321">
        <v>107.54999999999998</v>
      </c>
      <c r="J255" s="321">
        <v>109.14999999999999</v>
      </c>
      <c r="K255" s="320">
        <v>105.95</v>
      </c>
      <c r="L255" s="320">
        <v>102.4</v>
      </c>
      <c r="M255" s="320">
        <v>19.276730000000001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1655.55</v>
      </c>
      <c r="D256" s="321">
        <v>1651.5166666666667</v>
      </c>
      <c r="E256" s="321">
        <v>1620.0333333333333</v>
      </c>
      <c r="F256" s="321">
        <v>1584.5166666666667</v>
      </c>
      <c r="G256" s="321">
        <v>1553.0333333333333</v>
      </c>
      <c r="H256" s="321">
        <v>1687.0333333333333</v>
      </c>
      <c r="I256" s="321">
        <v>1718.5166666666664</v>
      </c>
      <c r="J256" s="321">
        <v>1754.0333333333333</v>
      </c>
      <c r="K256" s="320">
        <v>1683</v>
      </c>
      <c r="L256" s="320">
        <v>1616</v>
      </c>
      <c r="M256" s="320">
        <v>1.7188699999999999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2051.5</v>
      </c>
      <c r="D257" s="321">
        <v>2022.4166666666667</v>
      </c>
      <c r="E257" s="321">
        <v>1980.0833333333335</v>
      </c>
      <c r="F257" s="321">
        <v>1908.6666666666667</v>
      </c>
      <c r="G257" s="321">
        <v>1866.3333333333335</v>
      </c>
      <c r="H257" s="321">
        <v>2093.8333333333335</v>
      </c>
      <c r="I257" s="321">
        <v>2136.166666666667</v>
      </c>
      <c r="J257" s="321">
        <v>2207.5833333333335</v>
      </c>
      <c r="K257" s="320">
        <v>2064.75</v>
      </c>
      <c r="L257" s="320">
        <v>1951</v>
      </c>
      <c r="M257" s="320">
        <v>0.38536999999999999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95.65</v>
      </c>
      <c r="D258" s="321">
        <v>95.55</v>
      </c>
      <c r="E258" s="321">
        <v>94.6</v>
      </c>
      <c r="F258" s="321">
        <v>93.55</v>
      </c>
      <c r="G258" s="321">
        <v>92.6</v>
      </c>
      <c r="H258" s="321">
        <v>96.6</v>
      </c>
      <c r="I258" s="321">
        <v>97.550000000000011</v>
      </c>
      <c r="J258" s="321">
        <v>98.6</v>
      </c>
      <c r="K258" s="320">
        <v>96.5</v>
      </c>
      <c r="L258" s="320">
        <v>94.5</v>
      </c>
      <c r="M258" s="320">
        <v>11.88231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545.85</v>
      </c>
      <c r="D259" s="321">
        <v>549.25</v>
      </c>
      <c r="E259" s="321">
        <v>540.65</v>
      </c>
      <c r="F259" s="321">
        <v>535.44999999999993</v>
      </c>
      <c r="G259" s="321">
        <v>526.84999999999991</v>
      </c>
      <c r="H259" s="321">
        <v>554.45000000000005</v>
      </c>
      <c r="I259" s="321">
        <v>563.04999999999995</v>
      </c>
      <c r="J259" s="321">
        <v>568.25000000000011</v>
      </c>
      <c r="K259" s="320">
        <v>557.85</v>
      </c>
      <c r="L259" s="320">
        <v>544.04999999999995</v>
      </c>
      <c r="M259" s="320">
        <v>88.808059999999998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2706.45</v>
      </c>
      <c r="D260" s="321">
        <v>2674.75</v>
      </c>
      <c r="E260" s="321">
        <v>2608.3000000000002</v>
      </c>
      <c r="F260" s="321">
        <v>2510.15</v>
      </c>
      <c r="G260" s="321">
        <v>2443.7000000000003</v>
      </c>
      <c r="H260" s="321">
        <v>2772.9</v>
      </c>
      <c r="I260" s="321">
        <v>2839.35</v>
      </c>
      <c r="J260" s="321">
        <v>2937.5</v>
      </c>
      <c r="K260" s="320">
        <v>2741.2</v>
      </c>
      <c r="L260" s="320">
        <v>2576.6</v>
      </c>
      <c r="M260" s="320">
        <v>5.47079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463.2</v>
      </c>
      <c r="D261" s="321">
        <v>464.98333333333335</v>
      </c>
      <c r="E261" s="321">
        <v>459.01666666666671</v>
      </c>
      <c r="F261" s="321">
        <v>454.83333333333337</v>
      </c>
      <c r="G261" s="321">
        <v>448.86666666666673</v>
      </c>
      <c r="H261" s="321">
        <v>469.16666666666669</v>
      </c>
      <c r="I261" s="321">
        <v>475.13333333333338</v>
      </c>
      <c r="J261" s="321">
        <v>479.31666666666666</v>
      </c>
      <c r="K261" s="320">
        <v>470.95</v>
      </c>
      <c r="L261" s="320">
        <v>460.8</v>
      </c>
      <c r="M261" s="320">
        <v>2.6593800000000001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330.4</v>
      </c>
      <c r="D262" s="321">
        <v>330.15</v>
      </c>
      <c r="E262" s="321">
        <v>326.39999999999998</v>
      </c>
      <c r="F262" s="321">
        <v>322.39999999999998</v>
      </c>
      <c r="G262" s="321">
        <v>318.64999999999998</v>
      </c>
      <c r="H262" s="321">
        <v>334.15</v>
      </c>
      <c r="I262" s="321">
        <v>337.9</v>
      </c>
      <c r="J262" s="321">
        <v>341.9</v>
      </c>
      <c r="K262" s="320">
        <v>333.9</v>
      </c>
      <c r="L262" s="320">
        <v>326.14999999999998</v>
      </c>
      <c r="M262" s="320">
        <v>8.4895899999999997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120.2</v>
      </c>
      <c r="D263" s="321">
        <v>120.93333333333332</v>
      </c>
      <c r="E263" s="321">
        <v>118.36666666666665</v>
      </c>
      <c r="F263" s="321">
        <v>116.53333333333332</v>
      </c>
      <c r="G263" s="321">
        <v>113.96666666666664</v>
      </c>
      <c r="H263" s="321">
        <v>122.76666666666665</v>
      </c>
      <c r="I263" s="321">
        <v>125.33333333333334</v>
      </c>
      <c r="J263" s="321">
        <v>127.16666666666666</v>
      </c>
      <c r="K263" s="320">
        <v>123.5</v>
      </c>
      <c r="L263" s="320">
        <v>119.1</v>
      </c>
      <c r="M263" s="320">
        <v>10.08262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72.05</v>
      </c>
      <c r="D264" s="321">
        <v>71.949999999999989</v>
      </c>
      <c r="E264" s="321">
        <v>70.299999999999983</v>
      </c>
      <c r="F264" s="321">
        <v>68.55</v>
      </c>
      <c r="G264" s="321">
        <v>66.899999999999991</v>
      </c>
      <c r="H264" s="321">
        <v>73.699999999999974</v>
      </c>
      <c r="I264" s="321">
        <v>75.34999999999998</v>
      </c>
      <c r="J264" s="321">
        <v>77.099999999999966</v>
      </c>
      <c r="K264" s="320">
        <v>73.599999999999994</v>
      </c>
      <c r="L264" s="320">
        <v>70.2</v>
      </c>
      <c r="M264" s="320">
        <v>15.6656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198.45</v>
      </c>
      <c r="D265" s="321">
        <v>200.20000000000002</v>
      </c>
      <c r="E265" s="321">
        <v>196.25000000000003</v>
      </c>
      <c r="F265" s="321">
        <v>194.05</v>
      </c>
      <c r="G265" s="321">
        <v>190.10000000000002</v>
      </c>
      <c r="H265" s="321">
        <v>202.40000000000003</v>
      </c>
      <c r="I265" s="321">
        <v>206.35000000000002</v>
      </c>
      <c r="J265" s="321">
        <v>208.55000000000004</v>
      </c>
      <c r="K265" s="320">
        <v>204.15</v>
      </c>
      <c r="L265" s="320">
        <v>198</v>
      </c>
      <c r="M265" s="320">
        <v>9.0296299999999992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396.25</v>
      </c>
      <c r="D266" s="321">
        <v>398.06666666666666</v>
      </c>
      <c r="E266" s="321">
        <v>390.63333333333333</v>
      </c>
      <c r="F266" s="321">
        <v>385.01666666666665</v>
      </c>
      <c r="G266" s="321">
        <v>377.58333333333331</v>
      </c>
      <c r="H266" s="321">
        <v>403.68333333333334</v>
      </c>
      <c r="I266" s="321">
        <v>411.11666666666662</v>
      </c>
      <c r="J266" s="321">
        <v>416.73333333333335</v>
      </c>
      <c r="K266" s="320">
        <v>405.5</v>
      </c>
      <c r="L266" s="320">
        <v>392.45</v>
      </c>
      <c r="M266" s="320">
        <v>1.07386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340.85</v>
      </c>
      <c r="D267" s="321">
        <v>337.23333333333335</v>
      </c>
      <c r="E267" s="321">
        <v>333.61666666666667</v>
      </c>
      <c r="F267" s="321">
        <v>326.38333333333333</v>
      </c>
      <c r="G267" s="321">
        <v>322.76666666666665</v>
      </c>
      <c r="H267" s="321">
        <v>344.4666666666667</v>
      </c>
      <c r="I267" s="321">
        <v>348.08333333333337</v>
      </c>
      <c r="J267" s="321">
        <v>355.31666666666672</v>
      </c>
      <c r="K267" s="320">
        <v>340.85</v>
      </c>
      <c r="L267" s="320">
        <v>330</v>
      </c>
      <c r="M267" s="320">
        <v>13.382199999999999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733.45</v>
      </c>
      <c r="D268" s="321">
        <v>736.5333333333333</v>
      </c>
      <c r="E268" s="321">
        <v>727.06666666666661</v>
      </c>
      <c r="F268" s="321">
        <v>720.68333333333328</v>
      </c>
      <c r="G268" s="321">
        <v>711.21666666666658</v>
      </c>
      <c r="H268" s="321">
        <v>742.91666666666663</v>
      </c>
      <c r="I268" s="321">
        <v>752.38333333333333</v>
      </c>
      <c r="J268" s="321">
        <v>758.76666666666665</v>
      </c>
      <c r="K268" s="320">
        <v>746</v>
      </c>
      <c r="L268" s="320">
        <v>730.15</v>
      </c>
      <c r="M268" s="320">
        <v>35.249490000000002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2823.2</v>
      </c>
      <c r="D269" s="321">
        <v>2817.7666666666664</v>
      </c>
      <c r="E269" s="321">
        <v>2783.583333333333</v>
      </c>
      <c r="F269" s="321">
        <v>2743.9666666666667</v>
      </c>
      <c r="G269" s="321">
        <v>2709.7833333333333</v>
      </c>
      <c r="H269" s="321">
        <v>2857.3833333333328</v>
      </c>
      <c r="I269" s="321">
        <v>2891.5666666666662</v>
      </c>
      <c r="J269" s="321">
        <v>2931.1833333333325</v>
      </c>
      <c r="K269" s="320">
        <v>2851.95</v>
      </c>
      <c r="L269" s="320">
        <v>2778.15</v>
      </c>
      <c r="M269" s="320">
        <v>10.980790000000001</v>
      </c>
      <c r="N269" s="1"/>
      <c r="O269" s="1"/>
    </row>
    <row r="270" spans="1:15" ht="12.75" customHeight="1">
      <c r="A270" s="30">
        <v>260</v>
      </c>
      <c r="B270" s="334" t="s">
        <v>835</v>
      </c>
      <c r="C270" s="320">
        <v>523.1</v>
      </c>
      <c r="D270" s="321">
        <v>518.75</v>
      </c>
      <c r="E270" s="321">
        <v>499.35</v>
      </c>
      <c r="F270" s="321">
        <v>475.6</v>
      </c>
      <c r="G270" s="321">
        <v>456.20000000000005</v>
      </c>
      <c r="H270" s="321">
        <v>542.5</v>
      </c>
      <c r="I270" s="321">
        <v>561.90000000000009</v>
      </c>
      <c r="J270" s="321">
        <v>585.65</v>
      </c>
      <c r="K270" s="320">
        <v>538.15</v>
      </c>
      <c r="L270" s="320">
        <v>495</v>
      </c>
      <c r="M270" s="320">
        <v>13.28978</v>
      </c>
      <c r="N270" s="1"/>
      <c r="O270" s="1"/>
    </row>
    <row r="271" spans="1:15" ht="12.75" customHeight="1">
      <c r="A271" s="30">
        <v>261</v>
      </c>
      <c r="B271" s="334" t="s">
        <v>836</v>
      </c>
      <c r="C271" s="320">
        <v>466.05</v>
      </c>
      <c r="D271" s="321">
        <v>455.75</v>
      </c>
      <c r="E271" s="321">
        <v>442.6</v>
      </c>
      <c r="F271" s="321">
        <v>419.15000000000003</v>
      </c>
      <c r="G271" s="321">
        <v>406.00000000000006</v>
      </c>
      <c r="H271" s="321">
        <v>479.2</v>
      </c>
      <c r="I271" s="321">
        <v>492.34999999999997</v>
      </c>
      <c r="J271" s="321">
        <v>515.79999999999995</v>
      </c>
      <c r="K271" s="320">
        <v>468.9</v>
      </c>
      <c r="L271" s="320">
        <v>432.3</v>
      </c>
      <c r="M271" s="320">
        <v>5.2964099999999998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782.2</v>
      </c>
      <c r="D272" s="321">
        <v>780.61666666666679</v>
      </c>
      <c r="E272" s="321">
        <v>767.38333333333355</v>
      </c>
      <c r="F272" s="321">
        <v>752.56666666666672</v>
      </c>
      <c r="G272" s="321">
        <v>739.33333333333348</v>
      </c>
      <c r="H272" s="321">
        <v>795.43333333333362</v>
      </c>
      <c r="I272" s="321">
        <v>808.66666666666674</v>
      </c>
      <c r="J272" s="321">
        <v>823.48333333333369</v>
      </c>
      <c r="K272" s="320">
        <v>793.85</v>
      </c>
      <c r="L272" s="320">
        <v>765.8</v>
      </c>
      <c r="M272" s="320">
        <v>7.8870199999999997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150.85</v>
      </c>
      <c r="D273" s="321">
        <v>150.81666666666666</v>
      </c>
      <c r="E273" s="321">
        <v>149.23333333333332</v>
      </c>
      <c r="F273" s="321">
        <v>147.61666666666665</v>
      </c>
      <c r="G273" s="321">
        <v>146.0333333333333</v>
      </c>
      <c r="H273" s="321">
        <v>152.43333333333334</v>
      </c>
      <c r="I273" s="321">
        <v>154.01666666666671</v>
      </c>
      <c r="J273" s="321">
        <v>155.63333333333335</v>
      </c>
      <c r="K273" s="320">
        <v>152.4</v>
      </c>
      <c r="L273" s="320">
        <v>149.19999999999999</v>
      </c>
      <c r="M273" s="320">
        <v>2.5264799999999998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1057.2</v>
      </c>
      <c r="D274" s="321">
        <v>1044.7166666666667</v>
      </c>
      <c r="E274" s="321">
        <v>1026.1333333333334</v>
      </c>
      <c r="F274" s="321">
        <v>995.06666666666672</v>
      </c>
      <c r="G274" s="321">
        <v>976.48333333333346</v>
      </c>
      <c r="H274" s="321">
        <v>1075.7833333333333</v>
      </c>
      <c r="I274" s="321">
        <v>1094.3666666666663</v>
      </c>
      <c r="J274" s="321">
        <v>1125.4333333333334</v>
      </c>
      <c r="K274" s="320">
        <v>1063.3</v>
      </c>
      <c r="L274" s="320">
        <v>1013.65</v>
      </c>
      <c r="M274" s="320">
        <v>2.2466499999999998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387.85</v>
      </c>
      <c r="D275" s="321">
        <v>385.65000000000003</v>
      </c>
      <c r="E275" s="321">
        <v>379.30000000000007</v>
      </c>
      <c r="F275" s="321">
        <v>370.75000000000006</v>
      </c>
      <c r="G275" s="321">
        <v>364.40000000000009</v>
      </c>
      <c r="H275" s="321">
        <v>394.20000000000005</v>
      </c>
      <c r="I275" s="321">
        <v>400.55000000000007</v>
      </c>
      <c r="J275" s="321">
        <v>409.1</v>
      </c>
      <c r="K275" s="320">
        <v>392</v>
      </c>
      <c r="L275" s="320">
        <v>377.1</v>
      </c>
      <c r="M275" s="320">
        <v>2.14093</v>
      </c>
      <c r="N275" s="1"/>
      <c r="O275" s="1"/>
    </row>
    <row r="276" spans="1:15" ht="12.75" customHeight="1">
      <c r="A276" s="30">
        <v>266</v>
      </c>
      <c r="B276" s="334" t="s">
        <v>837</v>
      </c>
      <c r="C276" s="320">
        <v>64.349999999999994</v>
      </c>
      <c r="D276" s="321">
        <v>64.683333333333323</v>
      </c>
      <c r="E276" s="321">
        <v>63.566666666666649</v>
      </c>
      <c r="F276" s="321">
        <v>62.783333333333324</v>
      </c>
      <c r="G276" s="321">
        <v>61.66666666666665</v>
      </c>
      <c r="H276" s="321">
        <v>65.46666666666664</v>
      </c>
      <c r="I276" s="321">
        <v>66.583333333333314</v>
      </c>
      <c r="J276" s="321">
        <v>67.366666666666646</v>
      </c>
      <c r="K276" s="320">
        <v>65.8</v>
      </c>
      <c r="L276" s="320">
        <v>63.9</v>
      </c>
      <c r="M276" s="320">
        <v>12.3849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468.05</v>
      </c>
      <c r="D277" s="321">
        <v>469.68333333333339</v>
      </c>
      <c r="E277" s="321">
        <v>459.46666666666681</v>
      </c>
      <c r="F277" s="321">
        <v>450.88333333333344</v>
      </c>
      <c r="G277" s="321">
        <v>440.66666666666686</v>
      </c>
      <c r="H277" s="321">
        <v>478.26666666666677</v>
      </c>
      <c r="I277" s="321">
        <v>488.48333333333335</v>
      </c>
      <c r="J277" s="321">
        <v>497.06666666666672</v>
      </c>
      <c r="K277" s="320">
        <v>479.9</v>
      </c>
      <c r="L277" s="320">
        <v>461.1</v>
      </c>
      <c r="M277" s="320">
        <v>3.1443599999999998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50.15</v>
      </c>
      <c r="D278" s="321">
        <v>49.683333333333337</v>
      </c>
      <c r="E278" s="321">
        <v>48.866666666666674</v>
      </c>
      <c r="F278" s="321">
        <v>47.583333333333336</v>
      </c>
      <c r="G278" s="321">
        <v>46.766666666666673</v>
      </c>
      <c r="H278" s="321">
        <v>50.966666666666676</v>
      </c>
      <c r="I278" s="321">
        <v>51.783333333333339</v>
      </c>
      <c r="J278" s="321">
        <v>53.066666666666677</v>
      </c>
      <c r="K278" s="320">
        <v>50.5</v>
      </c>
      <c r="L278" s="320">
        <v>48.4</v>
      </c>
      <c r="M278" s="320">
        <v>40.800159999999998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402.5</v>
      </c>
      <c r="D279" s="321">
        <v>398.66666666666669</v>
      </c>
      <c r="E279" s="321">
        <v>388.08333333333337</v>
      </c>
      <c r="F279" s="321">
        <v>373.66666666666669</v>
      </c>
      <c r="G279" s="321">
        <v>363.08333333333337</v>
      </c>
      <c r="H279" s="321">
        <v>413.08333333333337</v>
      </c>
      <c r="I279" s="321">
        <v>423.66666666666674</v>
      </c>
      <c r="J279" s="321">
        <v>438.08333333333337</v>
      </c>
      <c r="K279" s="320">
        <v>409.25</v>
      </c>
      <c r="L279" s="320">
        <v>384.25</v>
      </c>
      <c r="M279" s="320">
        <v>13.67446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1233.2</v>
      </c>
      <c r="D280" s="321">
        <v>1246.0666666666666</v>
      </c>
      <c r="E280" s="321">
        <v>1217.1333333333332</v>
      </c>
      <c r="F280" s="321">
        <v>1201.0666666666666</v>
      </c>
      <c r="G280" s="321">
        <v>1172.1333333333332</v>
      </c>
      <c r="H280" s="321">
        <v>1262.1333333333332</v>
      </c>
      <c r="I280" s="321">
        <v>1291.0666666666666</v>
      </c>
      <c r="J280" s="321">
        <v>1307.1333333333332</v>
      </c>
      <c r="K280" s="320">
        <v>1275</v>
      </c>
      <c r="L280" s="320">
        <v>1230</v>
      </c>
      <c r="M280" s="320">
        <v>1.90994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290.64999999999998</v>
      </c>
      <c r="D281" s="321">
        <v>291.55</v>
      </c>
      <c r="E281" s="321">
        <v>286.70000000000005</v>
      </c>
      <c r="F281" s="321">
        <v>282.75000000000006</v>
      </c>
      <c r="G281" s="321">
        <v>277.90000000000009</v>
      </c>
      <c r="H281" s="321">
        <v>295.5</v>
      </c>
      <c r="I281" s="321">
        <v>300.35000000000002</v>
      </c>
      <c r="J281" s="321">
        <v>304.29999999999995</v>
      </c>
      <c r="K281" s="320">
        <v>296.39999999999998</v>
      </c>
      <c r="L281" s="320">
        <v>287.60000000000002</v>
      </c>
      <c r="M281" s="320">
        <v>2.5043600000000001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1802.2</v>
      </c>
      <c r="D282" s="321">
        <v>1811.4833333333333</v>
      </c>
      <c r="E282" s="321">
        <v>1784.9166666666667</v>
      </c>
      <c r="F282" s="321">
        <v>1767.6333333333334</v>
      </c>
      <c r="G282" s="321">
        <v>1741.0666666666668</v>
      </c>
      <c r="H282" s="321">
        <v>1828.7666666666667</v>
      </c>
      <c r="I282" s="321">
        <v>1855.3333333333333</v>
      </c>
      <c r="J282" s="321">
        <v>1872.6166666666666</v>
      </c>
      <c r="K282" s="320">
        <v>1838.05</v>
      </c>
      <c r="L282" s="320">
        <v>1794.2</v>
      </c>
      <c r="M282" s="320">
        <v>21.328710000000001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622.70000000000005</v>
      </c>
      <c r="D283" s="321">
        <v>624.4</v>
      </c>
      <c r="E283" s="321">
        <v>613.79999999999995</v>
      </c>
      <c r="F283" s="321">
        <v>604.9</v>
      </c>
      <c r="G283" s="321">
        <v>594.29999999999995</v>
      </c>
      <c r="H283" s="321">
        <v>633.29999999999995</v>
      </c>
      <c r="I283" s="321">
        <v>643.90000000000009</v>
      </c>
      <c r="J283" s="321">
        <v>652.79999999999995</v>
      </c>
      <c r="K283" s="320">
        <v>635</v>
      </c>
      <c r="L283" s="320">
        <v>615.5</v>
      </c>
      <c r="M283" s="320">
        <v>24.532139999999998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661.5</v>
      </c>
      <c r="D284" s="321">
        <v>673.0333333333333</v>
      </c>
      <c r="E284" s="321">
        <v>643.26666666666665</v>
      </c>
      <c r="F284" s="321">
        <v>625.0333333333333</v>
      </c>
      <c r="G284" s="321">
        <v>595.26666666666665</v>
      </c>
      <c r="H284" s="321">
        <v>691.26666666666665</v>
      </c>
      <c r="I284" s="321">
        <v>721.0333333333333</v>
      </c>
      <c r="J284" s="321">
        <v>739.26666666666665</v>
      </c>
      <c r="K284" s="320">
        <v>702.8</v>
      </c>
      <c r="L284" s="320">
        <v>654.79999999999995</v>
      </c>
      <c r="M284" s="320">
        <v>4.5618600000000002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228.3</v>
      </c>
      <c r="D285" s="321">
        <v>227.26666666666665</v>
      </c>
      <c r="E285" s="321">
        <v>219.0333333333333</v>
      </c>
      <c r="F285" s="321">
        <v>209.76666666666665</v>
      </c>
      <c r="G285" s="321">
        <v>201.5333333333333</v>
      </c>
      <c r="H285" s="321">
        <v>236.5333333333333</v>
      </c>
      <c r="I285" s="321">
        <v>244.76666666666665</v>
      </c>
      <c r="J285" s="321">
        <v>254.0333333333333</v>
      </c>
      <c r="K285" s="320">
        <v>235.5</v>
      </c>
      <c r="L285" s="320">
        <v>218</v>
      </c>
      <c r="M285" s="320">
        <v>19.782499999999999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1322.15</v>
      </c>
      <c r="D286" s="321">
        <v>1322.0333333333335</v>
      </c>
      <c r="E286" s="321">
        <v>1310.116666666667</v>
      </c>
      <c r="F286" s="321">
        <v>1298.0833333333335</v>
      </c>
      <c r="G286" s="321">
        <v>1286.166666666667</v>
      </c>
      <c r="H286" s="321">
        <v>1334.0666666666671</v>
      </c>
      <c r="I286" s="321">
        <v>1345.9833333333336</v>
      </c>
      <c r="J286" s="321">
        <v>1358.0166666666671</v>
      </c>
      <c r="K286" s="320">
        <v>1333.95</v>
      </c>
      <c r="L286" s="320">
        <v>1310</v>
      </c>
      <c r="M286" s="320">
        <v>0.30430000000000001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601.79999999999995</v>
      </c>
      <c r="D287" s="321">
        <v>595.43333333333328</v>
      </c>
      <c r="E287" s="321">
        <v>586.36666666666656</v>
      </c>
      <c r="F287" s="321">
        <v>570.93333333333328</v>
      </c>
      <c r="G287" s="321">
        <v>561.86666666666656</v>
      </c>
      <c r="H287" s="321">
        <v>610.86666666666656</v>
      </c>
      <c r="I287" s="321">
        <v>619.93333333333339</v>
      </c>
      <c r="J287" s="321">
        <v>635.36666666666656</v>
      </c>
      <c r="K287" s="320">
        <v>604.5</v>
      </c>
      <c r="L287" s="320">
        <v>580</v>
      </c>
      <c r="M287" s="320">
        <v>4.8730500000000001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85.9</v>
      </c>
      <c r="D288" s="321">
        <v>86.116666666666674</v>
      </c>
      <c r="E288" s="321">
        <v>84.983333333333348</v>
      </c>
      <c r="F288" s="321">
        <v>84.066666666666677</v>
      </c>
      <c r="G288" s="321">
        <v>82.933333333333351</v>
      </c>
      <c r="H288" s="321">
        <v>87.033333333333346</v>
      </c>
      <c r="I288" s="321">
        <v>88.166666666666671</v>
      </c>
      <c r="J288" s="321">
        <v>89.083333333333343</v>
      </c>
      <c r="K288" s="320">
        <v>87.25</v>
      </c>
      <c r="L288" s="320">
        <v>85.2</v>
      </c>
      <c r="M288" s="320">
        <v>135.88727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2778.9</v>
      </c>
      <c r="D289" s="321">
        <v>2787.2833333333333</v>
      </c>
      <c r="E289" s="321">
        <v>2724.6666666666665</v>
      </c>
      <c r="F289" s="321">
        <v>2670.4333333333334</v>
      </c>
      <c r="G289" s="321">
        <v>2607.8166666666666</v>
      </c>
      <c r="H289" s="321">
        <v>2841.5166666666664</v>
      </c>
      <c r="I289" s="321">
        <v>2904.1333333333332</v>
      </c>
      <c r="J289" s="321">
        <v>2958.3666666666663</v>
      </c>
      <c r="K289" s="320">
        <v>2849.9</v>
      </c>
      <c r="L289" s="320">
        <v>2733.05</v>
      </c>
      <c r="M289" s="320">
        <v>2.6738200000000001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365.35</v>
      </c>
      <c r="D290" s="321">
        <v>368.68333333333334</v>
      </c>
      <c r="E290" s="321">
        <v>357.86666666666667</v>
      </c>
      <c r="F290" s="321">
        <v>350.38333333333333</v>
      </c>
      <c r="G290" s="321">
        <v>339.56666666666666</v>
      </c>
      <c r="H290" s="321">
        <v>376.16666666666669</v>
      </c>
      <c r="I290" s="321">
        <v>386.98333333333341</v>
      </c>
      <c r="J290" s="321">
        <v>394.4666666666667</v>
      </c>
      <c r="K290" s="320">
        <v>379.5</v>
      </c>
      <c r="L290" s="320">
        <v>361.2</v>
      </c>
      <c r="M290" s="320">
        <v>2.5135800000000001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608.54999999999995</v>
      </c>
      <c r="D291" s="321">
        <v>608.13333333333333</v>
      </c>
      <c r="E291" s="321">
        <v>601.4666666666667</v>
      </c>
      <c r="F291" s="321">
        <v>594.38333333333333</v>
      </c>
      <c r="G291" s="321">
        <v>587.7166666666667</v>
      </c>
      <c r="H291" s="321">
        <v>615.2166666666667</v>
      </c>
      <c r="I291" s="321">
        <v>621.88333333333344</v>
      </c>
      <c r="J291" s="321">
        <v>628.9666666666667</v>
      </c>
      <c r="K291" s="320">
        <v>614.79999999999995</v>
      </c>
      <c r="L291" s="320">
        <v>601.04999999999995</v>
      </c>
      <c r="M291" s="320">
        <v>18.24062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10090.049999999999</v>
      </c>
      <c r="D292" s="321">
        <v>10125.333333333334</v>
      </c>
      <c r="E292" s="321">
        <v>9950.7166666666672</v>
      </c>
      <c r="F292" s="321">
        <v>9811.3833333333332</v>
      </c>
      <c r="G292" s="321">
        <v>9636.7666666666664</v>
      </c>
      <c r="H292" s="321">
        <v>10264.666666666668</v>
      </c>
      <c r="I292" s="321">
        <v>10439.283333333333</v>
      </c>
      <c r="J292" s="321">
        <v>10578.616666666669</v>
      </c>
      <c r="K292" s="320">
        <v>10299.950000000001</v>
      </c>
      <c r="L292" s="320">
        <v>9986</v>
      </c>
      <c r="M292" s="320">
        <v>5.7209999999999997E-2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63.05</v>
      </c>
      <c r="D293" s="321">
        <v>63.199999999999996</v>
      </c>
      <c r="E293" s="321">
        <v>62.399999999999991</v>
      </c>
      <c r="F293" s="321">
        <v>61.749999999999993</v>
      </c>
      <c r="G293" s="321">
        <v>60.949999999999989</v>
      </c>
      <c r="H293" s="321">
        <v>63.849999999999994</v>
      </c>
      <c r="I293" s="321">
        <v>64.649999999999991</v>
      </c>
      <c r="J293" s="321">
        <v>65.3</v>
      </c>
      <c r="K293" s="320">
        <v>64</v>
      </c>
      <c r="L293" s="320">
        <v>62.55</v>
      </c>
      <c r="M293" s="320">
        <v>51.167659999999998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384.35</v>
      </c>
      <c r="D294" s="321">
        <v>385.01666666666665</v>
      </c>
      <c r="E294" s="321">
        <v>381.33333333333331</v>
      </c>
      <c r="F294" s="321">
        <v>378.31666666666666</v>
      </c>
      <c r="G294" s="321">
        <v>374.63333333333333</v>
      </c>
      <c r="H294" s="321">
        <v>388.0333333333333</v>
      </c>
      <c r="I294" s="321">
        <v>391.7166666666667</v>
      </c>
      <c r="J294" s="321">
        <v>394.73333333333329</v>
      </c>
      <c r="K294" s="320">
        <v>388.7</v>
      </c>
      <c r="L294" s="320">
        <v>382</v>
      </c>
      <c r="M294" s="320">
        <v>25.074400000000001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3736.3</v>
      </c>
      <c r="D295" s="321">
        <v>3809.4333333333329</v>
      </c>
      <c r="E295" s="321">
        <v>3644.8666666666659</v>
      </c>
      <c r="F295" s="321">
        <v>3553.4333333333329</v>
      </c>
      <c r="G295" s="321">
        <v>3388.8666666666659</v>
      </c>
      <c r="H295" s="321">
        <v>3900.8666666666659</v>
      </c>
      <c r="I295" s="321">
        <v>4065.4333333333325</v>
      </c>
      <c r="J295" s="321">
        <v>4156.8666666666659</v>
      </c>
      <c r="K295" s="320">
        <v>3974</v>
      </c>
      <c r="L295" s="320">
        <v>3718</v>
      </c>
      <c r="M295" s="320">
        <v>2.5762800000000001</v>
      </c>
      <c r="N295" s="1"/>
      <c r="O295" s="1"/>
    </row>
    <row r="296" spans="1:15" ht="12.75" customHeight="1">
      <c r="A296" s="30">
        <v>286</v>
      </c>
      <c r="B296" s="334" t="s">
        <v>838</v>
      </c>
      <c r="C296" s="320">
        <v>1183.95</v>
      </c>
      <c r="D296" s="321">
        <v>1187.7666666666667</v>
      </c>
      <c r="E296" s="321">
        <v>1168.6833333333334</v>
      </c>
      <c r="F296" s="321">
        <v>1153.4166666666667</v>
      </c>
      <c r="G296" s="321">
        <v>1134.3333333333335</v>
      </c>
      <c r="H296" s="321">
        <v>1203.0333333333333</v>
      </c>
      <c r="I296" s="321">
        <v>1222.1166666666668</v>
      </c>
      <c r="J296" s="321">
        <v>1237.3833333333332</v>
      </c>
      <c r="K296" s="320">
        <v>1206.8499999999999</v>
      </c>
      <c r="L296" s="320">
        <v>1172.5</v>
      </c>
      <c r="M296" s="320">
        <v>1.72681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1836.05</v>
      </c>
      <c r="D297" s="321">
        <v>1836.0166666666667</v>
      </c>
      <c r="E297" s="321">
        <v>1827.0333333333333</v>
      </c>
      <c r="F297" s="321">
        <v>1818.0166666666667</v>
      </c>
      <c r="G297" s="321">
        <v>1809.0333333333333</v>
      </c>
      <c r="H297" s="321">
        <v>1845.0333333333333</v>
      </c>
      <c r="I297" s="321">
        <v>1854.0166666666664</v>
      </c>
      <c r="J297" s="321">
        <v>1863.0333333333333</v>
      </c>
      <c r="K297" s="320">
        <v>1845</v>
      </c>
      <c r="L297" s="320">
        <v>1827</v>
      </c>
      <c r="M297" s="320">
        <v>17.18581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6337.6</v>
      </c>
      <c r="D298" s="321">
        <v>6356.3833333333341</v>
      </c>
      <c r="E298" s="321">
        <v>6282.7666666666682</v>
      </c>
      <c r="F298" s="321">
        <v>6227.9333333333343</v>
      </c>
      <c r="G298" s="321">
        <v>6154.3166666666684</v>
      </c>
      <c r="H298" s="321">
        <v>6411.2166666666681</v>
      </c>
      <c r="I298" s="321">
        <v>6484.8333333333348</v>
      </c>
      <c r="J298" s="321">
        <v>6539.6666666666679</v>
      </c>
      <c r="K298" s="320">
        <v>6430</v>
      </c>
      <c r="L298" s="320">
        <v>6301.55</v>
      </c>
      <c r="M298" s="320">
        <v>3.31358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5171</v>
      </c>
      <c r="D299" s="321">
        <v>5205.666666666667</v>
      </c>
      <c r="E299" s="321">
        <v>5116.3333333333339</v>
      </c>
      <c r="F299" s="321">
        <v>5061.666666666667</v>
      </c>
      <c r="G299" s="321">
        <v>4972.3333333333339</v>
      </c>
      <c r="H299" s="321">
        <v>5260.3333333333339</v>
      </c>
      <c r="I299" s="321">
        <v>5349.6666666666679</v>
      </c>
      <c r="J299" s="321">
        <v>5404.3333333333339</v>
      </c>
      <c r="K299" s="320">
        <v>5295</v>
      </c>
      <c r="L299" s="320">
        <v>5151</v>
      </c>
      <c r="M299" s="320">
        <v>4.40137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776.2</v>
      </c>
      <c r="D300" s="321">
        <v>780.76666666666677</v>
      </c>
      <c r="E300" s="321">
        <v>766.03333333333353</v>
      </c>
      <c r="F300" s="321">
        <v>755.86666666666679</v>
      </c>
      <c r="G300" s="321">
        <v>741.13333333333355</v>
      </c>
      <c r="H300" s="321">
        <v>790.93333333333351</v>
      </c>
      <c r="I300" s="321">
        <v>805.66666666666686</v>
      </c>
      <c r="J300" s="321">
        <v>815.83333333333348</v>
      </c>
      <c r="K300" s="320">
        <v>795.5</v>
      </c>
      <c r="L300" s="320">
        <v>770.6</v>
      </c>
      <c r="M300" s="320">
        <v>12.198980000000001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2445.25</v>
      </c>
      <c r="D301" s="321">
        <v>2452.7833333333333</v>
      </c>
      <c r="E301" s="321">
        <v>2410.4666666666667</v>
      </c>
      <c r="F301" s="321">
        <v>2375.6833333333334</v>
      </c>
      <c r="G301" s="321">
        <v>2333.3666666666668</v>
      </c>
      <c r="H301" s="321">
        <v>2487.5666666666666</v>
      </c>
      <c r="I301" s="321">
        <v>2529.8833333333332</v>
      </c>
      <c r="J301" s="321">
        <v>2564.6666666666665</v>
      </c>
      <c r="K301" s="320">
        <v>2495.1</v>
      </c>
      <c r="L301" s="320">
        <v>2418</v>
      </c>
      <c r="M301" s="320">
        <v>1.5298</v>
      </c>
      <c r="N301" s="1"/>
      <c r="O301" s="1"/>
    </row>
    <row r="302" spans="1:15" ht="12.75" customHeight="1">
      <c r="A302" s="30">
        <v>292</v>
      </c>
      <c r="B302" s="334" t="s">
        <v>839</v>
      </c>
      <c r="C302" s="320">
        <v>446.05</v>
      </c>
      <c r="D302" s="321">
        <v>448.18333333333334</v>
      </c>
      <c r="E302" s="321">
        <v>438.41666666666669</v>
      </c>
      <c r="F302" s="321">
        <v>430.78333333333336</v>
      </c>
      <c r="G302" s="321">
        <v>421.01666666666671</v>
      </c>
      <c r="H302" s="321">
        <v>455.81666666666666</v>
      </c>
      <c r="I302" s="321">
        <v>465.58333333333331</v>
      </c>
      <c r="J302" s="321">
        <v>473.21666666666664</v>
      </c>
      <c r="K302" s="320">
        <v>457.95</v>
      </c>
      <c r="L302" s="320">
        <v>440.55</v>
      </c>
      <c r="M302" s="320">
        <v>15.172700000000001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836.55</v>
      </c>
      <c r="D303" s="321">
        <v>840.75</v>
      </c>
      <c r="E303" s="321">
        <v>829.5</v>
      </c>
      <c r="F303" s="321">
        <v>822.45</v>
      </c>
      <c r="G303" s="321">
        <v>811.2</v>
      </c>
      <c r="H303" s="321">
        <v>847.8</v>
      </c>
      <c r="I303" s="321">
        <v>859.05</v>
      </c>
      <c r="J303" s="321">
        <v>866.09999999999991</v>
      </c>
      <c r="K303" s="320">
        <v>852</v>
      </c>
      <c r="L303" s="320">
        <v>833.7</v>
      </c>
      <c r="M303" s="320">
        <v>26.699670000000001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170.45</v>
      </c>
      <c r="D304" s="321">
        <v>170.28333333333333</v>
      </c>
      <c r="E304" s="321">
        <v>168.16666666666666</v>
      </c>
      <c r="F304" s="321">
        <v>165.88333333333333</v>
      </c>
      <c r="G304" s="321">
        <v>163.76666666666665</v>
      </c>
      <c r="H304" s="321">
        <v>172.56666666666666</v>
      </c>
      <c r="I304" s="321">
        <v>174.68333333333334</v>
      </c>
      <c r="J304" s="321">
        <v>176.96666666666667</v>
      </c>
      <c r="K304" s="320">
        <v>172.4</v>
      </c>
      <c r="L304" s="320">
        <v>168</v>
      </c>
      <c r="M304" s="320">
        <v>46.261200000000002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18.399999999999999</v>
      </c>
      <c r="D305" s="321">
        <v>18.466666666666665</v>
      </c>
      <c r="E305" s="321">
        <v>18.18333333333333</v>
      </c>
      <c r="F305" s="321">
        <v>17.966666666666665</v>
      </c>
      <c r="G305" s="321">
        <v>17.68333333333333</v>
      </c>
      <c r="H305" s="321">
        <v>18.68333333333333</v>
      </c>
      <c r="I305" s="321">
        <v>18.966666666666669</v>
      </c>
      <c r="J305" s="321">
        <v>19.18333333333333</v>
      </c>
      <c r="K305" s="320">
        <v>18.75</v>
      </c>
      <c r="L305" s="320">
        <v>18.25</v>
      </c>
      <c r="M305" s="320">
        <v>49.886749999999999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193.5</v>
      </c>
      <c r="D306" s="321">
        <v>189.95000000000002</v>
      </c>
      <c r="E306" s="321">
        <v>182.95000000000005</v>
      </c>
      <c r="F306" s="321">
        <v>172.40000000000003</v>
      </c>
      <c r="G306" s="321">
        <v>165.40000000000006</v>
      </c>
      <c r="H306" s="321">
        <v>200.50000000000003</v>
      </c>
      <c r="I306" s="321">
        <v>207.49999999999997</v>
      </c>
      <c r="J306" s="321">
        <v>218.05</v>
      </c>
      <c r="K306" s="320">
        <v>196.95</v>
      </c>
      <c r="L306" s="320">
        <v>179.4</v>
      </c>
      <c r="M306" s="320">
        <v>13.523059999999999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526.75</v>
      </c>
      <c r="D307" s="321">
        <v>521.16666666666663</v>
      </c>
      <c r="E307" s="321">
        <v>510.73333333333323</v>
      </c>
      <c r="F307" s="321">
        <v>494.71666666666658</v>
      </c>
      <c r="G307" s="321">
        <v>484.28333333333319</v>
      </c>
      <c r="H307" s="321">
        <v>537.18333333333328</v>
      </c>
      <c r="I307" s="321">
        <v>547.61666666666667</v>
      </c>
      <c r="J307" s="321">
        <v>563.63333333333333</v>
      </c>
      <c r="K307" s="320">
        <v>531.6</v>
      </c>
      <c r="L307" s="320">
        <v>505.15</v>
      </c>
      <c r="M307" s="320">
        <v>1.4698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123</v>
      </c>
      <c r="D308" s="321">
        <v>123</v>
      </c>
      <c r="E308" s="321">
        <v>121.15</v>
      </c>
      <c r="F308" s="321">
        <v>119.30000000000001</v>
      </c>
      <c r="G308" s="321">
        <v>117.45000000000002</v>
      </c>
      <c r="H308" s="321">
        <v>124.85</v>
      </c>
      <c r="I308" s="321">
        <v>126.69999999999999</v>
      </c>
      <c r="J308" s="321">
        <v>128.54999999999998</v>
      </c>
      <c r="K308" s="320">
        <v>124.85</v>
      </c>
      <c r="L308" s="320">
        <v>121.15</v>
      </c>
      <c r="M308" s="320">
        <v>98.162210000000002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543.9</v>
      </c>
      <c r="D309" s="321">
        <v>541.19999999999993</v>
      </c>
      <c r="E309" s="321">
        <v>534.54999999999984</v>
      </c>
      <c r="F309" s="321">
        <v>525.19999999999993</v>
      </c>
      <c r="G309" s="321">
        <v>518.54999999999984</v>
      </c>
      <c r="H309" s="321">
        <v>550.54999999999984</v>
      </c>
      <c r="I309" s="321">
        <v>557.19999999999993</v>
      </c>
      <c r="J309" s="321">
        <v>566.54999999999984</v>
      </c>
      <c r="K309" s="320">
        <v>547.85</v>
      </c>
      <c r="L309" s="320">
        <v>531.85</v>
      </c>
      <c r="M309" s="320">
        <v>18.713069999999998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7761.85</v>
      </c>
      <c r="D310" s="321">
        <v>7797.2833333333328</v>
      </c>
      <c r="E310" s="321">
        <v>7694.5666666666657</v>
      </c>
      <c r="F310" s="321">
        <v>7627.2833333333328</v>
      </c>
      <c r="G310" s="321">
        <v>7524.5666666666657</v>
      </c>
      <c r="H310" s="321">
        <v>7864.5666666666657</v>
      </c>
      <c r="I310" s="321">
        <v>7967.2833333333328</v>
      </c>
      <c r="J310" s="321">
        <v>8034.5666666666657</v>
      </c>
      <c r="K310" s="320">
        <v>7900</v>
      </c>
      <c r="L310" s="320">
        <v>7730</v>
      </c>
      <c r="M310" s="320">
        <v>4.8813199999999997</v>
      </c>
      <c r="N310" s="1"/>
      <c r="O310" s="1"/>
    </row>
    <row r="311" spans="1:15" ht="12.75" customHeight="1">
      <c r="A311" s="30">
        <v>301</v>
      </c>
      <c r="B311" s="334" t="s">
        <v>840</v>
      </c>
      <c r="C311" s="320">
        <v>3290.5</v>
      </c>
      <c r="D311" s="321">
        <v>3320.1666666666665</v>
      </c>
      <c r="E311" s="321">
        <v>3245.333333333333</v>
      </c>
      <c r="F311" s="321">
        <v>3200.1666666666665</v>
      </c>
      <c r="G311" s="321">
        <v>3125.333333333333</v>
      </c>
      <c r="H311" s="321">
        <v>3365.333333333333</v>
      </c>
      <c r="I311" s="321">
        <v>3440.1666666666661</v>
      </c>
      <c r="J311" s="321">
        <v>3485.333333333333</v>
      </c>
      <c r="K311" s="320">
        <v>3395</v>
      </c>
      <c r="L311" s="320">
        <v>3275</v>
      </c>
      <c r="M311" s="320">
        <v>0.90407999999999999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369.4</v>
      </c>
      <c r="D312" s="321">
        <v>366.93333333333334</v>
      </c>
      <c r="E312" s="321">
        <v>360.86666666666667</v>
      </c>
      <c r="F312" s="321">
        <v>352.33333333333331</v>
      </c>
      <c r="G312" s="321">
        <v>346.26666666666665</v>
      </c>
      <c r="H312" s="321">
        <v>375.4666666666667</v>
      </c>
      <c r="I312" s="321">
        <v>381.53333333333342</v>
      </c>
      <c r="J312" s="321">
        <v>390.06666666666672</v>
      </c>
      <c r="K312" s="320">
        <v>373</v>
      </c>
      <c r="L312" s="320">
        <v>358.4</v>
      </c>
      <c r="M312" s="320">
        <v>50.312019999999997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274.25</v>
      </c>
      <c r="D313" s="321">
        <v>274.53333333333336</v>
      </c>
      <c r="E313" s="321">
        <v>267.2166666666667</v>
      </c>
      <c r="F313" s="321">
        <v>260.18333333333334</v>
      </c>
      <c r="G313" s="321">
        <v>252.86666666666667</v>
      </c>
      <c r="H313" s="321">
        <v>281.56666666666672</v>
      </c>
      <c r="I313" s="321">
        <v>288.88333333333344</v>
      </c>
      <c r="J313" s="321">
        <v>295.91666666666674</v>
      </c>
      <c r="K313" s="320">
        <v>281.85000000000002</v>
      </c>
      <c r="L313" s="320">
        <v>267.5</v>
      </c>
      <c r="M313" s="320">
        <v>8.6582100000000004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928.3</v>
      </c>
      <c r="D314" s="321">
        <v>925.61666666666667</v>
      </c>
      <c r="E314" s="321">
        <v>913.58333333333337</v>
      </c>
      <c r="F314" s="321">
        <v>898.86666666666667</v>
      </c>
      <c r="G314" s="321">
        <v>886.83333333333337</v>
      </c>
      <c r="H314" s="321">
        <v>940.33333333333337</v>
      </c>
      <c r="I314" s="321">
        <v>952.36666666666667</v>
      </c>
      <c r="J314" s="321">
        <v>967.08333333333337</v>
      </c>
      <c r="K314" s="320">
        <v>937.65</v>
      </c>
      <c r="L314" s="320">
        <v>910.9</v>
      </c>
      <c r="M314" s="320">
        <v>11.087300000000001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1461.55</v>
      </c>
      <c r="D315" s="321">
        <v>1466.9333333333334</v>
      </c>
      <c r="E315" s="321">
        <v>1446.8666666666668</v>
      </c>
      <c r="F315" s="321">
        <v>1432.1833333333334</v>
      </c>
      <c r="G315" s="321">
        <v>1412.1166666666668</v>
      </c>
      <c r="H315" s="321">
        <v>1481.6166666666668</v>
      </c>
      <c r="I315" s="321">
        <v>1501.6833333333334</v>
      </c>
      <c r="J315" s="321">
        <v>1516.3666666666668</v>
      </c>
      <c r="K315" s="320">
        <v>1487</v>
      </c>
      <c r="L315" s="320">
        <v>1452.25</v>
      </c>
      <c r="M315" s="320">
        <v>6.0967799999999999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2415.35</v>
      </c>
      <c r="D316" s="321">
        <v>2377.2999999999997</v>
      </c>
      <c r="E316" s="321">
        <v>2183.9999999999995</v>
      </c>
      <c r="F316" s="321">
        <v>1952.6499999999996</v>
      </c>
      <c r="G316" s="321">
        <v>1759.3499999999995</v>
      </c>
      <c r="H316" s="321">
        <v>2608.6499999999996</v>
      </c>
      <c r="I316" s="321">
        <v>2801.95</v>
      </c>
      <c r="J316" s="321">
        <v>3033.2999999999997</v>
      </c>
      <c r="K316" s="320">
        <v>2570.6</v>
      </c>
      <c r="L316" s="320">
        <v>2145.9499999999998</v>
      </c>
      <c r="M316" s="320">
        <v>18.885819999999999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779.85</v>
      </c>
      <c r="D317" s="321">
        <v>782.36666666666667</v>
      </c>
      <c r="E317" s="321">
        <v>769.83333333333337</v>
      </c>
      <c r="F317" s="321">
        <v>759.81666666666672</v>
      </c>
      <c r="G317" s="321">
        <v>747.28333333333342</v>
      </c>
      <c r="H317" s="321">
        <v>792.38333333333333</v>
      </c>
      <c r="I317" s="321">
        <v>804.91666666666663</v>
      </c>
      <c r="J317" s="321">
        <v>814.93333333333328</v>
      </c>
      <c r="K317" s="320">
        <v>794.9</v>
      </c>
      <c r="L317" s="320">
        <v>772.35</v>
      </c>
      <c r="M317" s="320">
        <v>9.36951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828.65</v>
      </c>
      <c r="D318" s="321">
        <v>828.25</v>
      </c>
      <c r="E318" s="321">
        <v>821.5</v>
      </c>
      <c r="F318" s="321">
        <v>814.35</v>
      </c>
      <c r="G318" s="321">
        <v>807.6</v>
      </c>
      <c r="H318" s="321">
        <v>835.4</v>
      </c>
      <c r="I318" s="321">
        <v>842.15</v>
      </c>
      <c r="J318" s="321">
        <v>849.3</v>
      </c>
      <c r="K318" s="320">
        <v>835</v>
      </c>
      <c r="L318" s="320">
        <v>821.1</v>
      </c>
      <c r="M318" s="320">
        <v>4.9537399999999998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234.2</v>
      </c>
      <c r="D319" s="321">
        <v>234.13333333333333</v>
      </c>
      <c r="E319" s="321">
        <v>231.26666666666665</v>
      </c>
      <c r="F319" s="321">
        <v>228.33333333333331</v>
      </c>
      <c r="G319" s="321">
        <v>225.46666666666664</v>
      </c>
      <c r="H319" s="321">
        <v>237.06666666666666</v>
      </c>
      <c r="I319" s="321">
        <v>239.93333333333334</v>
      </c>
      <c r="J319" s="321">
        <v>242.86666666666667</v>
      </c>
      <c r="K319" s="320">
        <v>237</v>
      </c>
      <c r="L319" s="320">
        <v>231.2</v>
      </c>
      <c r="M319" s="320">
        <v>3.35412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175.55</v>
      </c>
      <c r="D320" s="321">
        <v>176.48333333333335</v>
      </c>
      <c r="E320" s="321">
        <v>173.01666666666671</v>
      </c>
      <c r="F320" s="321">
        <v>170.48333333333335</v>
      </c>
      <c r="G320" s="321">
        <v>167.01666666666671</v>
      </c>
      <c r="H320" s="321">
        <v>179.01666666666671</v>
      </c>
      <c r="I320" s="321">
        <v>182.48333333333335</v>
      </c>
      <c r="J320" s="321">
        <v>185.01666666666671</v>
      </c>
      <c r="K320" s="320">
        <v>179.95</v>
      </c>
      <c r="L320" s="320">
        <v>173.95</v>
      </c>
      <c r="M320" s="320">
        <v>5.5791899999999996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205.55</v>
      </c>
      <c r="D321" s="321">
        <v>208.21666666666667</v>
      </c>
      <c r="E321" s="321">
        <v>201.98333333333335</v>
      </c>
      <c r="F321" s="321">
        <v>198.41666666666669</v>
      </c>
      <c r="G321" s="321">
        <v>192.18333333333337</v>
      </c>
      <c r="H321" s="321">
        <v>211.78333333333333</v>
      </c>
      <c r="I321" s="321">
        <v>218.01666666666662</v>
      </c>
      <c r="J321" s="321">
        <v>221.58333333333331</v>
      </c>
      <c r="K321" s="320">
        <v>214.45</v>
      </c>
      <c r="L321" s="320">
        <v>204.65</v>
      </c>
      <c r="M321" s="320">
        <v>15.13625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982.25</v>
      </c>
      <c r="D322" s="321">
        <v>968.75</v>
      </c>
      <c r="E322" s="321">
        <v>950.5</v>
      </c>
      <c r="F322" s="321">
        <v>918.75</v>
      </c>
      <c r="G322" s="321">
        <v>900.5</v>
      </c>
      <c r="H322" s="321">
        <v>1000.5</v>
      </c>
      <c r="I322" s="321">
        <v>1018.75</v>
      </c>
      <c r="J322" s="321">
        <v>1050.5</v>
      </c>
      <c r="K322" s="320">
        <v>987</v>
      </c>
      <c r="L322" s="320">
        <v>937</v>
      </c>
      <c r="M322" s="320">
        <v>3.1634699999999998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4389.5</v>
      </c>
      <c r="D323" s="321">
        <v>4381.166666666667</v>
      </c>
      <c r="E323" s="321">
        <v>4333.3333333333339</v>
      </c>
      <c r="F323" s="321">
        <v>4277.166666666667</v>
      </c>
      <c r="G323" s="321">
        <v>4229.3333333333339</v>
      </c>
      <c r="H323" s="321">
        <v>4437.3333333333339</v>
      </c>
      <c r="I323" s="321">
        <v>4485.1666666666679</v>
      </c>
      <c r="J323" s="321">
        <v>4541.3333333333339</v>
      </c>
      <c r="K323" s="320">
        <v>4429</v>
      </c>
      <c r="L323" s="320">
        <v>4325</v>
      </c>
      <c r="M323" s="320">
        <v>4.9786400000000004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47.75</v>
      </c>
      <c r="D324" s="321">
        <v>47.666666666666664</v>
      </c>
      <c r="E324" s="321">
        <v>46.983333333333327</v>
      </c>
      <c r="F324" s="321">
        <v>46.216666666666661</v>
      </c>
      <c r="G324" s="321">
        <v>45.533333333333324</v>
      </c>
      <c r="H324" s="321">
        <v>48.43333333333333</v>
      </c>
      <c r="I324" s="321">
        <v>49.116666666666667</v>
      </c>
      <c r="J324" s="321">
        <v>49.883333333333333</v>
      </c>
      <c r="K324" s="320">
        <v>48.35</v>
      </c>
      <c r="L324" s="320">
        <v>46.9</v>
      </c>
      <c r="M324" s="320">
        <v>35.396039999999999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193.4</v>
      </c>
      <c r="D325" s="321">
        <v>194.43333333333331</v>
      </c>
      <c r="E325" s="321">
        <v>191.46666666666661</v>
      </c>
      <c r="F325" s="321">
        <v>189.5333333333333</v>
      </c>
      <c r="G325" s="321">
        <v>186.56666666666661</v>
      </c>
      <c r="H325" s="321">
        <v>196.36666666666662</v>
      </c>
      <c r="I325" s="321">
        <v>199.33333333333331</v>
      </c>
      <c r="J325" s="321">
        <v>201.26666666666662</v>
      </c>
      <c r="K325" s="320">
        <v>197.4</v>
      </c>
      <c r="L325" s="320">
        <v>192.5</v>
      </c>
      <c r="M325" s="320">
        <v>11.696949999999999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910.05</v>
      </c>
      <c r="D326" s="321">
        <v>910.51666666666677</v>
      </c>
      <c r="E326" s="321">
        <v>901.53333333333353</v>
      </c>
      <c r="F326" s="321">
        <v>893.01666666666677</v>
      </c>
      <c r="G326" s="321">
        <v>884.03333333333353</v>
      </c>
      <c r="H326" s="321">
        <v>919.03333333333353</v>
      </c>
      <c r="I326" s="321">
        <v>928.01666666666688</v>
      </c>
      <c r="J326" s="321">
        <v>936.53333333333353</v>
      </c>
      <c r="K326" s="320">
        <v>919.5</v>
      </c>
      <c r="L326" s="320">
        <v>902</v>
      </c>
      <c r="M326" s="320">
        <v>1.1237699999999999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3318.25</v>
      </c>
      <c r="D327" s="321">
        <v>3332.0666666666671</v>
      </c>
      <c r="E327" s="321">
        <v>3296.1833333333343</v>
      </c>
      <c r="F327" s="321">
        <v>3274.1166666666672</v>
      </c>
      <c r="G327" s="321">
        <v>3238.2333333333345</v>
      </c>
      <c r="H327" s="321">
        <v>3354.1333333333341</v>
      </c>
      <c r="I327" s="321">
        <v>3390.0166666666664</v>
      </c>
      <c r="J327" s="321">
        <v>3412.0833333333339</v>
      </c>
      <c r="K327" s="320">
        <v>3367.95</v>
      </c>
      <c r="L327" s="320">
        <v>3310</v>
      </c>
      <c r="M327" s="320">
        <v>3.9978500000000001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67756.05</v>
      </c>
      <c r="D328" s="321">
        <v>67661.983333333323</v>
      </c>
      <c r="E328" s="321">
        <v>67223.966666666645</v>
      </c>
      <c r="F328" s="321">
        <v>66691.883333333317</v>
      </c>
      <c r="G328" s="321">
        <v>66253.86666666664</v>
      </c>
      <c r="H328" s="321">
        <v>68194.066666666651</v>
      </c>
      <c r="I328" s="321">
        <v>68632.083333333343</v>
      </c>
      <c r="J328" s="321">
        <v>69164.166666666657</v>
      </c>
      <c r="K328" s="320">
        <v>68100</v>
      </c>
      <c r="L328" s="320">
        <v>67129.899999999994</v>
      </c>
      <c r="M328" s="320">
        <v>7.621E-2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49.25</v>
      </c>
      <c r="D329" s="321">
        <v>47.95000000000001</v>
      </c>
      <c r="E329" s="321">
        <v>45.500000000000021</v>
      </c>
      <c r="F329" s="321">
        <v>41.750000000000014</v>
      </c>
      <c r="G329" s="321">
        <v>39.300000000000026</v>
      </c>
      <c r="H329" s="321">
        <v>51.700000000000017</v>
      </c>
      <c r="I329" s="321">
        <v>54.150000000000006</v>
      </c>
      <c r="J329" s="321">
        <v>57.900000000000013</v>
      </c>
      <c r="K329" s="320">
        <v>50.4</v>
      </c>
      <c r="L329" s="320">
        <v>44.2</v>
      </c>
      <c r="M329" s="320">
        <v>155.34797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1365.95</v>
      </c>
      <c r="D330" s="321">
        <v>1364.75</v>
      </c>
      <c r="E330" s="321">
        <v>1355.5</v>
      </c>
      <c r="F330" s="321">
        <v>1345.05</v>
      </c>
      <c r="G330" s="321">
        <v>1335.8</v>
      </c>
      <c r="H330" s="321">
        <v>1375.2</v>
      </c>
      <c r="I330" s="321">
        <v>1384.45</v>
      </c>
      <c r="J330" s="321">
        <v>1394.9</v>
      </c>
      <c r="K330" s="320">
        <v>1374</v>
      </c>
      <c r="L330" s="320">
        <v>1354.3</v>
      </c>
      <c r="M330" s="320">
        <v>5.2466400000000002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354.95</v>
      </c>
      <c r="D331" s="321">
        <v>353.3</v>
      </c>
      <c r="E331" s="321">
        <v>349.65000000000003</v>
      </c>
      <c r="F331" s="321">
        <v>344.35</v>
      </c>
      <c r="G331" s="321">
        <v>340.70000000000005</v>
      </c>
      <c r="H331" s="321">
        <v>358.6</v>
      </c>
      <c r="I331" s="321">
        <v>362.25</v>
      </c>
      <c r="J331" s="321">
        <v>367.55</v>
      </c>
      <c r="K331" s="320">
        <v>356.95</v>
      </c>
      <c r="L331" s="320">
        <v>348</v>
      </c>
      <c r="M331" s="320">
        <v>6.3732499999999996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830.35</v>
      </c>
      <c r="D332" s="321">
        <v>823.76666666666677</v>
      </c>
      <c r="E332" s="321">
        <v>809.53333333333353</v>
      </c>
      <c r="F332" s="321">
        <v>788.71666666666681</v>
      </c>
      <c r="G332" s="321">
        <v>774.48333333333358</v>
      </c>
      <c r="H332" s="321">
        <v>844.58333333333348</v>
      </c>
      <c r="I332" s="321">
        <v>858.81666666666683</v>
      </c>
      <c r="J332" s="321">
        <v>879.63333333333344</v>
      </c>
      <c r="K332" s="320">
        <v>838</v>
      </c>
      <c r="L332" s="320">
        <v>802.95</v>
      </c>
      <c r="M332" s="320">
        <v>4.8017500000000002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125.6</v>
      </c>
      <c r="D333" s="321">
        <v>125.78333333333335</v>
      </c>
      <c r="E333" s="321">
        <v>124.91666666666669</v>
      </c>
      <c r="F333" s="321">
        <v>124.23333333333333</v>
      </c>
      <c r="G333" s="321">
        <v>123.36666666666667</v>
      </c>
      <c r="H333" s="321">
        <v>126.4666666666667</v>
      </c>
      <c r="I333" s="321">
        <v>127.33333333333334</v>
      </c>
      <c r="J333" s="321">
        <v>128.01666666666671</v>
      </c>
      <c r="K333" s="320">
        <v>126.65</v>
      </c>
      <c r="L333" s="320">
        <v>125.1</v>
      </c>
      <c r="M333" s="320">
        <v>109.33407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4745.55</v>
      </c>
      <c r="D334" s="321">
        <v>4736.5166666666664</v>
      </c>
      <c r="E334" s="321">
        <v>4668.0333333333328</v>
      </c>
      <c r="F334" s="321">
        <v>4590.5166666666664</v>
      </c>
      <c r="G334" s="321">
        <v>4522.0333333333328</v>
      </c>
      <c r="H334" s="321">
        <v>4814.0333333333328</v>
      </c>
      <c r="I334" s="321">
        <v>4882.5166666666664</v>
      </c>
      <c r="J334" s="321">
        <v>4960.0333333333328</v>
      </c>
      <c r="K334" s="320">
        <v>4805</v>
      </c>
      <c r="L334" s="320">
        <v>4659</v>
      </c>
      <c r="M334" s="320">
        <v>4.4692999999999996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4100.3</v>
      </c>
      <c r="D335" s="321">
        <v>4114.0666666666666</v>
      </c>
      <c r="E335" s="321">
        <v>4069.1333333333332</v>
      </c>
      <c r="F335" s="321">
        <v>4037.9666666666667</v>
      </c>
      <c r="G335" s="321">
        <v>3993.0333333333333</v>
      </c>
      <c r="H335" s="321">
        <v>4145.2333333333336</v>
      </c>
      <c r="I335" s="321">
        <v>4190.1666666666661</v>
      </c>
      <c r="J335" s="321">
        <v>4221.333333333333</v>
      </c>
      <c r="K335" s="320">
        <v>4159</v>
      </c>
      <c r="L335" s="320">
        <v>4082.9</v>
      </c>
      <c r="M335" s="320">
        <v>1.1691199999999999</v>
      </c>
      <c r="N335" s="1"/>
      <c r="O335" s="1"/>
    </row>
    <row r="336" spans="1:15" ht="12.75" customHeight="1">
      <c r="A336" s="30">
        <v>326</v>
      </c>
      <c r="B336" s="334" t="s">
        <v>841</v>
      </c>
      <c r="C336" s="320">
        <v>1721.4</v>
      </c>
      <c r="D336" s="321">
        <v>1710.8</v>
      </c>
      <c r="E336" s="321">
        <v>1671.6</v>
      </c>
      <c r="F336" s="321">
        <v>1621.8</v>
      </c>
      <c r="G336" s="321">
        <v>1582.6</v>
      </c>
      <c r="H336" s="321">
        <v>1760.6</v>
      </c>
      <c r="I336" s="321">
        <v>1799.8000000000002</v>
      </c>
      <c r="J336" s="321">
        <v>1849.6</v>
      </c>
      <c r="K336" s="320">
        <v>1750</v>
      </c>
      <c r="L336" s="320">
        <v>1661</v>
      </c>
      <c r="M336" s="320">
        <v>2.3187500000000001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39.950000000000003</v>
      </c>
      <c r="D337" s="321">
        <v>39.716666666666661</v>
      </c>
      <c r="E337" s="321">
        <v>39.033333333333324</v>
      </c>
      <c r="F337" s="321">
        <v>38.11666666666666</v>
      </c>
      <c r="G337" s="321">
        <v>37.433333333333323</v>
      </c>
      <c r="H337" s="321">
        <v>40.633333333333326</v>
      </c>
      <c r="I337" s="321">
        <v>41.316666666666663</v>
      </c>
      <c r="J337" s="321">
        <v>42.233333333333327</v>
      </c>
      <c r="K337" s="320">
        <v>40.4</v>
      </c>
      <c r="L337" s="320">
        <v>38.799999999999997</v>
      </c>
      <c r="M337" s="320">
        <v>80.02937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70.05</v>
      </c>
      <c r="D338" s="321">
        <v>70.36666666666666</v>
      </c>
      <c r="E338" s="321">
        <v>68.933333333333323</v>
      </c>
      <c r="F338" s="321">
        <v>67.816666666666663</v>
      </c>
      <c r="G338" s="321">
        <v>66.383333333333326</v>
      </c>
      <c r="H338" s="321">
        <v>71.48333333333332</v>
      </c>
      <c r="I338" s="321">
        <v>72.916666666666657</v>
      </c>
      <c r="J338" s="321">
        <v>74.033333333333317</v>
      </c>
      <c r="K338" s="320">
        <v>71.8</v>
      </c>
      <c r="L338" s="320">
        <v>69.25</v>
      </c>
      <c r="M338" s="320">
        <v>62.589750000000002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604.4</v>
      </c>
      <c r="D339" s="321">
        <v>607.38333333333333</v>
      </c>
      <c r="E339" s="321">
        <v>597.9666666666667</v>
      </c>
      <c r="F339" s="321">
        <v>591.53333333333342</v>
      </c>
      <c r="G339" s="321">
        <v>582.11666666666679</v>
      </c>
      <c r="H339" s="321">
        <v>613.81666666666661</v>
      </c>
      <c r="I339" s="321">
        <v>623.23333333333335</v>
      </c>
      <c r="J339" s="321">
        <v>629.66666666666652</v>
      </c>
      <c r="K339" s="320">
        <v>616.79999999999995</v>
      </c>
      <c r="L339" s="320">
        <v>600.95000000000005</v>
      </c>
      <c r="M339" s="320">
        <v>0.57272000000000001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18023.2</v>
      </c>
      <c r="D340" s="321">
        <v>17933.866666666665</v>
      </c>
      <c r="E340" s="321">
        <v>17807.73333333333</v>
      </c>
      <c r="F340" s="321">
        <v>17592.266666666666</v>
      </c>
      <c r="G340" s="321">
        <v>17466.133333333331</v>
      </c>
      <c r="H340" s="321">
        <v>18149.333333333328</v>
      </c>
      <c r="I340" s="321">
        <v>18275.466666666667</v>
      </c>
      <c r="J340" s="321">
        <v>18490.933333333327</v>
      </c>
      <c r="K340" s="320">
        <v>18060</v>
      </c>
      <c r="L340" s="320">
        <v>17718.400000000001</v>
      </c>
      <c r="M340" s="320">
        <v>0.39782000000000001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93.05</v>
      </c>
      <c r="D341" s="321">
        <v>93.966666666666654</v>
      </c>
      <c r="E341" s="321">
        <v>91.133333333333312</v>
      </c>
      <c r="F341" s="321">
        <v>89.216666666666654</v>
      </c>
      <c r="G341" s="321">
        <v>86.383333333333312</v>
      </c>
      <c r="H341" s="321">
        <v>95.883333333333312</v>
      </c>
      <c r="I341" s="321">
        <v>98.716666666666654</v>
      </c>
      <c r="J341" s="321">
        <v>100.63333333333331</v>
      </c>
      <c r="K341" s="320">
        <v>96.8</v>
      </c>
      <c r="L341" s="320">
        <v>92.05</v>
      </c>
      <c r="M341" s="320">
        <v>33.707850000000001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58.5</v>
      </c>
      <c r="D342" s="321">
        <v>59.25</v>
      </c>
      <c r="E342" s="321">
        <v>57.3</v>
      </c>
      <c r="F342" s="321">
        <v>56.099999999999994</v>
      </c>
      <c r="G342" s="321">
        <v>54.149999999999991</v>
      </c>
      <c r="H342" s="321">
        <v>60.45</v>
      </c>
      <c r="I342" s="321">
        <v>62.400000000000006</v>
      </c>
      <c r="J342" s="321">
        <v>63.600000000000009</v>
      </c>
      <c r="K342" s="320">
        <v>61.2</v>
      </c>
      <c r="L342" s="320">
        <v>58.05</v>
      </c>
      <c r="M342" s="320">
        <v>49.344909999999999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746.7</v>
      </c>
      <c r="D343" s="321">
        <v>751.05000000000007</v>
      </c>
      <c r="E343" s="321">
        <v>734.10000000000014</v>
      </c>
      <c r="F343" s="321">
        <v>721.50000000000011</v>
      </c>
      <c r="G343" s="321">
        <v>704.55000000000018</v>
      </c>
      <c r="H343" s="321">
        <v>763.65000000000009</v>
      </c>
      <c r="I343" s="321">
        <v>780.60000000000014</v>
      </c>
      <c r="J343" s="321">
        <v>793.2</v>
      </c>
      <c r="K343" s="320">
        <v>768</v>
      </c>
      <c r="L343" s="320">
        <v>738.45</v>
      </c>
      <c r="M343" s="320">
        <v>0.86504000000000003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29.6</v>
      </c>
      <c r="D344" s="321">
        <v>29.25</v>
      </c>
      <c r="E344" s="321">
        <v>28.65</v>
      </c>
      <c r="F344" s="321">
        <v>27.7</v>
      </c>
      <c r="G344" s="321">
        <v>27.099999999999998</v>
      </c>
      <c r="H344" s="321">
        <v>30.2</v>
      </c>
      <c r="I344" s="321">
        <v>30.8</v>
      </c>
      <c r="J344" s="321">
        <v>31.75</v>
      </c>
      <c r="K344" s="320">
        <v>29.85</v>
      </c>
      <c r="L344" s="320">
        <v>28.3</v>
      </c>
      <c r="M344" s="320">
        <v>130.70901000000001</v>
      </c>
      <c r="N344" s="1"/>
      <c r="O344" s="1"/>
    </row>
    <row r="345" spans="1:15" ht="12.75" customHeight="1">
      <c r="A345" s="30">
        <v>335</v>
      </c>
      <c r="B345" s="334" t="s">
        <v>535</v>
      </c>
      <c r="C345" s="320">
        <v>118.05</v>
      </c>
      <c r="D345" s="321">
        <v>118.16666666666667</v>
      </c>
      <c r="E345" s="321">
        <v>117.13333333333334</v>
      </c>
      <c r="F345" s="321">
        <v>116.21666666666667</v>
      </c>
      <c r="G345" s="321">
        <v>115.18333333333334</v>
      </c>
      <c r="H345" s="321">
        <v>119.08333333333334</v>
      </c>
      <c r="I345" s="321">
        <v>120.11666666666667</v>
      </c>
      <c r="J345" s="321">
        <v>121.03333333333335</v>
      </c>
      <c r="K345" s="320">
        <v>119.2</v>
      </c>
      <c r="L345" s="320">
        <v>117.25</v>
      </c>
      <c r="M345" s="320">
        <v>3.9188900000000002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2246.85</v>
      </c>
      <c r="D346" s="321">
        <v>2235.75</v>
      </c>
      <c r="E346" s="321">
        <v>2220.1</v>
      </c>
      <c r="F346" s="321">
        <v>2193.35</v>
      </c>
      <c r="G346" s="321">
        <v>2177.6999999999998</v>
      </c>
      <c r="H346" s="321">
        <v>2262.5</v>
      </c>
      <c r="I346" s="321">
        <v>2278.1499999999996</v>
      </c>
      <c r="J346" s="321">
        <v>2304.9</v>
      </c>
      <c r="K346" s="320">
        <v>2251.4</v>
      </c>
      <c r="L346" s="320">
        <v>2209</v>
      </c>
      <c r="M346" s="320">
        <v>5.4330000000000003E-2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68.8</v>
      </c>
      <c r="D347" s="321">
        <v>67.916666666666671</v>
      </c>
      <c r="E347" s="321">
        <v>66.433333333333337</v>
      </c>
      <c r="F347" s="321">
        <v>64.066666666666663</v>
      </c>
      <c r="G347" s="321">
        <v>62.583333333333329</v>
      </c>
      <c r="H347" s="321">
        <v>70.283333333333346</v>
      </c>
      <c r="I347" s="321">
        <v>71.766666666666666</v>
      </c>
      <c r="J347" s="321">
        <v>74.133333333333354</v>
      </c>
      <c r="K347" s="320">
        <v>69.400000000000006</v>
      </c>
      <c r="L347" s="320">
        <v>65.55</v>
      </c>
      <c r="M347" s="320">
        <v>80.854389999999995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168.6</v>
      </c>
      <c r="D348" s="321">
        <v>169.35</v>
      </c>
      <c r="E348" s="321">
        <v>167.29999999999998</v>
      </c>
      <c r="F348" s="321">
        <v>166</v>
      </c>
      <c r="G348" s="321">
        <v>163.95</v>
      </c>
      <c r="H348" s="321">
        <v>170.64999999999998</v>
      </c>
      <c r="I348" s="321">
        <v>172.7</v>
      </c>
      <c r="J348" s="321">
        <v>173.99999999999997</v>
      </c>
      <c r="K348" s="320">
        <v>171.4</v>
      </c>
      <c r="L348" s="320">
        <v>168.05</v>
      </c>
      <c r="M348" s="320">
        <v>92.346490000000003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246.15</v>
      </c>
      <c r="D349" s="321">
        <v>247.71666666666667</v>
      </c>
      <c r="E349" s="321">
        <v>243.43333333333334</v>
      </c>
      <c r="F349" s="321">
        <v>240.71666666666667</v>
      </c>
      <c r="G349" s="321">
        <v>236.43333333333334</v>
      </c>
      <c r="H349" s="321">
        <v>250.43333333333334</v>
      </c>
      <c r="I349" s="321">
        <v>254.7166666666667</v>
      </c>
      <c r="J349" s="321">
        <v>257.43333333333334</v>
      </c>
      <c r="K349" s="320">
        <v>252</v>
      </c>
      <c r="L349" s="320">
        <v>245</v>
      </c>
      <c r="M349" s="320">
        <v>10.029680000000001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149.1</v>
      </c>
      <c r="D350" s="321">
        <v>148.15</v>
      </c>
      <c r="E350" s="321">
        <v>145.70000000000002</v>
      </c>
      <c r="F350" s="321">
        <v>142.30000000000001</v>
      </c>
      <c r="G350" s="321">
        <v>139.85000000000002</v>
      </c>
      <c r="H350" s="321">
        <v>151.55000000000001</v>
      </c>
      <c r="I350" s="321">
        <v>154</v>
      </c>
      <c r="J350" s="321">
        <v>157.4</v>
      </c>
      <c r="K350" s="320">
        <v>150.6</v>
      </c>
      <c r="L350" s="320">
        <v>144.75</v>
      </c>
      <c r="M350" s="320">
        <v>239.58626000000001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977.85</v>
      </c>
      <c r="D351" s="321">
        <v>981.08333333333337</v>
      </c>
      <c r="E351" s="321">
        <v>971.11666666666679</v>
      </c>
      <c r="F351" s="321">
        <v>964.38333333333344</v>
      </c>
      <c r="G351" s="321">
        <v>954.41666666666686</v>
      </c>
      <c r="H351" s="321">
        <v>987.81666666666672</v>
      </c>
      <c r="I351" s="321">
        <v>997.78333333333319</v>
      </c>
      <c r="J351" s="321">
        <v>1004.5166666666667</v>
      </c>
      <c r="K351" s="320">
        <v>991.05</v>
      </c>
      <c r="L351" s="320">
        <v>974.35</v>
      </c>
      <c r="M351" s="320">
        <v>5.7130299999999998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3676.55</v>
      </c>
      <c r="D352" s="321">
        <v>3683.7166666666667</v>
      </c>
      <c r="E352" s="321">
        <v>3647.4333333333334</v>
      </c>
      <c r="F352" s="321">
        <v>3618.3166666666666</v>
      </c>
      <c r="G352" s="321">
        <v>3582.0333333333333</v>
      </c>
      <c r="H352" s="321">
        <v>3712.8333333333335</v>
      </c>
      <c r="I352" s="321">
        <v>3749.1166666666672</v>
      </c>
      <c r="J352" s="321">
        <v>3778.2333333333336</v>
      </c>
      <c r="K352" s="320">
        <v>3720</v>
      </c>
      <c r="L352" s="320">
        <v>3654.6</v>
      </c>
      <c r="M352" s="320">
        <v>0.57255999999999996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237.9</v>
      </c>
      <c r="D353" s="321">
        <v>238.58333333333334</v>
      </c>
      <c r="E353" s="321">
        <v>236.31666666666669</v>
      </c>
      <c r="F353" s="321">
        <v>234.73333333333335</v>
      </c>
      <c r="G353" s="321">
        <v>232.4666666666667</v>
      </c>
      <c r="H353" s="321">
        <v>240.16666666666669</v>
      </c>
      <c r="I353" s="321">
        <v>242.43333333333334</v>
      </c>
      <c r="J353" s="321">
        <v>244.01666666666668</v>
      </c>
      <c r="K353" s="320">
        <v>240.85</v>
      </c>
      <c r="L353" s="320">
        <v>237</v>
      </c>
      <c r="M353" s="320">
        <v>7.0364399999999998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171.85</v>
      </c>
      <c r="D354" s="321">
        <v>171.30000000000004</v>
      </c>
      <c r="E354" s="321">
        <v>169.85000000000008</v>
      </c>
      <c r="F354" s="321">
        <v>167.85000000000005</v>
      </c>
      <c r="G354" s="321">
        <v>166.40000000000009</v>
      </c>
      <c r="H354" s="321">
        <v>173.30000000000007</v>
      </c>
      <c r="I354" s="321">
        <v>174.75000000000006</v>
      </c>
      <c r="J354" s="321">
        <v>176.75000000000006</v>
      </c>
      <c r="K354" s="320">
        <v>172.75</v>
      </c>
      <c r="L354" s="320">
        <v>169.3</v>
      </c>
      <c r="M354" s="320">
        <v>200.54934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332.4</v>
      </c>
      <c r="D355" s="321">
        <v>331.21666666666664</v>
      </c>
      <c r="E355" s="321">
        <v>326.48333333333329</v>
      </c>
      <c r="F355" s="321">
        <v>320.56666666666666</v>
      </c>
      <c r="G355" s="321">
        <v>315.83333333333331</v>
      </c>
      <c r="H355" s="321">
        <v>337.13333333333327</v>
      </c>
      <c r="I355" s="321">
        <v>341.86666666666662</v>
      </c>
      <c r="J355" s="321">
        <v>347.78333333333325</v>
      </c>
      <c r="K355" s="320">
        <v>335.95</v>
      </c>
      <c r="L355" s="320">
        <v>325.3</v>
      </c>
      <c r="M355" s="320">
        <v>1.4591000000000001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44332.85</v>
      </c>
      <c r="D356" s="321">
        <v>44095.80000000001</v>
      </c>
      <c r="E356" s="321">
        <v>43721.60000000002</v>
      </c>
      <c r="F356" s="321">
        <v>43110.350000000013</v>
      </c>
      <c r="G356" s="321">
        <v>42736.150000000023</v>
      </c>
      <c r="H356" s="321">
        <v>44707.050000000017</v>
      </c>
      <c r="I356" s="321">
        <v>45081.250000000015</v>
      </c>
      <c r="J356" s="321">
        <v>45692.500000000015</v>
      </c>
      <c r="K356" s="320">
        <v>44470</v>
      </c>
      <c r="L356" s="320">
        <v>43484.55</v>
      </c>
      <c r="M356" s="320">
        <v>0.11661000000000001</v>
      </c>
      <c r="N356" s="1"/>
      <c r="O356" s="1"/>
    </row>
    <row r="357" spans="1:15" ht="12.75" customHeight="1">
      <c r="A357" s="30">
        <v>347</v>
      </c>
      <c r="B357" s="334" t="s">
        <v>860</v>
      </c>
      <c r="C357" s="320">
        <v>232.95</v>
      </c>
      <c r="D357" s="321">
        <v>232.26666666666665</v>
      </c>
      <c r="E357" s="321">
        <v>230.68333333333331</v>
      </c>
      <c r="F357" s="321">
        <v>228.41666666666666</v>
      </c>
      <c r="G357" s="321">
        <v>226.83333333333331</v>
      </c>
      <c r="H357" s="321">
        <v>234.5333333333333</v>
      </c>
      <c r="I357" s="321">
        <v>236.11666666666667</v>
      </c>
      <c r="J357" s="321">
        <v>238.3833333333333</v>
      </c>
      <c r="K357" s="320">
        <v>233.85</v>
      </c>
      <c r="L357" s="320">
        <v>230</v>
      </c>
      <c r="M357" s="320">
        <v>7.0758599999999996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2247.15</v>
      </c>
      <c r="D358" s="321">
        <v>2255.3833333333337</v>
      </c>
      <c r="E358" s="321">
        <v>2231.8166666666675</v>
      </c>
      <c r="F358" s="321">
        <v>2216.483333333334</v>
      </c>
      <c r="G358" s="321">
        <v>2192.9166666666679</v>
      </c>
      <c r="H358" s="321">
        <v>2270.7166666666672</v>
      </c>
      <c r="I358" s="321">
        <v>2294.2833333333338</v>
      </c>
      <c r="J358" s="321">
        <v>2309.6166666666668</v>
      </c>
      <c r="K358" s="320">
        <v>2278.9499999999998</v>
      </c>
      <c r="L358" s="320">
        <v>2240.0500000000002</v>
      </c>
      <c r="M358" s="320">
        <v>5.2561999999999998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4915.7</v>
      </c>
      <c r="D359" s="321">
        <v>4889.9000000000005</v>
      </c>
      <c r="E359" s="321">
        <v>4825.8000000000011</v>
      </c>
      <c r="F359" s="321">
        <v>4735.9000000000005</v>
      </c>
      <c r="G359" s="321">
        <v>4671.8000000000011</v>
      </c>
      <c r="H359" s="321">
        <v>4979.8000000000011</v>
      </c>
      <c r="I359" s="321">
        <v>5043.9000000000015</v>
      </c>
      <c r="J359" s="321">
        <v>5133.8000000000011</v>
      </c>
      <c r="K359" s="320">
        <v>4954</v>
      </c>
      <c r="L359" s="320">
        <v>4800</v>
      </c>
      <c r="M359" s="320">
        <v>4.6662600000000003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199.6</v>
      </c>
      <c r="D360" s="321">
        <v>199.73333333333335</v>
      </c>
      <c r="E360" s="321">
        <v>198.16666666666669</v>
      </c>
      <c r="F360" s="321">
        <v>196.73333333333335</v>
      </c>
      <c r="G360" s="321">
        <v>195.16666666666669</v>
      </c>
      <c r="H360" s="321">
        <v>201.16666666666669</v>
      </c>
      <c r="I360" s="321">
        <v>202.73333333333335</v>
      </c>
      <c r="J360" s="321">
        <v>204.16666666666669</v>
      </c>
      <c r="K360" s="320">
        <v>201.3</v>
      </c>
      <c r="L360" s="320">
        <v>198.3</v>
      </c>
      <c r="M360" s="320">
        <v>18.488009999999999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120.3</v>
      </c>
      <c r="D361" s="321">
        <v>120.05</v>
      </c>
      <c r="E361" s="321">
        <v>119</v>
      </c>
      <c r="F361" s="321">
        <v>117.7</v>
      </c>
      <c r="G361" s="321">
        <v>116.65</v>
      </c>
      <c r="H361" s="321">
        <v>121.35</v>
      </c>
      <c r="I361" s="321">
        <v>122.39999999999998</v>
      </c>
      <c r="J361" s="321">
        <v>123.69999999999999</v>
      </c>
      <c r="K361" s="320">
        <v>121.1</v>
      </c>
      <c r="L361" s="320">
        <v>118.75</v>
      </c>
      <c r="M361" s="320">
        <v>36.538870000000003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4474</v>
      </c>
      <c r="D362" s="321">
        <v>4456.0166666666664</v>
      </c>
      <c r="E362" s="321">
        <v>4418.0333333333328</v>
      </c>
      <c r="F362" s="321">
        <v>4362.0666666666666</v>
      </c>
      <c r="G362" s="321">
        <v>4324.083333333333</v>
      </c>
      <c r="H362" s="321">
        <v>4511.9833333333327</v>
      </c>
      <c r="I362" s="321">
        <v>4549.9666666666662</v>
      </c>
      <c r="J362" s="321">
        <v>4605.9333333333325</v>
      </c>
      <c r="K362" s="320">
        <v>4494</v>
      </c>
      <c r="L362" s="320">
        <v>4400.05</v>
      </c>
      <c r="M362" s="320">
        <v>0.23075000000000001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14404.05</v>
      </c>
      <c r="D363" s="321">
        <v>14353.283333333333</v>
      </c>
      <c r="E363" s="321">
        <v>14266.566666666666</v>
      </c>
      <c r="F363" s="321">
        <v>14129.083333333332</v>
      </c>
      <c r="G363" s="321">
        <v>14042.366666666665</v>
      </c>
      <c r="H363" s="321">
        <v>14490.766666666666</v>
      </c>
      <c r="I363" s="321">
        <v>14577.483333333334</v>
      </c>
      <c r="J363" s="321">
        <v>14714.966666666667</v>
      </c>
      <c r="K363" s="320">
        <v>14440</v>
      </c>
      <c r="L363" s="320">
        <v>14215.8</v>
      </c>
      <c r="M363" s="320">
        <v>4.4850000000000001E-2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4417</v>
      </c>
      <c r="D364" s="321">
        <v>4435.3166666666666</v>
      </c>
      <c r="E364" s="321">
        <v>4361.6833333333334</v>
      </c>
      <c r="F364" s="321">
        <v>4306.3666666666668</v>
      </c>
      <c r="G364" s="321">
        <v>4232.7333333333336</v>
      </c>
      <c r="H364" s="321">
        <v>4490.6333333333332</v>
      </c>
      <c r="I364" s="321">
        <v>4564.2666666666664</v>
      </c>
      <c r="J364" s="321">
        <v>4619.583333333333</v>
      </c>
      <c r="K364" s="320">
        <v>4508.95</v>
      </c>
      <c r="L364" s="320">
        <v>4380</v>
      </c>
      <c r="M364" s="320">
        <v>0.17071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1075</v>
      </c>
      <c r="D365" s="321">
        <v>1075.8833333333334</v>
      </c>
      <c r="E365" s="321">
        <v>1062.1166666666668</v>
      </c>
      <c r="F365" s="321">
        <v>1049.2333333333333</v>
      </c>
      <c r="G365" s="321">
        <v>1035.4666666666667</v>
      </c>
      <c r="H365" s="321">
        <v>1088.7666666666669</v>
      </c>
      <c r="I365" s="321">
        <v>1102.5333333333338</v>
      </c>
      <c r="J365" s="321">
        <v>1115.416666666667</v>
      </c>
      <c r="K365" s="320">
        <v>1089.6500000000001</v>
      </c>
      <c r="L365" s="320">
        <v>1063</v>
      </c>
      <c r="M365" s="320">
        <v>1.20879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2507.65</v>
      </c>
      <c r="D366" s="321">
        <v>2506.6</v>
      </c>
      <c r="E366" s="321">
        <v>2486.0499999999997</v>
      </c>
      <c r="F366" s="321">
        <v>2464.4499999999998</v>
      </c>
      <c r="G366" s="321">
        <v>2443.8999999999996</v>
      </c>
      <c r="H366" s="321">
        <v>2528.1999999999998</v>
      </c>
      <c r="I366" s="321">
        <v>2548.75</v>
      </c>
      <c r="J366" s="321">
        <v>2570.35</v>
      </c>
      <c r="K366" s="320">
        <v>2527.15</v>
      </c>
      <c r="L366" s="320">
        <v>2485</v>
      </c>
      <c r="M366" s="320">
        <v>2.7625600000000001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2912.35</v>
      </c>
      <c r="D367" s="321">
        <v>2900.35</v>
      </c>
      <c r="E367" s="321">
        <v>2862</v>
      </c>
      <c r="F367" s="321">
        <v>2811.65</v>
      </c>
      <c r="G367" s="321">
        <v>2773.3</v>
      </c>
      <c r="H367" s="321">
        <v>2950.7</v>
      </c>
      <c r="I367" s="321">
        <v>2989.0499999999993</v>
      </c>
      <c r="J367" s="321">
        <v>3039.3999999999996</v>
      </c>
      <c r="K367" s="320">
        <v>2938.7</v>
      </c>
      <c r="L367" s="320">
        <v>2850</v>
      </c>
      <c r="M367" s="320">
        <v>2.1069300000000002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36.950000000000003</v>
      </c>
      <c r="D368" s="321">
        <v>37.050000000000004</v>
      </c>
      <c r="E368" s="321">
        <v>36.600000000000009</v>
      </c>
      <c r="F368" s="321">
        <v>36.250000000000007</v>
      </c>
      <c r="G368" s="321">
        <v>35.800000000000011</v>
      </c>
      <c r="H368" s="321">
        <v>37.400000000000006</v>
      </c>
      <c r="I368" s="321">
        <v>37.850000000000009</v>
      </c>
      <c r="J368" s="321">
        <v>38.200000000000003</v>
      </c>
      <c r="K368" s="320">
        <v>37.5</v>
      </c>
      <c r="L368" s="320">
        <v>36.700000000000003</v>
      </c>
      <c r="M368" s="320">
        <v>408.01380999999998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409.4</v>
      </c>
      <c r="D369" s="321">
        <v>409.9666666666667</v>
      </c>
      <c r="E369" s="321">
        <v>404.43333333333339</v>
      </c>
      <c r="F369" s="321">
        <v>399.4666666666667</v>
      </c>
      <c r="G369" s="321">
        <v>393.93333333333339</v>
      </c>
      <c r="H369" s="321">
        <v>414.93333333333339</v>
      </c>
      <c r="I369" s="321">
        <v>420.4666666666667</v>
      </c>
      <c r="J369" s="321">
        <v>425.43333333333339</v>
      </c>
      <c r="K369" s="320">
        <v>415.5</v>
      </c>
      <c r="L369" s="320">
        <v>405</v>
      </c>
      <c r="M369" s="320">
        <v>4.0087299999999999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262.3</v>
      </c>
      <c r="D370" s="321">
        <v>261.36666666666667</v>
      </c>
      <c r="E370" s="321">
        <v>256.78333333333336</v>
      </c>
      <c r="F370" s="321">
        <v>251.26666666666668</v>
      </c>
      <c r="G370" s="321">
        <v>246.68333333333337</v>
      </c>
      <c r="H370" s="321">
        <v>266.88333333333333</v>
      </c>
      <c r="I370" s="321">
        <v>271.46666666666658</v>
      </c>
      <c r="J370" s="321">
        <v>276.98333333333335</v>
      </c>
      <c r="K370" s="320">
        <v>265.95</v>
      </c>
      <c r="L370" s="320">
        <v>255.85</v>
      </c>
      <c r="M370" s="320">
        <v>5.4816700000000003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2654.45</v>
      </c>
      <c r="D371" s="321">
        <v>2603.6333333333332</v>
      </c>
      <c r="E371" s="321">
        <v>2531.8166666666666</v>
      </c>
      <c r="F371" s="321">
        <v>2409.1833333333334</v>
      </c>
      <c r="G371" s="321">
        <v>2337.3666666666668</v>
      </c>
      <c r="H371" s="321">
        <v>2726.2666666666664</v>
      </c>
      <c r="I371" s="321">
        <v>2798.083333333333</v>
      </c>
      <c r="J371" s="321">
        <v>2920.7166666666662</v>
      </c>
      <c r="K371" s="320">
        <v>2675.45</v>
      </c>
      <c r="L371" s="320">
        <v>2481</v>
      </c>
      <c r="M371" s="320">
        <v>11.6128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898.2</v>
      </c>
      <c r="D372" s="321">
        <v>901.7166666666667</v>
      </c>
      <c r="E372" s="321">
        <v>891.43333333333339</v>
      </c>
      <c r="F372" s="321">
        <v>884.66666666666674</v>
      </c>
      <c r="G372" s="321">
        <v>874.38333333333344</v>
      </c>
      <c r="H372" s="321">
        <v>908.48333333333335</v>
      </c>
      <c r="I372" s="321">
        <v>918.76666666666665</v>
      </c>
      <c r="J372" s="321">
        <v>925.5333333333333</v>
      </c>
      <c r="K372" s="320">
        <v>912</v>
      </c>
      <c r="L372" s="320">
        <v>894.95</v>
      </c>
      <c r="M372" s="320">
        <v>0.27200999999999997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2460</v>
      </c>
      <c r="D373" s="321">
        <v>2467.4333333333334</v>
      </c>
      <c r="E373" s="321">
        <v>2440.5666666666666</v>
      </c>
      <c r="F373" s="321">
        <v>2421.1333333333332</v>
      </c>
      <c r="G373" s="321">
        <v>2394.2666666666664</v>
      </c>
      <c r="H373" s="321">
        <v>2486.8666666666668</v>
      </c>
      <c r="I373" s="321">
        <v>2513.7333333333336</v>
      </c>
      <c r="J373" s="321">
        <v>2533.166666666667</v>
      </c>
      <c r="K373" s="320">
        <v>2494.3000000000002</v>
      </c>
      <c r="L373" s="320">
        <v>2448</v>
      </c>
      <c r="M373" s="320">
        <v>0.75063000000000002</v>
      </c>
      <c r="N373" s="1"/>
      <c r="O373" s="1"/>
    </row>
    <row r="374" spans="1:15" ht="12.75" customHeight="1">
      <c r="A374" s="30">
        <v>364</v>
      </c>
      <c r="B374" s="334" t="s">
        <v>842</v>
      </c>
      <c r="C374" s="320">
        <v>278.75</v>
      </c>
      <c r="D374" s="321">
        <v>280.95</v>
      </c>
      <c r="E374" s="321">
        <v>275.09999999999997</v>
      </c>
      <c r="F374" s="321">
        <v>271.45</v>
      </c>
      <c r="G374" s="321">
        <v>265.59999999999997</v>
      </c>
      <c r="H374" s="321">
        <v>284.59999999999997</v>
      </c>
      <c r="I374" s="321">
        <v>290.45</v>
      </c>
      <c r="J374" s="321">
        <v>294.09999999999997</v>
      </c>
      <c r="K374" s="320">
        <v>286.8</v>
      </c>
      <c r="L374" s="320">
        <v>277.3</v>
      </c>
      <c r="M374" s="320">
        <v>36.34196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233.05</v>
      </c>
      <c r="D375" s="321">
        <v>231.51666666666665</v>
      </c>
      <c r="E375" s="321">
        <v>228.43333333333331</v>
      </c>
      <c r="F375" s="321">
        <v>223.81666666666666</v>
      </c>
      <c r="G375" s="321">
        <v>220.73333333333332</v>
      </c>
      <c r="H375" s="321">
        <v>236.1333333333333</v>
      </c>
      <c r="I375" s="321">
        <v>239.21666666666667</v>
      </c>
      <c r="J375" s="321">
        <v>243.83333333333329</v>
      </c>
      <c r="K375" s="320">
        <v>234.6</v>
      </c>
      <c r="L375" s="320">
        <v>226.9</v>
      </c>
      <c r="M375" s="320">
        <v>128.75615999999999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3460.5</v>
      </c>
      <c r="D376" s="321">
        <v>3476.9833333333336</v>
      </c>
      <c r="E376" s="321">
        <v>3398.4666666666672</v>
      </c>
      <c r="F376" s="321">
        <v>3336.4333333333334</v>
      </c>
      <c r="G376" s="321">
        <v>3257.916666666667</v>
      </c>
      <c r="H376" s="321">
        <v>3539.0166666666673</v>
      </c>
      <c r="I376" s="321">
        <v>3617.5333333333338</v>
      </c>
      <c r="J376" s="321">
        <v>3679.5666666666675</v>
      </c>
      <c r="K376" s="320">
        <v>3555.5</v>
      </c>
      <c r="L376" s="320">
        <v>3414.95</v>
      </c>
      <c r="M376" s="320">
        <v>0.49825000000000003</v>
      </c>
      <c r="N376" s="1"/>
      <c r="O376" s="1"/>
    </row>
    <row r="377" spans="1:15" ht="12.75" customHeight="1">
      <c r="A377" s="30">
        <v>367</v>
      </c>
      <c r="B377" s="334" t="s">
        <v>843</v>
      </c>
      <c r="C377" s="320">
        <v>394.4</v>
      </c>
      <c r="D377" s="321">
        <v>395.8</v>
      </c>
      <c r="E377" s="321">
        <v>391.6</v>
      </c>
      <c r="F377" s="321">
        <v>388.8</v>
      </c>
      <c r="G377" s="321">
        <v>384.6</v>
      </c>
      <c r="H377" s="321">
        <v>398.6</v>
      </c>
      <c r="I377" s="321">
        <v>402.79999999999995</v>
      </c>
      <c r="J377" s="321">
        <v>405.6</v>
      </c>
      <c r="K377" s="320">
        <v>400</v>
      </c>
      <c r="L377" s="320">
        <v>393</v>
      </c>
      <c r="M377" s="320">
        <v>6.6505099999999997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498.25</v>
      </c>
      <c r="D378" s="321">
        <v>501.84999999999997</v>
      </c>
      <c r="E378" s="321">
        <v>492.54999999999995</v>
      </c>
      <c r="F378" s="321">
        <v>486.84999999999997</v>
      </c>
      <c r="G378" s="321">
        <v>477.54999999999995</v>
      </c>
      <c r="H378" s="321">
        <v>507.54999999999995</v>
      </c>
      <c r="I378" s="321">
        <v>516.85</v>
      </c>
      <c r="J378" s="321">
        <v>522.54999999999995</v>
      </c>
      <c r="K378" s="320">
        <v>511.15</v>
      </c>
      <c r="L378" s="320">
        <v>496.15</v>
      </c>
      <c r="M378" s="320">
        <v>4.3168300000000004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692.95</v>
      </c>
      <c r="D379" s="321">
        <v>696.4</v>
      </c>
      <c r="E379" s="321">
        <v>683.8</v>
      </c>
      <c r="F379" s="321">
        <v>674.65</v>
      </c>
      <c r="G379" s="321">
        <v>662.05</v>
      </c>
      <c r="H379" s="321">
        <v>705.55</v>
      </c>
      <c r="I379" s="321">
        <v>718.15000000000009</v>
      </c>
      <c r="J379" s="321">
        <v>727.3</v>
      </c>
      <c r="K379" s="320">
        <v>709</v>
      </c>
      <c r="L379" s="320">
        <v>687.25</v>
      </c>
      <c r="M379" s="320">
        <v>4.2555100000000001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123.05</v>
      </c>
      <c r="D380" s="321">
        <v>123.68333333333334</v>
      </c>
      <c r="E380" s="321">
        <v>121.36666666666667</v>
      </c>
      <c r="F380" s="321">
        <v>119.68333333333334</v>
      </c>
      <c r="G380" s="321">
        <v>117.36666666666667</v>
      </c>
      <c r="H380" s="321">
        <v>125.36666666666667</v>
      </c>
      <c r="I380" s="321">
        <v>127.68333333333334</v>
      </c>
      <c r="J380" s="321">
        <v>129.36666666666667</v>
      </c>
      <c r="K380" s="320">
        <v>126</v>
      </c>
      <c r="L380" s="320">
        <v>122</v>
      </c>
      <c r="M380" s="320">
        <v>2.3503400000000001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1917.45</v>
      </c>
      <c r="D381" s="321">
        <v>1919.9333333333334</v>
      </c>
      <c r="E381" s="321">
        <v>1903.5666666666668</v>
      </c>
      <c r="F381" s="321">
        <v>1889.6833333333334</v>
      </c>
      <c r="G381" s="321">
        <v>1873.3166666666668</v>
      </c>
      <c r="H381" s="321">
        <v>1933.8166666666668</v>
      </c>
      <c r="I381" s="321">
        <v>1950.1833333333336</v>
      </c>
      <c r="J381" s="321">
        <v>1964.0666666666668</v>
      </c>
      <c r="K381" s="320">
        <v>1936.3</v>
      </c>
      <c r="L381" s="320">
        <v>1906.05</v>
      </c>
      <c r="M381" s="320">
        <v>6.44747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690.3</v>
      </c>
      <c r="D382" s="321">
        <v>694.63333333333333</v>
      </c>
      <c r="E382" s="321">
        <v>683.66666666666663</v>
      </c>
      <c r="F382" s="321">
        <v>677.0333333333333</v>
      </c>
      <c r="G382" s="321">
        <v>666.06666666666661</v>
      </c>
      <c r="H382" s="321">
        <v>701.26666666666665</v>
      </c>
      <c r="I382" s="321">
        <v>712.23333333333335</v>
      </c>
      <c r="J382" s="321">
        <v>718.86666666666667</v>
      </c>
      <c r="K382" s="320">
        <v>705.6</v>
      </c>
      <c r="L382" s="320">
        <v>688</v>
      </c>
      <c r="M382" s="320">
        <v>2.5230700000000001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919.95</v>
      </c>
      <c r="D383" s="321">
        <v>915.65</v>
      </c>
      <c r="E383" s="321">
        <v>906.3</v>
      </c>
      <c r="F383" s="321">
        <v>892.65</v>
      </c>
      <c r="G383" s="321">
        <v>883.3</v>
      </c>
      <c r="H383" s="321">
        <v>929.3</v>
      </c>
      <c r="I383" s="321">
        <v>938.65000000000009</v>
      </c>
      <c r="J383" s="321">
        <v>952.3</v>
      </c>
      <c r="K383" s="320">
        <v>925</v>
      </c>
      <c r="L383" s="320">
        <v>902</v>
      </c>
      <c r="M383" s="320">
        <v>4.1708800000000004</v>
      </c>
      <c r="N383" s="1"/>
      <c r="O383" s="1"/>
    </row>
    <row r="384" spans="1:15" ht="12.75" customHeight="1">
      <c r="A384" s="30">
        <v>374</v>
      </c>
      <c r="B384" s="334" t="s">
        <v>844</v>
      </c>
      <c r="C384" s="320">
        <v>101.15</v>
      </c>
      <c r="D384" s="321">
        <v>100.41666666666667</v>
      </c>
      <c r="E384" s="321">
        <v>96.183333333333337</v>
      </c>
      <c r="F384" s="321">
        <v>91.216666666666669</v>
      </c>
      <c r="G384" s="321">
        <v>86.983333333333334</v>
      </c>
      <c r="H384" s="321">
        <v>105.38333333333334</v>
      </c>
      <c r="I384" s="321">
        <v>109.61666666666666</v>
      </c>
      <c r="J384" s="321">
        <v>114.58333333333334</v>
      </c>
      <c r="K384" s="320">
        <v>104.65</v>
      </c>
      <c r="L384" s="320">
        <v>95.45</v>
      </c>
      <c r="M384" s="320">
        <v>61.791809999999998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204.85</v>
      </c>
      <c r="D385" s="321">
        <v>206</v>
      </c>
      <c r="E385" s="321">
        <v>203.2</v>
      </c>
      <c r="F385" s="321">
        <v>201.54999999999998</v>
      </c>
      <c r="G385" s="321">
        <v>198.74999999999997</v>
      </c>
      <c r="H385" s="321">
        <v>207.65</v>
      </c>
      <c r="I385" s="321">
        <v>210.45000000000002</v>
      </c>
      <c r="J385" s="321">
        <v>212.10000000000002</v>
      </c>
      <c r="K385" s="320">
        <v>208.8</v>
      </c>
      <c r="L385" s="320">
        <v>204.35</v>
      </c>
      <c r="M385" s="320">
        <v>16.593109999999999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662.6</v>
      </c>
      <c r="D386" s="321">
        <v>669.95</v>
      </c>
      <c r="E386" s="321">
        <v>653.20000000000005</v>
      </c>
      <c r="F386" s="321">
        <v>643.79999999999995</v>
      </c>
      <c r="G386" s="321">
        <v>627.04999999999995</v>
      </c>
      <c r="H386" s="321">
        <v>679.35000000000014</v>
      </c>
      <c r="I386" s="321">
        <v>696.10000000000014</v>
      </c>
      <c r="J386" s="321">
        <v>705.50000000000023</v>
      </c>
      <c r="K386" s="320">
        <v>686.7</v>
      </c>
      <c r="L386" s="320">
        <v>660.55</v>
      </c>
      <c r="M386" s="320">
        <v>1.8378099999999999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256.64999999999998</v>
      </c>
      <c r="D387" s="321">
        <v>255.36666666666667</v>
      </c>
      <c r="E387" s="321">
        <v>251.18333333333334</v>
      </c>
      <c r="F387" s="321">
        <v>245.71666666666667</v>
      </c>
      <c r="G387" s="321">
        <v>241.53333333333333</v>
      </c>
      <c r="H387" s="321">
        <v>260.83333333333337</v>
      </c>
      <c r="I387" s="321">
        <v>265.01666666666677</v>
      </c>
      <c r="J387" s="321">
        <v>270.48333333333335</v>
      </c>
      <c r="K387" s="320">
        <v>259.55</v>
      </c>
      <c r="L387" s="320">
        <v>249.9</v>
      </c>
      <c r="M387" s="320">
        <v>6.0684800000000001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802.15</v>
      </c>
      <c r="D388" s="321">
        <v>797.44999999999993</v>
      </c>
      <c r="E388" s="321">
        <v>785.49999999999989</v>
      </c>
      <c r="F388" s="321">
        <v>768.84999999999991</v>
      </c>
      <c r="G388" s="321">
        <v>756.89999999999986</v>
      </c>
      <c r="H388" s="321">
        <v>814.09999999999991</v>
      </c>
      <c r="I388" s="321">
        <v>826.05</v>
      </c>
      <c r="J388" s="321">
        <v>842.69999999999993</v>
      </c>
      <c r="K388" s="320">
        <v>809.4</v>
      </c>
      <c r="L388" s="320">
        <v>780.8</v>
      </c>
      <c r="M388" s="320">
        <v>4.7325299999999997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2458.0500000000002</v>
      </c>
      <c r="D389" s="321">
        <v>2483.6833333333334</v>
      </c>
      <c r="E389" s="321">
        <v>2418.416666666667</v>
      </c>
      <c r="F389" s="321">
        <v>2378.7833333333338</v>
      </c>
      <c r="G389" s="321">
        <v>2313.5166666666673</v>
      </c>
      <c r="H389" s="321">
        <v>2523.3166666666666</v>
      </c>
      <c r="I389" s="321">
        <v>2588.583333333333</v>
      </c>
      <c r="J389" s="321">
        <v>2628.2166666666662</v>
      </c>
      <c r="K389" s="320">
        <v>2548.9499999999998</v>
      </c>
      <c r="L389" s="320">
        <v>2444.0500000000002</v>
      </c>
      <c r="M389" s="320">
        <v>0.14083999999999999</v>
      </c>
      <c r="N389" s="1"/>
      <c r="O389" s="1"/>
    </row>
    <row r="390" spans="1:15" ht="12.75" customHeight="1">
      <c r="A390" s="30">
        <v>380</v>
      </c>
      <c r="B390" s="334" t="s">
        <v>861</v>
      </c>
      <c r="C390" s="320">
        <v>115.9</v>
      </c>
      <c r="D390" s="321">
        <v>115.06666666666666</v>
      </c>
      <c r="E390" s="321">
        <v>113.33333333333333</v>
      </c>
      <c r="F390" s="321">
        <v>110.76666666666667</v>
      </c>
      <c r="G390" s="321">
        <v>109.03333333333333</v>
      </c>
      <c r="H390" s="321">
        <v>117.63333333333333</v>
      </c>
      <c r="I390" s="321">
        <v>119.36666666666667</v>
      </c>
      <c r="J390" s="321">
        <v>121.93333333333332</v>
      </c>
      <c r="K390" s="320">
        <v>116.8</v>
      </c>
      <c r="L390" s="320">
        <v>112.5</v>
      </c>
      <c r="M390" s="320">
        <v>31.2974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141.44999999999999</v>
      </c>
      <c r="D391" s="321">
        <v>141.43333333333334</v>
      </c>
      <c r="E391" s="321">
        <v>139.71666666666667</v>
      </c>
      <c r="F391" s="321">
        <v>137.98333333333332</v>
      </c>
      <c r="G391" s="321">
        <v>136.26666666666665</v>
      </c>
      <c r="H391" s="321">
        <v>143.16666666666669</v>
      </c>
      <c r="I391" s="321">
        <v>144.88333333333338</v>
      </c>
      <c r="J391" s="321">
        <v>146.6166666666667</v>
      </c>
      <c r="K391" s="320">
        <v>143.15</v>
      </c>
      <c r="L391" s="320">
        <v>139.69999999999999</v>
      </c>
      <c r="M391" s="320">
        <v>85.463570000000004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99.65</v>
      </c>
      <c r="D392" s="321">
        <v>100.91666666666667</v>
      </c>
      <c r="E392" s="321">
        <v>97.733333333333348</v>
      </c>
      <c r="F392" s="321">
        <v>95.816666666666677</v>
      </c>
      <c r="G392" s="321">
        <v>92.633333333333354</v>
      </c>
      <c r="H392" s="321">
        <v>102.83333333333334</v>
      </c>
      <c r="I392" s="321">
        <v>106.01666666666665</v>
      </c>
      <c r="J392" s="321">
        <v>107.93333333333334</v>
      </c>
      <c r="K392" s="320">
        <v>104.1</v>
      </c>
      <c r="L392" s="320">
        <v>99</v>
      </c>
      <c r="M392" s="320">
        <v>206.76888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132.4</v>
      </c>
      <c r="D393" s="321">
        <v>131.91666666666666</v>
      </c>
      <c r="E393" s="321">
        <v>130.88333333333333</v>
      </c>
      <c r="F393" s="321">
        <v>129.36666666666667</v>
      </c>
      <c r="G393" s="321">
        <v>128.33333333333334</v>
      </c>
      <c r="H393" s="321">
        <v>133.43333333333331</v>
      </c>
      <c r="I393" s="321">
        <v>134.46666666666667</v>
      </c>
      <c r="J393" s="321">
        <v>135.98333333333329</v>
      </c>
      <c r="K393" s="320">
        <v>132.94999999999999</v>
      </c>
      <c r="L393" s="320">
        <v>130.4</v>
      </c>
      <c r="M393" s="320">
        <v>36.904809999999998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151.4</v>
      </c>
      <c r="D394" s="321">
        <v>152.38333333333333</v>
      </c>
      <c r="E394" s="321">
        <v>148.36666666666665</v>
      </c>
      <c r="F394" s="321">
        <v>145.33333333333331</v>
      </c>
      <c r="G394" s="321">
        <v>141.31666666666663</v>
      </c>
      <c r="H394" s="321">
        <v>155.41666666666666</v>
      </c>
      <c r="I394" s="321">
        <v>159.43333333333331</v>
      </c>
      <c r="J394" s="321">
        <v>162.46666666666667</v>
      </c>
      <c r="K394" s="320">
        <v>156.4</v>
      </c>
      <c r="L394" s="320">
        <v>149.35</v>
      </c>
      <c r="M394" s="320">
        <v>90.7072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1146.4000000000001</v>
      </c>
      <c r="D395" s="321">
        <v>1145.4333333333332</v>
      </c>
      <c r="E395" s="321">
        <v>1126.0666666666664</v>
      </c>
      <c r="F395" s="321">
        <v>1105.7333333333331</v>
      </c>
      <c r="G395" s="321">
        <v>1086.3666666666663</v>
      </c>
      <c r="H395" s="321">
        <v>1165.7666666666664</v>
      </c>
      <c r="I395" s="321">
        <v>1185.1333333333332</v>
      </c>
      <c r="J395" s="321">
        <v>1205.4666666666665</v>
      </c>
      <c r="K395" s="320">
        <v>1164.8</v>
      </c>
      <c r="L395" s="320">
        <v>1125.0999999999999</v>
      </c>
      <c r="M395" s="320">
        <v>3.1214400000000002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2626.05</v>
      </c>
      <c r="D396" s="321">
        <v>2638.8833333333337</v>
      </c>
      <c r="E396" s="321">
        <v>2607.8666666666672</v>
      </c>
      <c r="F396" s="321">
        <v>2589.6833333333334</v>
      </c>
      <c r="G396" s="321">
        <v>2558.666666666667</v>
      </c>
      <c r="H396" s="321">
        <v>2657.0666666666675</v>
      </c>
      <c r="I396" s="321">
        <v>2688.0833333333339</v>
      </c>
      <c r="J396" s="321">
        <v>2706.2666666666678</v>
      </c>
      <c r="K396" s="320">
        <v>2669.9</v>
      </c>
      <c r="L396" s="320">
        <v>2620.6999999999998</v>
      </c>
      <c r="M396" s="320">
        <v>60.686630000000001</v>
      </c>
      <c r="N396" s="1"/>
      <c r="O396" s="1"/>
    </row>
    <row r="397" spans="1:15" ht="12.75" customHeight="1">
      <c r="A397" s="30">
        <v>387</v>
      </c>
      <c r="B397" s="334" t="s">
        <v>845</v>
      </c>
      <c r="C397" s="320">
        <v>611.15</v>
      </c>
      <c r="D397" s="321">
        <v>612.38333333333333</v>
      </c>
      <c r="E397" s="321">
        <v>596.76666666666665</v>
      </c>
      <c r="F397" s="321">
        <v>582.38333333333333</v>
      </c>
      <c r="G397" s="321">
        <v>566.76666666666665</v>
      </c>
      <c r="H397" s="321">
        <v>626.76666666666665</v>
      </c>
      <c r="I397" s="321">
        <v>642.38333333333321</v>
      </c>
      <c r="J397" s="321">
        <v>656.76666666666665</v>
      </c>
      <c r="K397" s="320">
        <v>628</v>
      </c>
      <c r="L397" s="320">
        <v>598</v>
      </c>
      <c r="M397" s="320">
        <v>2.9416000000000002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266.89999999999998</v>
      </c>
      <c r="D398" s="321">
        <v>265.33333333333331</v>
      </c>
      <c r="E398" s="321">
        <v>262.86666666666662</v>
      </c>
      <c r="F398" s="321">
        <v>258.83333333333331</v>
      </c>
      <c r="G398" s="321">
        <v>256.36666666666662</v>
      </c>
      <c r="H398" s="321">
        <v>269.36666666666662</v>
      </c>
      <c r="I398" s="321">
        <v>271.83333333333331</v>
      </c>
      <c r="J398" s="321">
        <v>275.86666666666662</v>
      </c>
      <c r="K398" s="320">
        <v>267.8</v>
      </c>
      <c r="L398" s="320">
        <v>261.3</v>
      </c>
      <c r="M398" s="320">
        <v>2.08847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985.7</v>
      </c>
      <c r="D399" s="321">
        <v>987.69999999999993</v>
      </c>
      <c r="E399" s="321">
        <v>975.39999999999986</v>
      </c>
      <c r="F399" s="321">
        <v>965.09999999999991</v>
      </c>
      <c r="G399" s="321">
        <v>952.79999999999984</v>
      </c>
      <c r="H399" s="321">
        <v>997.99999999999989</v>
      </c>
      <c r="I399" s="321">
        <v>1010.2999999999998</v>
      </c>
      <c r="J399" s="321">
        <v>1020.5999999999999</v>
      </c>
      <c r="K399" s="320">
        <v>1000</v>
      </c>
      <c r="L399" s="320">
        <v>977.4</v>
      </c>
      <c r="M399" s="320">
        <v>0.89498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1607.45</v>
      </c>
      <c r="D400" s="321">
        <v>1603.5</v>
      </c>
      <c r="E400" s="321">
        <v>1582.95</v>
      </c>
      <c r="F400" s="321">
        <v>1558.45</v>
      </c>
      <c r="G400" s="321">
        <v>1537.9</v>
      </c>
      <c r="H400" s="321">
        <v>1628</v>
      </c>
      <c r="I400" s="321">
        <v>1648.5500000000002</v>
      </c>
      <c r="J400" s="321">
        <v>1673.05</v>
      </c>
      <c r="K400" s="320">
        <v>1624.05</v>
      </c>
      <c r="L400" s="320">
        <v>1579</v>
      </c>
      <c r="M400" s="320">
        <v>1.83884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34.549999999999997</v>
      </c>
      <c r="D401" s="321">
        <v>34.483333333333327</v>
      </c>
      <c r="E401" s="321">
        <v>33.916666666666657</v>
      </c>
      <c r="F401" s="321">
        <v>33.283333333333331</v>
      </c>
      <c r="G401" s="321">
        <v>32.716666666666661</v>
      </c>
      <c r="H401" s="321">
        <v>35.116666666666653</v>
      </c>
      <c r="I401" s="321">
        <v>35.68333333333333</v>
      </c>
      <c r="J401" s="321">
        <v>36.316666666666649</v>
      </c>
      <c r="K401" s="320">
        <v>35.049999999999997</v>
      </c>
      <c r="L401" s="320">
        <v>33.85</v>
      </c>
      <c r="M401" s="320">
        <v>40.998890000000003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105.75</v>
      </c>
      <c r="D402" s="321">
        <v>106.31666666666666</v>
      </c>
      <c r="E402" s="321">
        <v>104.63333333333333</v>
      </c>
      <c r="F402" s="321">
        <v>103.51666666666667</v>
      </c>
      <c r="G402" s="321">
        <v>101.83333333333333</v>
      </c>
      <c r="H402" s="321">
        <v>107.43333333333332</v>
      </c>
      <c r="I402" s="321">
        <v>109.11666666666666</v>
      </c>
      <c r="J402" s="321">
        <v>110.23333333333332</v>
      </c>
      <c r="K402" s="320">
        <v>108</v>
      </c>
      <c r="L402" s="320">
        <v>105.2</v>
      </c>
      <c r="M402" s="320">
        <v>457.28043000000002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7698.05</v>
      </c>
      <c r="D403" s="321">
        <v>7687.666666666667</v>
      </c>
      <c r="E403" s="321">
        <v>7650.3333333333339</v>
      </c>
      <c r="F403" s="321">
        <v>7602.6166666666668</v>
      </c>
      <c r="G403" s="321">
        <v>7565.2833333333338</v>
      </c>
      <c r="H403" s="321">
        <v>7735.3833333333341</v>
      </c>
      <c r="I403" s="321">
        <v>7772.7166666666681</v>
      </c>
      <c r="J403" s="321">
        <v>7820.4333333333343</v>
      </c>
      <c r="K403" s="320">
        <v>7725</v>
      </c>
      <c r="L403" s="320">
        <v>7639.95</v>
      </c>
      <c r="M403" s="320">
        <v>0.33777000000000001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839</v>
      </c>
      <c r="D404" s="321">
        <v>846.65</v>
      </c>
      <c r="E404" s="321">
        <v>828.34999999999991</v>
      </c>
      <c r="F404" s="321">
        <v>817.69999999999993</v>
      </c>
      <c r="G404" s="321">
        <v>799.39999999999986</v>
      </c>
      <c r="H404" s="321">
        <v>857.3</v>
      </c>
      <c r="I404" s="321">
        <v>875.59999999999991</v>
      </c>
      <c r="J404" s="321">
        <v>886.25</v>
      </c>
      <c r="K404" s="320">
        <v>864.95</v>
      </c>
      <c r="L404" s="320">
        <v>836</v>
      </c>
      <c r="M404" s="320">
        <v>427.06727999999998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1118.3499999999999</v>
      </c>
      <c r="D405" s="321">
        <v>1119.8500000000001</v>
      </c>
      <c r="E405" s="321">
        <v>1109.5000000000002</v>
      </c>
      <c r="F405" s="321">
        <v>1100.6500000000001</v>
      </c>
      <c r="G405" s="321">
        <v>1090.3000000000002</v>
      </c>
      <c r="H405" s="321">
        <v>1128.7000000000003</v>
      </c>
      <c r="I405" s="321">
        <v>1139.0500000000002</v>
      </c>
      <c r="J405" s="321">
        <v>1147.9000000000003</v>
      </c>
      <c r="K405" s="320">
        <v>1130.2</v>
      </c>
      <c r="L405" s="320">
        <v>1111</v>
      </c>
      <c r="M405" s="320">
        <v>7.7345100000000002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509.4</v>
      </c>
      <c r="D406" s="321">
        <v>511.16666666666669</v>
      </c>
      <c r="E406" s="321">
        <v>505.93333333333339</v>
      </c>
      <c r="F406" s="321">
        <v>502.4666666666667</v>
      </c>
      <c r="G406" s="321">
        <v>497.23333333333341</v>
      </c>
      <c r="H406" s="321">
        <v>514.63333333333344</v>
      </c>
      <c r="I406" s="321">
        <v>519.86666666666656</v>
      </c>
      <c r="J406" s="321">
        <v>523.33333333333337</v>
      </c>
      <c r="K406" s="320">
        <v>516.4</v>
      </c>
      <c r="L406" s="320">
        <v>507.7</v>
      </c>
      <c r="M406" s="320">
        <v>136.02384000000001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1961.15</v>
      </c>
      <c r="D407" s="321">
        <v>1953.3333333333333</v>
      </c>
      <c r="E407" s="321">
        <v>1936.6666666666665</v>
      </c>
      <c r="F407" s="321">
        <v>1912.1833333333332</v>
      </c>
      <c r="G407" s="321">
        <v>1895.5166666666664</v>
      </c>
      <c r="H407" s="321">
        <v>1977.8166666666666</v>
      </c>
      <c r="I407" s="321">
        <v>1994.4833333333331</v>
      </c>
      <c r="J407" s="321">
        <v>2018.9666666666667</v>
      </c>
      <c r="K407" s="320">
        <v>1970</v>
      </c>
      <c r="L407" s="320">
        <v>1928.85</v>
      </c>
      <c r="M407" s="320">
        <v>1.7093700000000001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126.65</v>
      </c>
      <c r="D408" s="321">
        <v>126.53333333333335</v>
      </c>
      <c r="E408" s="321">
        <v>124.1166666666667</v>
      </c>
      <c r="F408" s="321">
        <v>121.58333333333336</v>
      </c>
      <c r="G408" s="321">
        <v>119.16666666666671</v>
      </c>
      <c r="H408" s="321">
        <v>129.06666666666669</v>
      </c>
      <c r="I408" s="321">
        <v>131.48333333333335</v>
      </c>
      <c r="J408" s="321">
        <v>134.01666666666668</v>
      </c>
      <c r="K408" s="320">
        <v>128.94999999999999</v>
      </c>
      <c r="L408" s="320">
        <v>124</v>
      </c>
      <c r="M408" s="320">
        <v>11.83112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124.7</v>
      </c>
      <c r="D409" s="321">
        <v>124.53333333333335</v>
      </c>
      <c r="E409" s="321">
        <v>122.36666666666669</v>
      </c>
      <c r="F409" s="321">
        <v>120.03333333333335</v>
      </c>
      <c r="G409" s="321">
        <v>117.86666666666669</v>
      </c>
      <c r="H409" s="321">
        <v>126.86666666666669</v>
      </c>
      <c r="I409" s="321">
        <v>129.03333333333336</v>
      </c>
      <c r="J409" s="321">
        <v>131.36666666666667</v>
      </c>
      <c r="K409" s="320">
        <v>126.7</v>
      </c>
      <c r="L409" s="320">
        <v>122.2</v>
      </c>
      <c r="M409" s="320">
        <v>18.296489999999999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150.94999999999999</v>
      </c>
      <c r="D410" s="321">
        <v>150.75</v>
      </c>
      <c r="E410" s="321">
        <v>147.69999999999999</v>
      </c>
      <c r="F410" s="321">
        <v>144.44999999999999</v>
      </c>
      <c r="G410" s="321">
        <v>141.39999999999998</v>
      </c>
      <c r="H410" s="321">
        <v>154</v>
      </c>
      <c r="I410" s="321">
        <v>157.05000000000001</v>
      </c>
      <c r="J410" s="321">
        <v>160.30000000000001</v>
      </c>
      <c r="K410" s="320">
        <v>153.80000000000001</v>
      </c>
      <c r="L410" s="320">
        <v>147.5</v>
      </c>
      <c r="M410" s="320">
        <v>25.144690000000001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3679.5</v>
      </c>
      <c r="D411" s="321">
        <v>3654.8333333333335</v>
      </c>
      <c r="E411" s="321">
        <v>3559.666666666667</v>
      </c>
      <c r="F411" s="321">
        <v>3439.8333333333335</v>
      </c>
      <c r="G411" s="321">
        <v>3344.666666666667</v>
      </c>
      <c r="H411" s="321">
        <v>3774.666666666667</v>
      </c>
      <c r="I411" s="321">
        <v>3869.8333333333339</v>
      </c>
      <c r="J411" s="321">
        <v>3989.666666666667</v>
      </c>
      <c r="K411" s="320">
        <v>3750</v>
      </c>
      <c r="L411" s="320">
        <v>3535</v>
      </c>
      <c r="M411" s="320">
        <v>0.23630999999999999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628.45000000000005</v>
      </c>
      <c r="D412" s="321">
        <v>630.76666666666677</v>
      </c>
      <c r="E412" s="321">
        <v>616.53333333333353</v>
      </c>
      <c r="F412" s="321">
        <v>604.61666666666679</v>
      </c>
      <c r="G412" s="321">
        <v>590.38333333333355</v>
      </c>
      <c r="H412" s="321">
        <v>642.68333333333351</v>
      </c>
      <c r="I412" s="321">
        <v>656.91666666666686</v>
      </c>
      <c r="J412" s="321">
        <v>668.83333333333348</v>
      </c>
      <c r="K412" s="320">
        <v>645</v>
      </c>
      <c r="L412" s="320">
        <v>618.85</v>
      </c>
      <c r="M412" s="320">
        <v>2.4872800000000002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430.15</v>
      </c>
      <c r="D413" s="321">
        <v>426.81666666666666</v>
      </c>
      <c r="E413" s="321">
        <v>420.63333333333333</v>
      </c>
      <c r="F413" s="321">
        <v>411.11666666666667</v>
      </c>
      <c r="G413" s="321">
        <v>404.93333333333334</v>
      </c>
      <c r="H413" s="321">
        <v>436.33333333333331</v>
      </c>
      <c r="I413" s="321">
        <v>442.51666666666659</v>
      </c>
      <c r="J413" s="321">
        <v>452.0333333333333</v>
      </c>
      <c r="K413" s="320">
        <v>433</v>
      </c>
      <c r="L413" s="320">
        <v>417.3</v>
      </c>
      <c r="M413" s="320">
        <v>1.48228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25157.95</v>
      </c>
      <c r="D414" s="321">
        <v>25036.816666666666</v>
      </c>
      <c r="E414" s="321">
        <v>24803.633333333331</v>
      </c>
      <c r="F414" s="321">
        <v>24449.316666666666</v>
      </c>
      <c r="G414" s="321">
        <v>24216.133333333331</v>
      </c>
      <c r="H414" s="321">
        <v>25391.133333333331</v>
      </c>
      <c r="I414" s="321">
        <v>25624.316666666666</v>
      </c>
      <c r="J414" s="321">
        <v>25978.633333333331</v>
      </c>
      <c r="K414" s="320">
        <v>25270</v>
      </c>
      <c r="L414" s="320">
        <v>24682.5</v>
      </c>
      <c r="M414" s="320">
        <v>0.32601999999999998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1697.55</v>
      </c>
      <c r="D415" s="321">
        <v>1699.8</v>
      </c>
      <c r="E415" s="321">
        <v>1679.6999999999998</v>
      </c>
      <c r="F415" s="321">
        <v>1661.85</v>
      </c>
      <c r="G415" s="321">
        <v>1641.7499999999998</v>
      </c>
      <c r="H415" s="321">
        <v>1717.6499999999999</v>
      </c>
      <c r="I415" s="321">
        <v>1737.7499999999998</v>
      </c>
      <c r="J415" s="321">
        <v>1755.6</v>
      </c>
      <c r="K415" s="320">
        <v>1719.9</v>
      </c>
      <c r="L415" s="320">
        <v>1681.95</v>
      </c>
      <c r="M415" s="320">
        <v>0.12745999999999999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2437.15</v>
      </c>
      <c r="D416" s="321">
        <v>2442.4166666666665</v>
      </c>
      <c r="E416" s="321">
        <v>2421.7333333333331</v>
      </c>
      <c r="F416" s="321">
        <v>2406.3166666666666</v>
      </c>
      <c r="G416" s="321">
        <v>2385.6333333333332</v>
      </c>
      <c r="H416" s="321">
        <v>2457.833333333333</v>
      </c>
      <c r="I416" s="321">
        <v>2478.5166666666664</v>
      </c>
      <c r="J416" s="321">
        <v>2493.9333333333329</v>
      </c>
      <c r="K416" s="320">
        <v>2463.1</v>
      </c>
      <c r="L416" s="320">
        <v>2427</v>
      </c>
      <c r="M416" s="320">
        <v>2.5223100000000001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508.9</v>
      </c>
      <c r="D417" s="321">
        <v>509.84999999999997</v>
      </c>
      <c r="E417" s="321">
        <v>501.79999999999995</v>
      </c>
      <c r="F417" s="321">
        <v>494.7</v>
      </c>
      <c r="G417" s="321">
        <v>486.65</v>
      </c>
      <c r="H417" s="321">
        <v>516.94999999999993</v>
      </c>
      <c r="I417" s="321">
        <v>525</v>
      </c>
      <c r="J417" s="321">
        <v>532.09999999999991</v>
      </c>
      <c r="K417" s="320">
        <v>517.9</v>
      </c>
      <c r="L417" s="320">
        <v>502.75</v>
      </c>
      <c r="M417" s="320">
        <v>0.80906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28.75</v>
      </c>
      <c r="D418" s="321">
        <v>28.516666666666669</v>
      </c>
      <c r="E418" s="321">
        <v>28.083333333333339</v>
      </c>
      <c r="F418" s="321">
        <v>27.416666666666671</v>
      </c>
      <c r="G418" s="321">
        <v>26.983333333333341</v>
      </c>
      <c r="H418" s="321">
        <v>29.183333333333337</v>
      </c>
      <c r="I418" s="321">
        <v>29.616666666666667</v>
      </c>
      <c r="J418" s="321">
        <v>30.283333333333335</v>
      </c>
      <c r="K418" s="320">
        <v>28.95</v>
      </c>
      <c r="L418" s="320">
        <v>27.85</v>
      </c>
      <c r="M418" s="320">
        <v>62.059139999999999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3591.75</v>
      </c>
      <c r="D419" s="321">
        <v>3590.0333333333333</v>
      </c>
      <c r="E419" s="321">
        <v>3553.0666666666666</v>
      </c>
      <c r="F419" s="321">
        <v>3514.3833333333332</v>
      </c>
      <c r="G419" s="321">
        <v>3477.4166666666665</v>
      </c>
      <c r="H419" s="321">
        <v>3628.7166666666667</v>
      </c>
      <c r="I419" s="321">
        <v>3665.6833333333329</v>
      </c>
      <c r="J419" s="321">
        <v>3704.3666666666668</v>
      </c>
      <c r="K419" s="320">
        <v>3627</v>
      </c>
      <c r="L419" s="320">
        <v>3551.35</v>
      </c>
      <c r="M419" s="320">
        <v>0.254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718.35</v>
      </c>
      <c r="D420" s="321">
        <v>722.33333333333337</v>
      </c>
      <c r="E420" s="321">
        <v>712.06666666666672</v>
      </c>
      <c r="F420" s="321">
        <v>705.7833333333333</v>
      </c>
      <c r="G420" s="321">
        <v>695.51666666666665</v>
      </c>
      <c r="H420" s="321">
        <v>728.61666666666679</v>
      </c>
      <c r="I420" s="321">
        <v>738.88333333333344</v>
      </c>
      <c r="J420" s="321">
        <v>745.16666666666686</v>
      </c>
      <c r="K420" s="320">
        <v>732.6</v>
      </c>
      <c r="L420" s="320">
        <v>716.05</v>
      </c>
      <c r="M420" s="320">
        <v>2.9378500000000001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731.6</v>
      </c>
      <c r="D421" s="321">
        <v>721.2166666666667</v>
      </c>
      <c r="E421" s="321">
        <v>700.48333333333335</v>
      </c>
      <c r="F421" s="321">
        <v>669.36666666666667</v>
      </c>
      <c r="G421" s="321">
        <v>648.63333333333333</v>
      </c>
      <c r="H421" s="321">
        <v>752.33333333333337</v>
      </c>
      <c r="I421" s="321">
        <v>773.06666666666672</v>
      </c>
      <c r="J421" s="321">
        <v>804.18333333333339</v>
      </c>
      <c r="K421" s="320">
        <v>741.95</v>
      </c>
      <c r="L421" s="320">
        <v>690.1</v>
      </c>
      <c r="M421" s="320">
        <v>1.6358200000000001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2960.65</v>
      </c>
      <c r="D422" s="321">
        <v>2932.3833333333332</v>
      </c>
      <c r="E422" s="321">
        <v>2879.2666666666664</v>
      </c>
      <c r="F422" s="321">
        <v>2797.8833333333332</v>
      </c>
      <c r="G422" s="321">
        <v>2744.7666666666664</v>
      </c>
      <c r="H422" s="321">
        <v>3013.7666666666664</v>
      </c>
      <c r="I422" s="321">
        <v>3066.8833333333332</v>
      </c>
      <c r="J422" s="321">
        <v>3148.2666666666664</v>
      </c>
      <c r="K422" s="320">
        <v>2985.5</v>
      </c>
      <c r="L422" s="320">
        <v>2851</v>
      </c>
      <c r="M422" s="320">
        <v>0.63590999999999998</v>
      </c>
      <c r="N422" s="1"/>
      <c r="O422" s="1"/>
    </row>
    <row r="423" spans="1:15" ht="12.75" customHeight="1">
      <c r="A423" s="30">
        <v>413</v>
      </c>
      <c r="B423" s="334" t="s">
        <v>862</v>
      </c>
      <c r="C423" s="320">
        <v>677.25</v>
      </c>
      <c r="D423" s="321">
        <v>674.2833333333333</v>
      </c>
      <c r="E423" s="321">
        <v>665.26666666666665</v>
      </c>
      <c r="F423" s="321">
        <v>653.2833333333333</v>
      </c>
      <c r="G423" s="321">
        <v>644.26666666666665</v>
      </c>
      <c r="H423" s="321">
        <v>686.26666666666665</v>
      </c>
      <c r="I423" s="321">
        <v>695.2833333333333</v>
      </c>
      <c r="J423" s="321">
        <v>707.26666666666665</v>
      </c>
      <c r="K423" s="320">
        <v>683.3</v>
      </c>
      <c r="L423" s="320">
        <v>662.3</v>
      </c>
      <c r="M423" s="320">
        <v>14.191940000000001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774.5</v>
      </c>
      <c r="D424" s="321">
        <v>776.81666666666661</v>
      </c>
      <c r="E424" s="321">
        <v>768.63333333333321</v>
      </c>
      <c r="F424" s="321">
        <v>762.76666666666665</v>
      </c>
      <c r="G424" s="321">
        <v>754.58333333333326</v>
      </c>
      <c r="H424" s="321">
        <v>782.68333333333317</v>
      </c>
      <c r="I424" s="321">
        <v>790.86666666666656</v>
      </c>
      <c r="J424" s="321">
        <v>796.73333333333312</v>
      </c>
      <c r="K424" s="320">
        <v>785</v>
      </c>
      <c r="L424" s="320">
        <v>770.95</v>
      </c>
      <c r="M424" s="320">
        <v>3.3941499999999998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443.45</v>
      </c>
      <c r="D425" s="321">
        <v>444.23333333333335</v>
      </c>
      <c r="E425" s="321">
        <v>421.4666666666667</v>
      </c>
      <c r="F425" s="321">
        <v>399.48333333333335</v>
      </c>
      <c r="G425" s="321">
        <v>376.7166666666667</v>
      </c>
      <c r="H425" s="321">
        <v>466.2166666666667</v>
      </c>
      <c r="I425" s="321">
        <v>488.98333333333335</v>
      </c>
      <c r="J425" s="321">
        <v>510.9666666666667</v>
      </c>
      <c r="K425" s="320">
        <v>467</v>
      </c>
      <c r="L425" s="320">
        <v>422.25</v>
      </c>
      <c r="M425" s="320">
        <v>14.43256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299.55</v>
      </c>
      <c r="D426" s="321">
        <v>300.83333333333337</v>
      </c>
      <c r="E426" s="321">
        <v>295.81666666666672</v>
      </c>
      <c r="F426" s="321">
        <v>292.08333333333337</v>
      </c>
      <c r="G426" s="321">
        <v>287.06666666666672</v>
      </c>
      <c r="H426" s="321">
        <v>304.56666666666672</v>
      </c>
      <c r="I426" s="321">
        <v>309.58333333333337</v>
      </c>
      <c r="J426" s="321">
        <v>313.31666666666672</v>
      </c>
      <c r="K426" s="320">
        <v>305.85000000000002</v>
      </c>
      <c r="L426" s="320">
        <v>297.10000000000002</v>
      </c>
      <c r="M426" s="320">
        <v>4.3369200000000001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58.7</v>
      </c>
      <c r="D427" s="321">
        <v>59.416666666666664</v>
      </c>
      <c r="E427" s="321">
        <v>56.533333333333331</v>
      </c>
      <c r="F427" s="321">
        <v>54.366666666666667</v>
      </c>
      <c r="G427" s="321">
        <v>51.483333333333334</v>
      </c>
      <c r="H427" s="321">
        <v>61.583333333333329</v>
      </c>
      <c r="I427" s="321">
        <v>64.466666666666669</v>
      </c>
      <c r="J427" s="321">
        <v>66.633333333333326</v>
      </c>
      <c r="K427" s="320">
        <v>62.3</v>
      </c>
      <c r="L427" s="320">
        <v>57.25</v>
      </c>
      <c r="M427" s="320">
        <v>92.912099999999995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2709.5</v>
      </c>
      <c r="D428" s="321">
        <v>2699.4</v>
      </c>
      <c r="E428" s="321">
        <v>2643.15</v>
      </c>
      <c r="F428" s="321">
        <v>2576.8000000000002</v>
      </c>
      <c r="G428" s="321">
        <v>2520.5500000000002</v>
      </c>
      <c r="H428" s="321">
        <v>2765.75</v>
      </c>
      <c r="I428" s="321">
        <v>2822</v>
      </c>
      <c r="J428" s="321">
        <v>2888.35</v>
      </c>
      <c r="K428" s="320">
        <v>2755.65</v>
      </c>
      <c r="L428" s="320">
        <v>2633.05</v>
      </c>
      <c r="M428" s="320">
        <v>11.16588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1170.5</v>
      </c>
      <c r="D429" s="321">
        <v>1174.5</v>
      </c>
      <c r="E429" s="321">
        <v>1161.55</v>
      </c>
      <c r="F429" s="321">
        <v>1152.5999999999999</v>
      </c>
      <c r="G429" s="321">
        <v>1139.6499999999999</v>
      </c>
      <c r="H429" s="321">
        <v>1183.45</v>
      </c>
      <c r="I429" s="321">
        <v>1196.3999999999999</v>
      </c>
      <c r="J429" s="321">
        <v>1205.3500000000001</v>
      </c>
      <c r="K429" s="320">
        <v>1187.45</v>
      </c>
      <c r="L429" s="320">
        <v>1165.55</v>
      </c>
      <c r="M429" s="320">
        <v>14.95778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366.6</v>
      </c>
      <c r="D430" s="321">
        <v>367.15000000000003</v>
      </c>
      <c r="E430" s="321">
        <v>357.55000000000007</v>
      </c>
      <c r="F430" s="321">
        <v>348.50000000000006</v>
      </c>
      <c r="G430" s="321">
        <v>338.90000000000009</v>
      </c>
      <c r="H430" s="321">
        <v>376.20000000000005</v>
      </c>
      <c r="I430" s="321">
        <v>385.80000000000007</v>
      </c>
      <c r="J430" s="321">
        <v>394.85</v>
      </c>
      <c r="K430" s="320">
        <v>376.75</v>
      </c>
      <c r="L430" s="320">
        <v>358.1</v>
      </c>
      <c r="M430" s="320">
        <v>12.54402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92.85</v>
      </c>
      <c r="D431" s="321">
        <v>93.033333333333346</v>
      </c>
      <c r="E431" s="321">
        <v>92.116666666666688</v>
      </c>
      <c r="F431" s="321">
        <v>91.38333333333334</v>
      </c>
      <c r="G431" s="321">
        <v>90.466666666666683</v>
      </c>
      <c r="H431" s="321">
        <v>93.766666666666694</v>
      </c>
      <c r="I431" s="321">
        <v>94.683333333333351</v>
      </c>
      <c r="J431" s="321">
        <v>95.4166666666667</v>
      </c>
      <c r="K431" s="320">
        <v>93.95</v>
      </c>
      <c r="L431" s="320">
        <v>92.3</v>
      </c>
      <c r="M431" s="320">
        <v>1.4868300000000001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224.65</v>
      </c>
      <c r="D432" s="321">
        <v>228.88333333333333</v>
      </c>
      <c r="E432" s="321">
        <v>219.16666666666666</v>
      </c>
      <c r="F432" s="321">
        <v>213.68333333333334</v>
      </c>
      <c r="G432" s="321">
        <v>203.96666666666667</v>
      </c>
      <c r="H432" s="321">
        <v>234.36666666666665</v>
      </c>
      <c r="I432" s="321">
        <v>244.08333333333334</v>
      </c>
      <c r="J432" s="321">
        <v>249.56666666666663</v>
      </c>
      <c r="K432" s="320">
        <v>238.6</v>
      </c>
      <c r="L432" s="320">
        <v>223.4</v>
      </c>
      <c r="M432" s="320">
        <v>13.80495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540.9</v>
      </c>
      <c r="D433" s="321">
        <v>547.51666666666665</v>
      </c>
      <c r="E433" s="321">
        <v>530.13333333333333</v>
      </c>
      <c r="F433" s="321">
        <v>519.36666666666667</v>
      </c>
      <c r="G433" s="321">
        <v>501.98333333333335</v>
      </c>
      <c r="H433" s="321">
        <v>558.2833333333333</v>
      </c>
      <c r="I433" s="321">
        <v>575.66666666666652</v>
      </c>
      <c r="J433" s="321">
        <v>586.43333333333328</v>
      </c>
      <c r="K433" s="320">
        <v>564.9</v>
      </c>
      <c r="L433" s="320">
        <v>536.75</v>
      </c>
      <c r="M433" s="320">
        <v>4.7787499999999996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424.45</v>
      </c>
      <c r="D434" s="321">
        <v>427.61666666666662</v>
      </c>
      <c r="E434" s="321">
        <v>417.93333333333322</v>
      </c>
      <c r="F434" s="321">
        <v>411.41666666666663</v>
      </c>
      <c r="G434" s="321">
        <v>401.73333333333323</v>
      </c>
      <c r="H434" s="321">
        <v>434.13333333333321</v>
      </c>
      <c r="I434" s="321">
        <v>443.81666666666661</v>
      </c>
      <c r="J434" s="321">
        <v>450.3333333333332</v>
      </c>
      <c r="K434" s="320">
        <v>437.3</v>
      </c>
      <c r="L434" s="320">
        <v>421.1</v>
      </c>
      <c r="M434" s="320">
        <v>3.8233700000000002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2029.8</v>
      </c>
      <c r="D435" s="321">
        <v>2021.5833333333333</v>
      </c>
      <c r="E435" s="321">
        <v>2001.1666666666665</v>
      </c>
      <c r="F435" s="321">
        <v>1972.5333333333333</v>
      </c>
      <c r="G435" s="321">
        <v>1952.1166666666666</v>
      </c>
      <c r="H435" s="321">
        <v>2050.2166666666662</v>
      </c>
      <c r="I435" s="321">
        <v>2070.6333333333332</v>
      </c>
      <c r="J435" s="321">
        <v>2099.2666666666664</v>
      </c>
      <c r="K435" s="320">
        <v>2042</v>
      </c>
      <c r="L435" s="320">
        <v>1992.95</v>
      </c>
      <c r="M435" s="320">
        <v>0.1578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898.25</v>
      </c>
      <c r="D436" s="321">
        <v>899.76666666666677</v>
      </c>
      <c r="E436" s="321">
        <v>887.58333333333348</v>
      </c>
      <c r="F436" s="321">
        <v>876.91666666666674</v>
      </c>
      <c r="G436" s="321">
        <v>864.73333333333346</v>
      </c>
      <c r="H436" s="321">
        <v>910.43333333333351</v>
      </c>
      <c r="I436" s="321">
        <v>922.61666666666667</v>
      </c>
      <c r="J436" s="321">
        <v>933.28333333333353</v>
      </c>
      <c r="K436" s="320">
        <v>911.95</v>
      </c>
      <c r="L436" s="320">
        <v>889.1</v>
      </c>
      <c r="M436" s="320">
        <v>0.59008000000000005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929.1</v>
      </c>
      <c r="D437" s="321">
        <v>931.31666666666672</v>
      </c>
      <c r="E437" s="321">
        <v>921.93333333333339</v>
      </c>
      <c r="F437" s="321">
        <v>914.76666666666665</v>
      </c>
      <c r="G437" s="321">
        <v>905.38333333333333</v>
      </c>
      <c r="H437" s="321">
        <v>938.48333333333346</v>
      </c>
      <c r="I437" s="321">
        <v>947.8666666666669</v>
      </c>
      <c r="J437" s="321">
        <v>955.03333333333353</v>
      </c>
      <c r="K437" s="320">
        <v>940.7</v>
      </c>
      <c r="L437" s="320">
        <v>924.15</v>
      </c>
      <c r="M437" s="320">
        <v>29.116969999999998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484.85</v>
      </c>
      <c r="D438" s="321">
        <v>485.7166666666667</v>
      </c>
      <c r="E438" s="321">
        <v>480.43333333333339</v>
      </c>
      <c r="F438" s="321">
        <v>476.01666666666671</v>
      </c>
      <c r="G438" s="321">
        <v>470.73333333333341</v>
      </c>
      <c r="H438" s="321">
        <v>490.13333333333338</v>
      </c>
      <c r="I438" s="321">
        <v>495.41666666666669</v>
      </c>
      <c r="J438" s="321">
        <v>499.83333333333337</v>
      </c>
      <c r="K438" s="320">
        <v>491</v>
      </c>
      <c r="L438" s="320">
        <v>481.3</v>
      </c>
      <c r="M438" s="320">
        <v>4.4770000000000003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498.25</v>
      </c>
      <c r="D439" s="321">
        <v>500.25</v>
      </c>
      <c r="E439" s="321">
        <v>494.6</v>
      </c>
      <c r="F439" s="321">
        <v>490.95000000000005</v>
      </c>
      <c r="G439" s="321">
        <v>485.30000000000007</v>
      </c>
      <c r="H439" s="321">
        <v>503.9</v>
      </c>
      <c r="I439" s="321">
        <v>509.54999999999995</v>
      </c>
      <c r="J439" s="321">
        <v>513.19999999999993</v>
      </c>
      <c r="K439" s="320">
        <v>505.9</v>
      </c>
      <c r="L439" s="320">
        <v>496.6</v>
      </c>
      <c r="M439" s="320">
        <v>5.5827099999999996</v>
      </c>
      <c r="N439" s="1"/>
      <c r="O439" s="1"/>
    </row>
    <row r="440" spans="1:15" ht="12.75" customHeight="1">
      <c r="A440" s="30">
        <v>430</v>
      </c>
      <c r="B440" s="334" t="s">
        <v>521</v>
      </c>
      <c r="C440" s="320">
        <v>942.4</v>
      </c>
      <c r="D440" s="321">
        <v>950.73333333333323</v>
      </c>
      <c r="E440" s="321">
        <v>921.66666666666652</v>
      </c>
      <c r="F440" s="321">
        <v>900.93333333333328</v>
      </c>
      <c r="G440" s="321">
        <v>871.86666666666656</v>
      </c>
      <c r="H440" s="321">
        <v>971.46666666666647</v>
      </c>
      <c r="I440" s="321">
        <v>1000.5333333333333</v>
      </c>
      <c r="J440" s="321">
        <v>1021.2666666666664</v>
      </c>
      <c r="K440" s="320">
        <v>979.8</v>
      </c>
      <c r="L440" s="320">
        <v>930</v>
      </c>
      <c r="M440" s="320">
        <v>1.6632800000000001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379.05</v>
      </c>
      <c r="D441" s="321">
        <v>376.81666666666666</v>
      </c>
      <c r="E441" s="321">
        <v>372.23333333333335</v>
      </c>
      <c r="F441" s="321">
        <v>365.41666666666669</v>
      </c>
      <c r="G441" s="321">
        <v>360.83333333333337</v>
      </c>
      <c r="H441" s="321">
        <v>383.63333333333333</v>
      </c>
      <c r="I441" s="321">
        <v>388.2166666666667</v>
      </c>
      <c r="J441" s="321">
        <v>395.0333333333333</v>
      </c>
      <c r="K441" s="320">
        <v>381.4</v>
      </c>
      <c r="L441" s="320">
        <v>370</v>
      </c>
      <c r="M441" s="320">
        <v>1.64988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2155.25</v>
      </c>
      <c r="D442" s="321">
        <v>2142.1833333333334</v>
      </c>
      <c r="E442" s="321">
        <v>2065.0666666666666</v>
      </c>
      <c r="F442" s="321">
        <v>1974.8833333333332</v>
      </c>
      <c r="G442" s="321">
        <v>1897.7666666666664</v>
      </c>
      <c r="H442" s="321">
        <v>2232.3666666666668</v>
      </c>
      <c r="I442" s="321">
        <v>2309.4833333333336</v>
      </c>
      <c r="J442" s="321">
        <v>2399.666666666667</v>
      </c>
      <c r="K442" s="320">
        <v>2219.3000000000002</v>
      </c>
      <c r="L442" s="320">
        <v>2052</v>
      </c>
      <c r="M442" s="320">
        <v>3.1291899999999999</v>
      </c>
      <c r="N442" s="1"/>
      <c r="O442" s="1"/>
    </row>
    <row r="443" spans="1:15" ht="12.75" customHeight="1">
      <c r="A443" s="30">
        <v>433</v>
      </c>
      <c r="B443" s="334" t="s">
        <v>522</v>
      </c>
      <c r="C443" s="320">
        <v>612.70000000000005</v>
      </c>
      <c r="D443" s="321">
        <v>611.86666666666667</v>
      </c>
      <c r="E443" s="321">
        <v>602.83333333333337</v>
      </c>
      <c r="F443" s="321">
        <v>592.9666666666667</v>
      </c>
      <c r="G443" s="321">
        <v>583.93333333333339</v>
      </c>
      <c r="H443" s="321">
        <v>621.73333333333335</v>
      </c>
      <c r="I443" s="321">
        <v>630.76666666666665</v>
      </c>
      <c r="J443" s="321">
        <v>640.63333333333333</v>
      </c>
      <c r="K443" s="320">
        <v>620.9</v>
      </c>
      <c r="L443" s="320">
        <v>602</v>
      </c>
      <c r="M443" s="320">
        <v>4.3596000000000004</v>
      </c>
      <c r="N443" s="1"/>
      <c r="O443" s="1"/>
    </row>
    <row r="444" spans="1:15" ht="12.75" customHeight="1">
      <c r="A444" s="30">
        <v>434</v>
      </c>
      <c r="B444" s="334" t="s">
        <v>523</v>
      </c>
      <c r="C444" s="320">
        <v>10.35</v>
      </c>
      <c r="D444" s="321">
        <v>10.35</v>
      </c>
      <c r="E444" s="321">
        <v>10.35</v>
      </c>
      <c r="F444" s="321">
        <v>10.35</v>
      </c>
      <c r="G444" s="321">
        <v>10.35</v>
      </c>
      <c r="H444" s="321">
        <v>10.35</v>
      </c>
      <c r="I444" s="321">
        <v>10.35</v>
      </c>
      <c r="J444" s="321">
        <v>10.35</v>
      </c>
      <c r="K444" s="320">
        <v>10.35</v>
      </c>
      <c r="L444" s="320">
        <v>10.35</v>
      </c>
      <c r="M444" s="320">
        <v>67.413920000000005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358.7</v>
      </c>
      <c r="D445" s="321">
        <v>355.83333333333331</v>
      </c>
      <c r="E445" s="321">
        <v>346.66666666666663</v>
      </c>
      <c r="F445" s="321">
        <v>334.63333333333333</v>
      </c>
      <c r="G445" s="321">
        <v>325.46666666666664</v>
      </c>
      <c r="H445" s="321">
        <v>367.86666666666662</v>
      </c>
      <c r="I445" s="321">
        <v>377.03333333333325</v>
      </c>
      <c r="J445" s="321">
        <v>389.06666666666661</v>
      </c>
      <c r="K445" s="320">
        <v>365</v>
      </c>
      <c r="L445" s="320">
        <v>343.8</v>
      </c>
      <c r="M445" s="320">
        <v>14.265510000000001</v>
      </c>
      <c r="N445" s="1"/>
      <c r="O445" s="1"/>
    </row>
    <row r="446" spans="1:15" ht="12.75" customHeight="1">
      <c r="A446" s="30">
        <v>436</v>
      </c>
      <c r="B446" s="334" t="s">
        <v>524</v>
      </c>
      <c r="C446" s="320">
        <v>1176.7</v>
      </c>
      <c r="D446" s="321">
        <v>1183.2833333333335</v>
      </c>
      <c r="E446" s="321">
        <v>1158.916666666667</v>
      </c>
      <c r="F446" s="321">
        <v>1141.1333333333334</v>
      </c>
      <c r="G446" s="321">
        <v>1116.7666666666669</v>
      </c>
      <c r="H446" s="321">
        <v>1201.0666666666671</v>
      </c>
      <c r="I446" s="321">
        <v>1225.4333333333334</v>
      </c>
      <c r="J446" s="321">
        <v>1243.2166666666672</v>
      </c>
      <c r="K446" s="320">
        <v>1207.6500000000001</v>
      </c>
      <c r="L446" s="320">
        <v>1165.5</v>
      </c>
      <c r="M446" s="320">
        <v>2.03152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614.15</v>
      </c>
      <c r="D447" s="321">
        <v>615.83333333333337</v>
      </c>
      <c r="E447" s="321">
        <v>610.31666666666672</v>
      </c>
      <c r="F447" s="321">
        <v>606.48333333333335</v>
      </c>
      <c r="G447" s="321">
        <v>600.9666666666667</v>
      </c>
      <c r="H447" s="321">
        <v>619.66666666666674</v>
      </c>
      <c r="I447" s="321">
        <v>625.18333333333339</v>
      </c>
      <c r="J447" s="321">
        <v>629.01666666666677</v>
      </c>
      <c r="K447" s="320">
        <v>621.35</v>
      </c>
      <c r="L447" s="320">
        <v>612</v>
      </c>
      <c r="M447" s="320">
        <v>2.7948300000000001</v>
      </c>
      <c r="N447" s="1"/>
      <c r="O447" s="1"/>
    </row>
    <row r="448" spans="1:15" ht="12.75" customHeight="1">
      <c r="A448" s="30">
        <v>438</v>
      </c>
      <c r="B448" s="334" t="s">
        <v>529</v>
      </c>
      <c r="C448" s="320">
        <v>1487.2</v>
      </c>
      <c r="D448" s="321">
        <v>1492.0833333333333</v>
      </c>
      <c r="E448" s="321">
        <v>1474.1666666666665</v>
      </c>
      <c r="F448" s="321">
        <v>1461.1333333333332</v>
      </c>
      <c r="G448" s="321">
        <v>1443.2166666666665</v>
      </c>
      <c r="H448" s="321">
        <v>1505.1166666666666</v>
      </c>
      <c r="I448" s="321">
        <v>1523.0333333333331</v>
      </c>
      <c r="J448" s="321">
        <v>1536.0666666666666</v>
      </c>
      <c r="K448" s="320">
        <v>1510</v>
      </c>
      <c r="L448" s="320">
        <v>1479.05</v>
      </c>
      <c r="M448" s="320">
        <v>2.1965400000000002</v>
      </c>
      <c r="N448" s="1"/>
      <c r="O448" s="1"/>
    </row>
    <row r="449" spans="1:15" ht="12.75" customHeight="1">
      <c r="A449" s="30">
        <v>439</v>
      </c>
      <c r="B449" s="334" t="s">
        <v>530</v>
      </c>
      <c r="C449" s="320">
        <v>11739.65</v>
      </c>
      <c r="D449" s="321">
        <v>11831.700000000003</v>
      </c>
      <c r="E449" s="321">
        <v>11552.400000000005</v>
      </c>
      <c r="F449" s="321">
        <v>11365.150000000003</v>
      </c>
      <c r="G449" s="321">
        <v>11085.850000000006</v>
      </c>
      <c r="H449" s="321">
        <v>12018.950000000004</v>
      </c>
      <c r="I449" s="321">
        <v>12298.250000000004</v>
      </c>
      <c r="J449" s="321">
        <v>12485.500000000004</v>
      </c>
      <c r="K449" s="320">
        <v>12111</v>
      </c>
      <c r="L449" s="320">
        <v>11644.45</v>
      </c>
      <c r="M449" s="320">
        <v>2.998E-2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1003.75</v>
      </c>
      <c r="D450" s="321">
        <v>1005.9166666666666</v>
      </c>
      <c r="E450" s="321">
        <v>996.88333333333321</v>
      </c>
      <c r="F450" s="321">
        <v>990.01666666666654</v>
      </c>
      <c r="G450" s="321">
        <v>980.98333333333312</v>
      </c>
      <c r="H450" s="321">
        <v>1012.7833333333333</v>
      </c>
      <c r="I450" s="321">
        <v>1021.8166666666668</v>
      </c>
      <c r="J450" s="321">
        <v>1028.6833333333334</v>
      </c>
      <c r="K450" s="320">
        <v>1014.95</v>
      </c>
      <c r="L450" s="320">
        <v>999.05</v>
      </c>
      <c r="M450" s="320">
        <v>10.829890000000001</v>
      </c>
      <c r="N450" s="1"/>
      <c r="O450" s="1"/>
    </row>
    <row r="451" spans="1:15" ht="12.75" customHeight="1">
      <c r="A451" s="30">
        <v>441</v>
      </c>
      <c r="B451" s="334" t="s">
        <v>531</v>
      </c>
      <c r="C451" s="320">
        <v>220.15</v>
      </c>
      <c r="D451" s="321">
        <v>220.23333333333335</v>
      </c>
      <c r="E451" s="321">
        <v>217.51666666666671</v>
      </c>
      <c r="F451" s="321">
        <v>214.88333333333335</v>
      </c>
      <c r="G451" s="321">
        <v>212.16666666666671</v>
      </c>
      <c r="H451" s="321">
        <v>222.8666666666667</v>
      </c>
      <c r="I451" s="321">
        <v>225.58333333333334</v>
      </c>
      <c r="J451" s="321">
        <v>228.2166666666667</v>
      </c>
      <c r="K451" s="320">
        <v>222.95</v>
      </c>
      <c r="L451" s="320">
        <v>217.6</v>
      </c>
      <c r="M451" s="320">
        <v>36.200690000000002</v>
      </c>
      <c r="N451" s="1"/>
      <c r="O451" s="1"/>
    </row>
    <row r="452" spans="1:15" ht="12.75" customHeight="1">
      <c r="A452" s="30">
        <v>442</v>
      </c>
      <c r="B452" s="334" t="s">
        <v>532</v>
      </c>
      <c r="C452" s="320">
        <v>1241.5</v>
      </c>
      <c r="D452" s="321">
        <v>1243.5166666666667</v>
      </c>
      <c r="E452" s="321">
        <v>1225.0333333333333</v>
      </c>
      <c r="F452" s="321">
        <v>1208.5666666666666</v>
      </c>
      <c r="G452" s="321">
        <v>1190.0833333333333</v>
      </c>
      <c r="H452" s="321">
        <v>1259.9833333333333</v>
      </c>
      <c r="I452" s="321">
        <v>1278.4666666666665</v>
      </c>
      <c r="J452" s="321">
        <v>1294.9333333333334</v>
      </c>
      <c r="K452" s="320">
        <v>1262</v>
      </c>
      <c r="L452" s="320">
        <v>1227.05</v>
      </c>
      <c r="M452" s="320">
        <v>7.9467400000000001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806.65</v>
      </c>
      <c r="D453" s="321">
        <v>801.61666666666679</v>
      </c>
      <c r="E453" s="321">
        <v>793.23333333333358</v>
      </c>
      <c r="F453" s="321">
        <v>779.81666666666683</v>
      </c>
      <c r="G453" s="321">
        <v>771.43333333333362</v>
      </c>
      <c r="H453" s="321">
        <v>815.03333333333353</v>
      </c>
      <c r="I453" s="321">
        <v>823.41666666666674</v>
      </c>
      <c r="J453" s="321">
        <v>836.83333333333348</v>
      </c>
      <c r="K453" s="320">
        <v>810</v>
      </c>
      <c r="L453" s="320">
        <v>788.2</v>
      </c>
      <c r="M453" s="320">
        <v>29.122800000000002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8878.35</v>
      </c>
      <c r="D454" s="321">
        <v>8939.4499999999989</v>
      </c>
      <c r="E454" s="321">
        <v>8788.8999999999978</v>
      </c>
      <c r="F454" s="321">
        <v>8699.4499999999989</v>
      </c>
      <c r="G454" s="321">
        <v>8548.8999999999978</v>
      </c>
      <c r="H454" s="321">
        <v>9028.8999999999978</v>
      </c>
      <c r="I454" s="321">
        <v>9179.4499999999971</v>
      </c>
      <c r="J454" s="321">
        <v>9268.8999999999978</v>
      </c>
      <c r="K454" s="320">
        <v>9090</v>
      </c>
      <c r="L454" s="320">
        <v>8850</v>
      </c>
      <c r="M454" s="320">
        <v>6.1707000000000001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458.05</v>
      </c>
      <c r="D455" s="321">
        <v>456.08333333333331</v>
      </c>
      <c r="E455" s="321">
        <v>450.26666666666665</v>
      </c>
      <c r="F455" s="321">
        <v>442.48333333333335</v>
      </c>
      <c r="G455" s="321">
        <v>436.66666666666669</v>
      </c>
      <c r="H455" s="321">
        <v>463.86666666666662</v>
      </c>
      <c r="I455" s="321">
        <v>469.68333333333334</v>
      </c>
      <c r="J455" s="321">
        <v>477.46666666666658</v>
      </c>
      <c r="K455" s="320">
        <v>461.9</v>
      </c>
      <c r="L455" s="320">
        <v>448.3</v>
      </c>
      <c r="M455" s="320">
        <v>285.30470000000003</v>
      </c>
      <c r="N455" s="1"/>
      <c r="O455" s="1"/>
    </row>
    <row r="456" spans="1:15" ht="12.75" customHeight="1">
      <c r="A456" s="30">
        <v>446</v>
      </c>
      <c r="B456" s="334" t="s">
        <v>533</v>
      </c>
      <c r="C456" s="320">
        <v>225.95</v>
      </c>
      <c r="D456" s="321">
        <v>223.11666666666667</v>
      </c>
      <c r="E456" s="321">
        <v>219.23333333333335</v>
      </c>
      <c r="F456" s="321">
        <v>212.51666666666668</v>
      </c>
      <c r="G456" s="321">
        <v>208.63333333333335</v>
      </c>
      <c r="H456" s="321">
        <v>229.83333333333334</v>
      </c>
      <c r="I456" s="321">
        <v>233.71666666666667</v>
      </c>
      <c r="J456" s="321">
        <v>240.43333333333334</v>
      </c>
      <c r="K456" s="320">
        <v>227</v>
      </c>
      <c r="L456" s="320">
        <v>216.4</v>
      </c>
      <c r="M456" s="320">
        <v>61.524059999999999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273.60000000000002</v>
      </c>
      <c r="D457" s="321">
        <v>266.98333333333335</v>
      </c>
      <c r="E457" s="321">
        <v>258.7166666666667</v>
      </c>
      <c r="F457" s="321">
        <v>243.83333333333334</v>
      </c>
      <c r="G457" s="321">
        <v>235.56666666666669</v>
      </c>
      <c r="H457" s="321">
        <v>281.86666666666667</v>
      </c>
      <c r="I457" s="321">
        <v>290.13333333333333</v>
      </c>
      <c r="J457" s="321">
        <v>305.01666666666671</v>
      </c>
      <c r="K457" s="320">
        <v>275.25</v>
      </c>
      <c r="L457" s="320">
        <v>252.1</v>
      </c>
      <c r="M457" s="320">
        <v>945.68155999999999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1344.9</v>
      </c>
      <c r="D458" s="321">
        <v>1344.05</v>
      </c>
      <c r="E458" s="321">
        <v>1330.1</v>
      </c>
      <c r="F458" s="321">
        <v>1315.3</v>
      </c>
      <c r="G458" s="321">
        <v>1301.3499999999999</v>
      </c>
      <c r="H458" s="321">
        <v>1358.85</v>
      </c>
      <c r="I458" s="321">
        <v>1372.8000000000002</v>
      </c>
      <c r="J458" s="321">
        <v>1387.6</v>
      </c>
      <c r="K458" s="320">
        <v>1358</v>
      </c>
      <c r="L458" s="320">
        <v>1329.25</v>
      </c>
      <c r="M458" s="320">
        <v>63.296419999999998</v>
      </c>
      <c r="N458" s="1"/>
      <c r="O458" s="1"/>
    </row>
    <row r="459" spans="1:15" ht="12.75" customHeight="1">
      <c r="A459" s="30">
        <v>449</v>
      </c>
      <c r="B459" s="334" t="s">
        <v>846</v>
      </c>
      <c r="C459" s="320">
        <v>789.35</v>
      </c>
      <c r="D459" s="321">
        <v>787.7833333333333</v>
      </c>
      <c r="E459" s="321">
        <v>780.56666666666661</v>
      </c>
      <c r="F459" s="321">
        <v>771.7833333333333</v>
      </c>
      <c r="G459" s="321">
        <v>764.56666666666661</v>
      </c>
      <c r="H459" s="321">
        <v>796.56666666666661</v>
      </c>
      <c r="I459" s="321">
        <v>803.7833333333333</v>
      </c>
      <c r="J459" s="321">
        <v>812.56666666666661</v>
      </c>
      <c r="K459" s="320">
        <v>795</v>
      </c>
      <c r="L459" s="320">
        <v>779</v>
      </c>
      <c r="M459" s="320">
        <v>1.5218100000000001</v>
      </c>
      <c r="N459" s="1"/>
      <c r="O459" s="1"/>
    </row>
    <row r="460" spans="1:15" ht="12.75" customHeight="1">
      <c r="A460" s="30">
        <v>450</v>
      </c>
      <c r="B460" s="334" t="s">
        <v>525</v>
      </c>
      <c r="C460" s="320">
        <v>1724.45</v>
      </c>
      <c r="D460" s="321">
        <v>1728.5666666666666</v>
      </c>
      <c r="E460" s="321">
        <v>1707.1333333333332</v>
      </c>
      <c r="F460" s="321">
        <v>1689.8166666666666</v>
      </c>
      <c r="G460" s="321">
        <v>1668.3833333333332</v>
      </c>
      <c r="H460" s="321">
        <v>1745.8833333333332</v>
      </c>
      <c r="I460" s="321">
        <v>1767.3166666666666</v>
      </c>
      <c r="J460" s="321">
        <v>1784.6333333333332</v>
      </c>
      <c r="K460" s="320">
        <v>1750</v>
      </c>
      <c r="L460" s="320">
        <v>1711.25</v>
      </c>
      <c r="M460" s="320">
        <v>0.23078000000000001</v>
      </c>
      <c r="N460" s="1"/>
      <c r="O460" s="1"/>
    </row>
    <row r="461" spans="1:15" ht="12.75" customHeight="1">
      <c r="A461" s="30">
        <v>451</v>
      </c>
      <c r="B461" s="334" t="s">
        <v>526</v>
      </c>
      <c r="C461" s="320">
        <v>776.5</v>
      </c>
      <c r="D461" s="321">
        <v>774.5</v>
      </c>
      <c r="E461" s="321">
        <v>767</v>
      </c>
      <c r="F461" s="321">
        <v>757.5</v>
      </c>
      <c r="G461" s="321">
        <v>750</v>
      </c>
      <c r="H461" s="321">
        <v>784</v>
      </c>
      <c r="I461" s="321">
        <v>791.5</v>
      </c>
      <c r="J461" s="321">
        <v>801</v>
      </c>
      <c r="K461" s="320">
        <v>782</v>
      </c>
      <c r="L461" s="320">
        <v>765</v>
      </c>
      <c r="M461" s="320">
        <v>0.10675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3814.8</v>
      </c>
      <c r="D462" s="321">
        <v>3807.4666666666667</v>
      </c>
      <c r="E462" s="321">
        <v>3779.3333333333335</v>
      </c>
      <c r="F462" s="321">
        <v>3743.8666666666668</v>
      </c>
      <c r="G462" s="321">
        <v>3715.7333333333336</v>
      </c>
      <c r="H462" s="321">
        <v>3842.9333333333334</v>
      </c>
      <c r="I462" s="321">
        <v>3871.0666666666666</v>
      </c>
      <c r="J462" s="321">
        <v>3906.5333333333333</v>
      </c>
      <c r="K462" s="320">
        <v>3835.6</v>
      </c>
      <c r="L462" s="320">
        <v>3772</v>
      </c>
      <c r="M462" s="320">
        <v>23.149470000000001</v>
      </c>
      <c r="N462" s="1"/>
      <c r="O462" s="1"/>
    </row>
    <row r="463" spans="1:15" ht="12.75" customHeight="1">
      <c r="A463" s="30">
        <v>453</v>
      </c>
      <c r="B463" s="334" t="s">
        <v>534</v>
      </c>
      <c r="C463" s="320">
        <v>4070.25</v>
      </c>
      <c r="D463" s="321">
        <v>4070.9833333333336</v>
      </c>
      <c r="E463" s="321">
        <v>4020.3666666666668</v>
      </c>
      <c r="F463" s="321">
        <v>3970.4833333333331</v>
      </c>
      <c r="G463" s="321">
        <v>3919.8666666666663</v>
      </c>
      <c r="H463" s="321">
        <v>4120.8666666666668</v>
      </c>
      <c r="I463" s="321">
        <v>4171.4833333333336</v>
      </c>
      <c r="J463" s="321">
        <v>4221.3666666666677</v>
      </c>
      <c r="K463" s="320">
        <v>4121.6000000000004</v>
      </c>
      <c r="L463" s="320">
        <v>4021.1</v>
      </c>
      <c r="M463" s="320">
        <v>0.13886999999999999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1489.05</v>
      </c>
      <c r="D464" s="321">
        <v>1497.1833333333334</v>
      </c>
      <c r="E464" s="321">
        <v>1471.8666666666668</v>
      </c>
      <c r="F464" s="321">
        <v>1454.6833333333334</v>
      </c>
      <c r="G464" s="321">
        <v>1429.3666666666668</v>
      </c>
      <c r="H464" s="321">
        <v>1514.3666666666668</v>
      </c>
      <c r="I464" s="321">
        <v>1539.6833333333334</v>
      </c>
      <c r="J464" s="321">
        <v>1556.8666666666668</v>
      </c>
      <c r="K464" s="320">
        <v>1522.5</v>
      </c>
      <c r="L464" s="320">
        <v>1480</v>
      </c>
      <c r="M464" s="320">
        <v>32.072229999999998</v>
      </c>
      <c r="N464" s="1"/>
      <c r="O464" s="1"/>
    </row>
    <row r="465" spans="1:15" ht="12.75" customHeight="1">
      <c r="A465" s="30">
        <v>455</v>
      </c>
      <c r="B465" s="334" t="s">
        <v>536</v>
      </c>
      <c r="C465" s="320">
        <v>2013.2</v>
      </c>
      <c r="D465" s="321">
        <v>2006.7333333333333</v>
      </c>
      <c r="E465" s="321">
        <v>1976.4666666666667</v>
      </c>
      <c r="F465" s="321">
        <v>1939.7333333333333</v>
      </c>
      <c r="G465" s="321">
        <v>1909.4666666666667</v>
      </c>
      <c r="H465" s="321">
        <v>2043.4666666666667</v>
      </c>
      <c r="I465" s="321">
        <v>2073.7333333333336</v>
      </c>
      <c r="J465" s="321">
        <v>2110.4666666666667</v>
      </c>
      <c r="K465" s="320">
        <v>2037</v>
      </c>
      <c r="L465" s="320">
        <v>1970</v>
      </c>
      <c r="M465" s="320">
        <v>0.41053000000000001</v>
      </c>
      <c r="N465" s="1"/>
      <c r="O465" s="1"/>
    </row>
    <row r="466" spans="1:15" ht="12.75" customHeight="1">
      <c r="A466" s="30">
        <v>456</v>
      </c>
      <c r="B466" s="334" t="s">
        <v>537</v>
      </c>
      <c r="C466" s="320">
        <v>849.7</v>
      </c>
      <c r="D466" s="321">
        <v>841.30000000000007</v>
      </c>
      <c r="E466" s="321">
        <v>822.60000000000014</v>
      </c>
      <c r="F466" s="321">
        <v>795.50000000000011</v>
      </c>
      <c r="G466" s="321">
        <v>776.80000000000018</v>
      </c>
      <c r="H466" s="321">
        <v>868.40000000000009</v>
      </c>
      <c r="I466" s="321">
        <v>887.10000000000014</v>
      </c>
      <c r="J466" s="321">
        <v>914.2</v>
      </c>
      <c r="K466" s="320">
        <v>860</v>
      </c>
      <c r="L466" s="320">
        <v>814.2</v>
      </c>
      <c r="M466" s="320">
        <v>1.1210199999999999</v>
      </c>
      <c r="N466" s="1"/>
      <c r="O466" s="1"/>
    </row>
    <row r="467" spans="1:15" ht="12.75" customHeight="1">
      <c r="A467" s="30">
        <v>457</v>
      </c>
      <c r="B467" s="334" t="s">
        <v>541</v>
      </c>
      <c r="C467" s="320">
        <v>1699.8</v>
      </c>
      <c r="D467" s="321">
        <v>1676.2666666666667</v>
      </c>
      <c r="E467" s="321">
        <v>1638.5333333333333</v>
      </c>
      <c r="F467" s="321">
        <v>1577.2666666666667</v>
      </c>
      <c r="G467" s="321">
        <v>1539.5333333333333</v>
      </c>
      <c r="H467" s="321">
        <v>1737.5333333333333</v>
      </c>
      <c r="I467" s="321">
        <v>1775.2666666666664</v>
      </c>
      <c r="J467" s="321">
        <v>1836.5333333333333</v>
      </c>
      <c r="K467" s="320">
        <v>1714</v>
      </c>
      <c r="L467" s="320">
        <v>1615</v>
      </c>
      <c r="M467" s="320">
        <v>3.7372100000000001</v>
      </c>
      <c r="N467" s="1"/>
      <c r="O467" s="1"/>
    </row>
    <row r="468" spans="1:15" ht="12.75" customHeight="1">
      <c r="A468" s="30">
        <v>458</v>
      </c>
      <c r="B468" s="334" t="s">
        <v>538</v>
      </c>
      <c r="C468" s="320">
        <v>2087.6999999999998</v>
      </c>
      <c r="D468" s="321">
        <v>2095.5</v>
      </c>
      <c r="E468" s="321">
        <v>2051.85</v>
      </c>
      <c r="F468" s="321">
        <v>2016</v>
      </c>
      <c r="G468" s="321">
        <v>1972.35</v>
      </c>
      <c r="H468" s="321">
        <v>2131.35</v>
      </c>
      <c r="I468" s="321">
        <v>2174.9999999999995</v>
      </c>
      <c r="J468" s="321">
        <v>2210.85</v>
      </c>
      <c r="K468" s="320">
        <v>2139.15</v>
      </c>
      <c r="L468" s="320">
        <v>2059.65</v>
      </c>
      <c r="M468" s="320">
        <v>0.74589000000000005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2549.1999999999998</v>
      </c>
      <c r="D469" s="321">
        <v>2549.0166666666669</v>
      </c>
      <c r="E469" s="321">
        <v>2520.2333333333336</v>
      </c>
      <c r="F469" s="321">
        <v>2491.2666666666669</v>
      </c>
      <c r="G469" s="321">
        <v>2462.4833333333336</v>
      </c>
      <c r="H469" s="321">
        <v>2577.9833333333336</v>
      </c>
      <c r="I469" s="321">
        <v>2606.7666666666673</v>
      </c>
      <c r="J469" s="321">
        <v>2635.7333333333336</v>
      </c>
      <c r="K469" s="320">
        <v>2577.8000000000002</v>
      </c>
      <c r="L469" s="320">
        <v>2520.0500000000002</v>
      </c>
      <c r="M469" s="320">
        <v>15.86304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2786.25</v>
      </c>
      <c r="D470" s="321">
        <v>2805.4333333333329</v>
      </c>
      <c r="E470" s="321">
        <v>2760.8666666666659</v>
      </c>
      <c r="F470" s="321">
        <v>2735.4833333333331</v>
      </c>
      <c r="G470" s="321">
        <v>2690.9166666666661</v>
      </c>
      <c r="H470" s="321">
        <v>2830.8166666666657</v>
      </c>
      <c r="I470" s="321">
        <v>2875.3833333333323</v>
      </c>
      <c r="J470" s="321">
        <v>2900.7666666666655</v>
      </c>
      <c r="K470" s="320">
        <v>2850</v>
      </c>
      <c r="L470" s="320">
        <v>2780.05</v>
      </c>
      <c r="M470" s="320">
        <v>1.2653000000000001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533.20000000000005</v>
      </c>
      <c r="D471" s="321">
        <v>526.20000000000005</v>
      </c>
      <c r="E471" s="321">
        <v>513.70000000000005</v>
      </c>
      <c r="F471" s="321">
        <v>494.2</v>
      </c>
      <c r="G471" s="321">
        <v>481.7</v>
      </c>
      <c r="H471" s="321">
        <v>545.70000000000005</v>
      </c>
      <c r="I471" s="321">
        <v>558.20000000000005</v>
      </c>
      <c r="J471" s="321">
        <v>577.70000000000016</v>
      </c>
      <c r="K471" s="320">
        <v>538.70000000000005</v>
      </c>
      <c r="L471" s="320">
        <v>506.7</v>
      </c>
      <c r="M471" s="320">
        <v>12.065009999999999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1319.2</v>
      </c>
      <c r="D472" s="321">
        <v>1315.0166666666667</v>
      </c>
      <c r="E472" s="321">
        <v>1295.0333333333333</v>
      </c>
      <c r="F472" s="321">
        <v>1270.8666666666666</v>
      </c>
      <c r="G472" s="321">
        <v>1250.8833333333332</v>
      </c>
      <c r="H472" s="321">
        <v>1339.1833333333334</v>
      </c>
      <c r="I472" s="321">
        <v>1359.1666666666665</v>
      </c>
      <c r="J472" s="321">
        <v>1383.3333333333335</v>
      </c>
      <c r="K472" s="320">
        <v>1335</v>
      </c>
      <c r="L472" s="320">
        <v>1290.8499999999999</v>
      </c>
      <c r="M472" s="320">
        <v>13.37792</v>
      </c>
      <c r="N472" s="1"/>
      <c r="O472" s="1"/>
    </row>
    <row r="473" spans="1:15" ht="12.75" customHeight="1">
      <c r="A473" s="30">
        <v>463</v>
      </c>
      <c r="B473" s="334" t="s">
        <v>539</v>
      </c>
      <c r="C473" s="320">
        <v>53.85</v>
      </c>
      <c r="D473" s="321">
        <v>53.933333333333337</v>
      </c>
      <c r="E473" s="321">
        <v>53.416666666666671</v>
      </c>
      <c r="F473" s="321">
        <v>52.983333333333334</v>
      </c>
      <c r="G473" s="321">
        <v>52.466666666666669</v>
      </c>
      <c r="H473" s="321">
        <v>54.366666666666674</v>
      </c>
      <c r="I473" s="321">
        <v>54.88333333333334</v>
      </c>
      <c r="J473" s="321">
        <v>55.316666666666677</v>
      </c>
      <c r="K473" s="320">
        <v>54.45</v>
      </c>
      <c r="L473" s="320">
        <v>53.5</v>
      </c>
      <c r="M473" s="320">
        <v>35.725259999999999</v>
      </c>
      <c r="N473" s="1"/>
      <c r="O473" s="1"/>
    </row>
    <row r="474" spans="1:15" ht="12.75" customHeight="1">
      <c r="A474" s="30">
        <v>464</v>
      </c>
      <c r="B474" s="334" t="s">
        <v>540</v>
      </c>
      <c r="C474" s="320">
        <v>211.75</v>
      </c>
      <c r="D474" s="321">
        <v>213.61666666666667</v>
      </c>
      <c r="E474" s="321">
        <v>202.73333333333335</v>
      </c>
      <c r="F474" s="321">
        <v>193.71666666666667</v>
      </c>
      <c r="G474" s="321">
        <v>182.83333333333334</v>
      </c>
      <c r="H474" s="321">
        <v>222.63333333333335</v>
      </c>
      <c r="I474" s="321">
        <v>233.51666666666668</v>
      </c>
      <c r="J474" s="321">
        <v>242.53333333333336</v>
      </c>
      <c r="K474" s="320">
        <v>224.5</v>
      </c>
      <c r="L474" s="320">
        <v>204.6</v>
      </c>
      <c r="M474" s="320">
        <v>36.523380000000003</v>
      </c>
      <c r="N474" s="1"/>
      <c r="O474" s="1"/>
    </row>
    <row r="475" spans="1:15" ht="12.75" customHeight="1">
      <c r="A475" s="30">
        <v>465</v>
      </c>
      <c r="B475" s="334" t="s">
        <v>527</v>
      </c>
      <c r="C475" s="320">
        <v>844</v>
      </c>
      <c r="D475" s="321">
        <v>846.66666666666663</v>
      </c>
      <c r="E475" s="321">
        <v>838.33333333333326</v>
      </c>
      <c r="F475" s="321">
        <v>832.66666666666663</v>
      </c>
      <c r="G475" s="321">
        <v>824.33333333333326</v>
      </c>
      <c r="H475" s="321">
        <v>852.33333333333326</v>
      </c>
      <c r="I475" s="321">
        <v>860.66666666666652</v>
      </c>
      <c r="J475" s="321">
        <v>866.33333333333326</v>
      </c>
      <c r="K475" s="320">
        <v>855</v>
      </c>
      <c r="L475" s="320">
        <v>841</v>
      </c>
      <c r="M475" s="320">
        <v>1.5712999999999999</v>
      </c>
      <c r="N475" s="1"/>
      <c r="O475" s="1"/>
    </row>
    <row r="476" spans="1:15" ht="12.75" customHeight="1">
      <c r="A476" s="30">
        <v>466</v>
      </c>
      <c r="B476" s="334" t="s">
        <v>847</v>
      </c>
      <c r="C476" s="320">
        <v>192.9</v>
      </c>
      <c r="D476" s="321">
        <v>191.08333333333334</v>
      </c>
      <c r="E476" s="321">
        <v>189.26666666666668</v>
      </c>
      <c r="F476" s="321">
        <v>185.63333333333333</v>
      </c>
      <c r="G476" s="321">
        <v>183.81666666666666</v>
      </c>
      <c r="H476" s="321">
        <v>194.7166666666667</v>
      </c>
      <c r="I476" s="321">
        <v>196.53333333333336</v>
      </c>
      <c r="J476" s="321">
        <v>200.16666666666671</v>
      </c>
      <c r="K476" s="320">
        <v>192.9</v>
      </c>
      <c r="L476" s="320">
        <v>187.45</v>
      </c>
      <c r="M476" s="320">
        <v>22.604759999999999</v>
      </c>
      <c r="N476" s="1"/>
      <c r="O476" s="1"/>
    </row>
    <row r="477" spans="1:15" ht="12.75" customHeight="1">
      <c r="A477" s="30">
        <v>467</v>
      </c>
      <c r="B477" s="334" t="s">
        <v>528</v>
      </c>
      <c r="C477" s="320">
        <v>79.349999999999994</v>
      </c>
      <c r="D477" s="321">
        <v>80.183333333333323</v>
      </c>
      <c r="E477" s="321">
        <v>77.766666666666652</v>
      </c>
      <c r="F477" s="321">
        <v>76.183333333333323</v>
      </c>
      <c r="G477" s="321">
        <v>73.766666666666652</v>
      </c>
      <c r="H477" s="321">
        <v>81.766666666666652</v>
      </c>
      <c r="I477" s="321">
        <v>84.183333333333309</v>
      </c>
      <c r="J477" s="321">
        <v>85.766666666666652</v>
      </c>
      <c r="K477" s="320">
        <v>82.6</v>
      </c>
      <c r="L477" s="320">
        <v>78.599999999999994</v>
      </c>
      <c r="M477" s="320">
        <v>358.43504999999999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637</v>
      </c>
      <c r="D478" s="321">
        <v>637.0333333333333</v>
      </c>
      <c r="E478" s="321">
        <v>632.01666666666665</v>
      </c>
      <c r="F478" s="321">
        <v>627.0333333333333</v>
      </c>
      <c r="G478" s="321">
        <v>622.01666666666665</v>
      </c>
      <c r="H478" s="321">
        <v>642.01666666666665</v>
      </c>
      <c r="I478" s="321">
        <v>647.0333333333333</v>
      </c>
      <c r="J478" s="321">
        <v>652.01666666666665</v>
      </c>
      <c r="K478" s="320">
        <v>642.04999999999995</v>
      </c>
      <c r="L478" s="320">
        <v>632.04999999999995</v>
      </c>
      <c r="M478" s="320">
        <v>7.4781500000000003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1559.35</v>
      </c>
      <c r="D479" s="321">
        <v>1550.1166666666668</v>
      </c>
      <c r="E479" s="321">
        <v>1535.7333333333336</v>
      </c>
      <c r="F479" s="321">
        <v>1512.1166666666668</v>
      </c>
      <c r="G479" s="321">
        <v>1497.7333333333336</v>
      </c>
      <c r="H479" s="321">
        <v>1573.7333333333336</v>
      </c>
      <c r="I479" s="321">
        <v>1588.1166666666668</v>
      </c>
      <c r="J479" s="321">
        <v>1611.7333333333336</v>
      </c>
      <c r="K479" s="320">
        <v>1564.5</v>
      </c>
      <c r="L479" s="320">
        <v>1526.5</v>
      </c>
      <c r="M479" s="320">
        <v>2.0579800000000001</v>
      </c>
      <c r="N479" s="1"/>
      <c r="O479" s="1"/>
    </row>
    <row r="480" spans="1:15" ht="12.75" customHeight="1">
      <c r="A480" s="30">
        <v>470</v>
      </c>
      <c r="B480" s="334" t="s">
        <v>542</v>
      </c>
      <c r="C480" s="320">
        <v>12.45</v>
      </c>
      <c r="D480" s="321">
        <v>12.4</v>
      </c>
      <c r="E480" s="321">
        <v>12.25</v>
      </c>
      <c r="F480" s="321">
        <v>12.049999999999999</v>
      </c>
      <c r="G480" s="321">
        <v>11.899999999999999</v>
      </c>
      <c r="H480" s="321">
        <v>12.600000000000001</v>
      </c>
      <c r="I480" s="321">
        <v>12.750000000000004</v>
      </c>
      <c r="J480" s="321">
        <v>12.950000000000003</v>
      </c>
      <c r="K480" s="320">
        <v>12.55</v>
      </c>
      <c r="L480" s="320">
        <v>12.2</v>
      </c>
      <c r="M480" s="320">
        <v>41.061250000000001</v>
      </c>
      <c r="N480" s="1"/>
      <c r="O480" s="1"/>
    </row>
    <row r="481" spans="1:15" ht="12.75" customHeight="1">
      <c r="A481" s="30">
        <v>471</v>
      </c>
      <c r="B481" s="334" t="s">
        <v>543</v>
      </c>
      <c r="C481" s="320">
        <v>628.1</v>
      </c>
      <c r="D481" s="321">
        <v>634.01666666666677</v>
      </c>
      <c r="E481" s="321">
        <v>620.43333333333351</v>
      </c>
      <c r="F481" s="321">
        <v>612.76666666666677</v>
      </c>
      <c r="G481" s="321">
        <v>599.18333333333351</v>
      </c>
      <c r="H481" s="321">
        <v>641.68333333333351</v>
      </c>
      <c r="I481" s="321">
        <v>655.26666666666677</v>
      </c>
      <c r="J481" s="321">
        <v>662.93333333333351</v>
      </c>
      <c r="K481" s="320">
        <v>647.6</v>
      </c>
      <c r="L481" s="320">
        <v>626.35</v>
      </c>
      <c r="M481" s="320">
        <v>2.53599</v>
      </c>
      <c r="N481" s="1"/>
      <c r="O481" s="1"/>
    </row>
    <row r="482" spans="1:15" ht="12.75" customHeight="1">
      <c r="A482" s="30">
        <v>472</v>
      </c>
      <c r="B482" s="334" t="s">
        <v>545</v>
      </c>
      <c r="C482" s="320">
        <v>130.9</v>
      </c>
      <c r="D482" s="321">
        <v>128.4</v>
      </c>
      <c r="E482" s="321">
        <v>124.80000000000001</v>
      </c>
      <c r="F482" s="321">
        <v>118.7</v>
      </c>
      <c r="G482" s="321">
        <v>115.10000000000001</v>
      </c>
      <c r="H482" s="321">
        <v>134.5</v>
      </c>
      <c r="I482" s="321">
        <v>138.09999999999997</v>
      </c>
      <c r="J482" s="321">
        <v>144.20000000000002</v>
      </c>
      <c r="K482" s="320">
        <v>132</v>
      </c>
      <c r="L482" s="320">
        <v>122.3</v>
      </c>
      <c r="M482" s="320">
        <v>53.35463</v>
      </c>
      <c r="N482" s="1"/>
      <c r="O482" s="1"/>
    </row>
    <row r="483" spans="1:15" ht="12.75" customHeight="1">
      <c r="A483" s="30">
        <v>473</v>
      </c>
      <c r="B483" s="334" t="s">
        <v>546</v>
      </c>
      <c r="C483" s="320">
        <v>18.5</v>
      </c>
      <c r="D483" s="321">
        <v>18.516666666666669</v>
      </c>
      <c r="E483" s="321">
        <v>18.083333333333339</v>
      </c>
      <c r="F483" s="321">
        <v>17.666666666666671</v>
      </c>
      <c r="G483" s="321">
        <v>17.233333333333341</v>
      </c>
      <c r="H483" s="321">
        <v>18.933333333333337</v>
      </c>
      <c r="I483" s="321">
        <v>19.366666666666667</v>
      </c>
      <c r="J483" s="321">
        <v>19.783333333333335</v>
      </c>
      <c r="K483" s="320">
        <v>18.95</v>
      </c>
      <c r="L483" s="320">
        <v>18.100000000000001</v>
      </c>
      <c r="M483" s="320">
        <v>96.714550000000003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6726.15</v>
      </c>
      <c r="D484" s="321">
        <v>6740.7333333333336</v>
      </c>
      <c r="E484" s="321">
        <v>6665.4666666666672</v>
      </c>
      <c r="F484" s="321">
        <v>6604.7833333333338</v>
      </c>
      <c r="G484" s="321">
        <v>6529.5166666666673</v>
      </c>
      <c r="H484" s="321">
        <v>6801.416666666667</v>
      </c>
      <c r="I484" s="321">
        <v>6876.6833333333334</v>
      </c>
      <c r="J484" s="321">
        <v>6937.3666666666668</v>
      </c>
      <c r="K484" s="320">
        <v>6816</v>
      </c>
      <c r="L484" s="320">
        <v>6680.05</v>
      </c>
      <c r="M484" s="320">
        <v>4.1204900000000002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43.4</v>
      </c>
      <c r="D485" s="321">
        <v>42.933333333333337</v>
      </c>
      <c r="E485" s="321">
        <v>42.116666666666674</v>
      </c>
      <c r="F485" s="321">
        <v>40.833333333333336</v>
      </c>
      <c r="G485" s="321">
        <v>40.016666666666673</v>
      </c>
      <c r="H485" s="321">
        <v>44.216666666666676</v>
      </c>
      <c r="I485" s="321">
        <v>45.033333333333339</v>
      </c>
      <c r="J485" s="321">
        <v>46.316666666666677</v>
      </c>
      <c r="K485" s="320">
        <v>43.75</v>
      </c>
      <c r="L485" s="320">
        <v>41.65</v>
      </c>
      <c r="M485" s="320">
        <v>175.91609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793.55</v>
      </c>
      <c r="D486" s="321">
        <v>794.83333333333337</v>
      </c>
      <c r="E486" s="321">
        <v>789.01666666666677</v>
      </c>
      <c r="F486" s="321">
        <v>784.48333333333335</v>
      </c>
      <c r="G486" s="321">
        <v>778.66666666666674</v>
      </c>
      <c r="H486" s="321">
        <v>799.36666666666679</v>
      </c>
      <c r="I486" s="321">
        <v>805.18333333333339</v>
      </c>
      <c r="J486" s="321">
        <v>809.71666666666681</v>
      </c>
      <c r="K486" s="320">
        <v>800.65</v>
      </c>
      <c r="L486" s="320">
        <v>790.3</v>
      </c>
      <c r="M486" s="320">
        <v>23.26745</v>
      </c>
      <c r="N486" s="1"/>
      <c r="O486" s="1"/>
    </row>
    <row r="487" spans="1:15" ht="12.75" customHeight="1">
      <c r="A487" s="30">
        <v>477</v>
      </c>
      <c r="B487" s="334" t="s">
        <v>544</v>
      </c>
      <c r="C487" s="320">
        <v>973.45</v>
      </c>
      <c r="D487" s="321">
        <v>982.88333333333333</v>
      </c>
      <c r="E487" s="321">
        <v>960.7166666666667</v>
      </c>
      <c r="F487" s="321">
        <v>947.98333333333335</v>
      </c>
      <c r="G487" s="321">
        <v>925.81666666666672</v>
      </c>
      <c r="H487" s="321">
        <v>995.61666666666667</v>
      </c>
      <c r="I487" s="321">
        <v>1017.7833333333334</v>
      </c>
      <c r="J487" s="321">
        <v>1030.5166666666667</v>
      </c>
      <c r="K487" s="320">
        <v>1005.05</v>
      </c>
      <c r="L487" s="320">
        <v>970.15</v>
      </c>
      <c r="M487" s="320">
        <v>1.53321</v>
      </c>
      <c r="N487" s="1"/>
      <c r="O487" s="1"/>
    </row>
    <row r="488" spans="1:15" ht="12.75" customHeight="1">
      <c r="A488" s="30">
        <v>478</v>
      </c>
      <c r="B488" s="334" t="s">
        <v>549</v>
      </c>
      <c r="C488" s="320">
        <v>461.8</v>
      </c>
      <c r="D488" s="321">
        <v>448.63333333333338</v>
      </c>
      <c r="E488" s="321">
        <v>417.26666666666677</v>
      </c>
      <c r="F488" s="321">
        <v>372.73333333333341</v>
      </c>
      <c r="G488" s="321">
        <v>341.36666666666679</v>
      </c>
      <c r="H488" s="321">
        <v>493.16666666666674</v>
      </c>
      <c r="I488" s="321">
        <v>524.53333333333342</v>
      </c>
      <c r="J488" s="321">
        <v>569.06666666666672</v>
      </c>
      <c r="K488" s="320">
        <v>480</v>
      </c>
      <c r="L488" s="320">
        <v>404.1</v>
      </c>
      <c r="M488" s="320">
        <v>25.051549999999999</v>
      </c>
      <c r="N488" s="1"/>
      <c r="O488" s="1"/>
    </row>
    <row r="489" spans="1:15" ht="12.75" customHeight="1">
      <c r="A489" s="30">
        <v>479</v>
      </c>
      <c r="B489" s="334" t="s">
        <v>550</v>
      </c>
      <c r="C489" s="320">
        <v>37</v>
      </c>
      <c r="D489" s="321">
        <v>37.283333333333339</v>
      </c>
      <c r="E489" s="321">
        <v>36.416666666666679</v>
      </c>
      <c r="F489" s="321">
        <v>35.833333333333343</v>
      </c>
      <c r="G489" s="321">
        <v>34.966666666666683</v>
      </c>
      <c r="H489" s="321">
        <v>37.866666666666674</v>
      </c>
      <c r="I489" s="321">
        <v>38.733333333333334</v>
      </c>
      <c r="J489" s="321">
        <v>39.31666666666667</v>
      </c>
      <c r="K489" s="320">
        <v>38.15</v>
      </c>
      <c r="L489" s="320">
        <v>36.700000000000003</v>
      </c>
      <c r="M489" s="320">
        <v>41.519880000000001</v>
      </c>
      <c r="N489" s="1"/>
      <c r="O489" s="1"/>
    </row>
    <row r="490" spans="1:15" ht="12.75" customHeight="1">
      <c r="A490" s="30">
        <v>480</v>
      </c>
      <c r="B490" s="334" t="s">
        <v>551</v>
      </c>
      <c r="C490" s="320">
        <v>1011.6</v>
      </c>
      <c r="D490" s="321">
        <v>1008.35</v>
      </c>
      <c r="E490" s="321">
        <v>998.75</v>
      </c>
      <c r="F490" s="321">
        <v>985.9</v>
      </c>
      <c r="G490" s="321">
        <v>976.3</v>
      </c>
      <c r="H490" s="321">
        <v>1021.2</v>
      </c>
      <c r="I490" s="321">
        <v>1030.8000000000002</v>
      </c>
      <c r="J490" s="321">
        <v>1043.6500000000001</v>
      </c>
      <c r="K490" s="320">
        <v>1017.95</v>
      </c>
      <c r="L490" s="320">
        <v>995.5</v>
      </c>
      <c r="M490" s="320">
        <v>0.53044000000000002</v>
      </c>
      <c r="N490" s="1"/>
      <c r="O490" s="1"/>
    </row>
    <row r="491" spans="1:15" ht="12.75" customHeight="1">
      <c r="A491" s="30">
        <v>481</v>
      </c>
      <c r="B491" s="334" t="s">
        <v>553</v>
      </c>
      <c r="C491" s="320">
        <v>372.25</v>
      </c>
      <c r="D491" s="321">
        <v>372.68333333333334</v>
      </c>
      <c r="E491" s="321">
        <v>367.56666666666666</v>
      </c>
      <c r="F491" s="321">
        <v>362.88333333333333</v>
      </c>
      <c r="G491" s="321">
        <v>357.76666666666665</v>
      </c>
      <c r="H491" s="321">
        <v>377.36666666666667</v>
      </c>
      <c r="I491" s="321">
        <v>382.48333333333335</v>
      </c>
      <c r="J491" s="321">
        <v>387.16666666666669</v>
      </c>
      <c r="K491" s="320">
        <v>377.8</v>
      </c>
      <c r="L491" s="320">
        <v>368</v>
      </c>
      <c r="M491" s="320">
        <v>1.5882400000000001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954.55</v>
      </c>
      <c r="D492" s="321">
        <v>954.18333333333339</v>
      </c>
      <c r="E492" s="321">
        <v>944.36666666666679</v>
      </c>
      <c r="F492" s="321">
        <v>934.18333333333339</v>
      </c>
      <c r="G492" s="321">
        <v>924.36666666666679</v>
      </c>
      <c r="H492" s="321">
        <v>964.36666666666679</v>
      </c>
      <c r="I492" s="321">
        <v>974.18333333333339</v>
      </c>
      <c r="J492" s="321">
        <v>984.36666666666679</v>
      </c>
      <c r="K492" s="320">
        <v>964</v>
      </c>
      <c r="L492" s="320">
        <v>944</v>
      </c>
      <c r="M492" s="320">
        <v>5.0079900000000004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418.9</v>
      </c>
      <c r="D493" s="321">
        <v>420.5</v>
      </c>
      <c r="E493" s="321">
        <v>415.8</v>
      </c>
      <c r="F493" s="321">
        <v>412.7</v>
      </c>
      <c r="G493" s="321">
        <v>408</v>
      </c>
      <c r="H493" s="321">
        <v>423.6</v>
      </c>
      <c r="I493" s="321">
        <v>428.30000000000007</v>
      </c>
      <c r="J493" s="321">
        <v>431.40000000000003</v>
      </c>
      <c r="K493" s="320">
        <v>425.2</v>
      </c>
      <c r="L493" s="320">
        <v>417.4</v>
      </c>
      <c r="M493" s="320">
        <v>65.44847</v>
      </c>
      <c r="N493" s="1"/>
      <c r="O493" s="1"/>
    </row>
    <row r="494" spans="1:15" ht="12.75" customHeight="1">
      <c r="A494" s="30">
        <v>484</v>
      </c>
      <c r="B494" s="334" t="s">
        <v>554</v>
      </c>
      <c r="C494" s="320">
        <v>2336.9499999999998</v>
      </c>
      <c r="D494" s="321">
        <v>2336.0333333333333</v>
      </c>
      <c r="E494" s="321">
        <v>2297.0666666666666</v>
      </c>
      <c r="F494" s="321">
        <v>2257.1833333333334</v>
      </c>
      <c r="G494" s="321">
        <v>2218.2166666666667</v>
      </c>
      <c r="H494" s="321">
        <v>2375.9166666666665</v>
      </c>
      <c r="I494" s="321">
        <v>2414.8833333333328</v>
      </c>
      <c r="J494" s="321">
        <v>2454.7666666666664</v>
      </c>
      <c r="K494" s="320">
        <v>2375</v>
      </c>
      <c r="L494" s="320">
        <v>2296.15</v>
      </c>
      <c r="M494" s="320">
        <v>1.18431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223</v>
      </c>
      <c r="D495" s="321">
        <v>223.93333333333331</v>
      </c>
      <c r="E495" s="321">
        <v>220.06666666666661</v>
      </c>
      <c r="F495" s="321">
        <v>217.1333333333333</v>
      </c>
      <c r="G495" s="321">
        <v>213.26666666666659</v>
      </c>
      <c r="H495" s="321">
        <v>226.86666666666662</v>
      </c>
      <c r="I495" s="321">
        <v>230.73333333333335</v>
      </c>
      <c r="J495" s="321">
        <v>233.66666666666663</v>
      </c>
      <c r="K495" s="320">
        <v>227.8</v>
      </c>
      <c r="L495" s="320">
        <v>221</v>
      </c>
      <c r="M495" s="320">
        <v>4.8276399999999997</v>
      </c>
      <c r="N495" s="1"/>
      <c r="O495" s="1"/>
    </row>
    <row r="496" spans="1:15" ht="12.75" customHeight="1">
      <c r="A496" s="30">
        <v>486</v>
      </c>
      <c r="B496" s="334" t="s">
        <v>555</v>
      </c>
      <c r="C496" s="320">
        <v>2000.6</v>
      </c>
      <c r="D496" s="321">
        <v>1992.3</v>
      </c>
      <c r="E496" s="321">
        <v>1979.6</v>
      </c>
      <c r="F496" s="321">
        <v>1958.6</v>
      </c>
      <c r="G496" s="321">
        <v>1945.8999999999999</v>
      </c>
      <c r="H496" s="321">
        <v>2013.3</v>
      </c>
      <c r="I496" s="321">
        <v>2026.0000000000002</v>
      </c>
      <c r="J496" s="321">
        <v>2047</v>
      </c>
      <c r="K496" s="320">
        <v>2005</v>
      </c>
      <c r="L496" s="320">
        <v>1971.3</v>
      </c>
      <c r="M496" s="320">
        <v>0.24229999999999999</v>
      </c>
      <c r="N496" s="1"/>
      <c r="O496" s="1"/>
    </row>
    <row r="497" spans="1:15" ht="12.75" customHeight="1">
      <c r="A497" s="30">
        <v>487</v>
      </c>
      <c r="B497" s="334" t="s">
        <v>548</v>
      </c>
      <c r="C497" s="320">
        <v>739.7</v>
      </c>
      <c r="D497" s="321">
        <v>742.18333333333339</v>
      </c>
      <c r="E497" s="321">
        <v>732.01666666666677</v>
      </c>
      <c r="F497" s="321">
        <v>724.33333333333337</v>
      </c>
      <c r="G497" s="321">
        <v>714.16666666666674</v>
      </c>
      <c r="H497" s="321">
        <v>749.86666666666679</v>
      </c>
      <c r="I497" s="321">
        <v>760.0333333333333</v>
      </c>
      <c r="J497" s="321">
        <v>767.71666666666681</v>
      </c>
      <c r="K497" s="320">
        <v>752.35</v>
      </c>
      <c r="L497" s="320">
        <v>734.5</v>
      </c>
      <c r="M497" s="320">
        <v>2.8269500000000001</v>
      </c>
      <c r="N497" s="1"/>
      <c r="O497" s="1"/>
    </row>
    <row r="498" spans="1:15" ht="12.75" customHeight="1">
      <c r="A498" s="30">
        <v>488</v>
      </c>
      <c r="B498" s="334" t="s">
        <v>547</v>
      </c>
      <c r="C498" s="320">
        <v>3785.55</v>
      </c>
      <c r="D498" s="321">
        <v>3793.5666666666671</v>
      </c>
      <c r="E498" s="321">
        <v>3733.983333333334</v>
      </c>
      <c r="F498" s="321">
        <v>3682.416666666667</v>
      </c>
      <c r="G498" s="321">
        <v>3622.8333333333339</v>
      </c>
      <c r="H498" s="321">
        <v>3845.1333333333341</v>
      </c>
      <c r="I498" s="321">
        <v>3904.7166666666672</v>
      </c>
      <c r="J498" s="321">
        <v>3956.2833333333342</v>
      </c>
      <c r="K498" s="320">
        <v>3853.15</v>
      </c>
      <c r="L498" s="320">
        <v>3742</v>
      </c>
      <c r="M498" s="320">
        <v>0.17760999999999999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1315</v>
      </c>
      <c r="D499" s="321">
        <v>1306.0666666666666</v>
      </c>
      <c r="E499" s="321">
        <v>1287.4333333333332</v>
      </c>
      <c r="F499" s="321">
        <v>1259.8666666666666</v>
      </c>
      <c r="G499" s="321">
        <v>1241.2333333333331</v>
      </c>
      <c r="H499" s="321">
        <v>1333.6333333333332</v>
      </c>
      <c r="I499" s="321">
        <v>1352.2666666666664</v>
      </c>
      <c r="J499" s="321">
        <v>1379.8333333333333</v>
      </c>
      <c r="K499" s="320">
        <v>1324.7</v>
      </c>
      <c r="L499" s="320">
        <v>1278.5</v>
      </c>
      <c r="M499" s="320">
        <v>19.964179999999999</v>
      </c>
      <c r="N499" s="1"/>
      <c r="O499" s="1"/>
    </row>
    <row r="500" spans="1:15" ht="12.75" customHeight="1">
      <c r="A500" s="30">
        <v>490</v>
      </c>
      <c r="B500" s="334" t="s">
        <v>552</v>
      </c>
      <c r="C500" s="320">
        <v>459.2</v>
      </c>
      <c r="D500" s="321">
        <v>462.5333333333333</v>
      </c>
      <c r="E500" s="321">
        <v>453.66666666666663</v>
      </c>
      <c r="F500" s="321">
        <v>448.13333333333333</v>
      </c>
      <c r="G500" s="321">
        <v>439.26666666666665</v>
      </c>
      <c r="H500" s="321">
        <v>468.06666666666661</v>
      </c>
      <c r="I500" s="321">
        <v>476.93333333333328</v>
      </c>
      <c r="J500" s="321">
        <v>482.46666666666658</v>
      </c>
      <c r="K500" s="320">
        <v>471.4</v>
      </c>
      <c r="L500" s="320">
        <v>457</v>
      </c>
      <c r="M500" s="320">
        <v>6.6942899999999996</v>
      </c>
      <c r="N500" s="1"/>
      <c r="O500" s="1"/>
    </row>
    <row r="501" spans="1:15" ht="12.75" customHeight="1">
      <c r="A501" s="30">
        <v>491</v>
      </c>
      <c r="B501" s="334" t="s">
        <v>556</v>
      </c>
      <c r="C501" s="320">
        <v>187.25</v>
      </c>
      <c r="D501" s="321">
        <v>187.01666666666665</v>
      </c>
      <c r="E501" s="321">
        <v>183.23333333333329</v>
      </c>
      <c r="F501" s="321">
        <v>179.21666666666664</v>
      </c>
      <c r="G501" s="321">
        <v>175.43333333333328</v>
      </c>
      <c r="H501" s="321">
        <v>191.0333333333333</v>
      </c>
      <c r="I501" s="321">
        <v>194.81666666666666</v>
      </c>
      <c r="J501" s="321">
        <v>198.83333333333331</v>
      </c>
      <c r="K501" s="320">
        <v>190.8</v>
      </c>
      <c r="L501" s="320">
        <v>183</v>
      </c>
      <c r="M501" s="320">
        <v>21.208279999999998</v>
      </c>
      <c r="N501" s="1"/>
      <c r="O501" s="1"/>
    </row>
    <row r="502" spans="1:15" ht="12.75" customHeight="1">
      <c r="A502" s="30">
        <v>492</v>
      </c>
      <c r="B502" s="334" t="s">
        <v>557</v>
      </c>
      <c r="C502" s="320">
        <v>97.05</v>
      </c>
      <c r="D502" s="321">
        <v>97.183333333333337</v>
      </c>
      <c r="E502" s="321">
        <v>95.366666666666674</v>
      </c>
      <c r="F502" s="321">
        <v>93.683333333333337</v>
      </c>
      <c r="G502" s="321">
        <v>91.866666666666674</v>
      </c>
      <c r="H502" s="321">
        <v>98.866666666666674</v>
      </c>
      <c r="I502" s="321">
        <v>100.68333333333334</v>
      </c>
      <c r="J502" s="321">
        <v>102.36666666666667</v>
      </c>
      <c r="K502" s="320">
        <v>99</v>
      </c>
      <c r="L502" s="320">
        <v>95.5</v>
      </c>
      <c r="M502" s="320">
        <v>31.31129</v>
      </c>
      <c r="N502" s="1"/>
      <c r="O502" s="1"/>
    </row>
    <row r="503" spans="1:15" ht="12.75" customHeight="1">
      <c r="A503" s="30">
        <v>493</v>
      </c>
      <c r="B503" s="334" t="s">
        <v>558</v>
      </c>
      <c r="C503" s="320">
        <v>482.2</v>
      </c>
      <c r="D503" s="321">
        <v>481.18333333333334</v>
      </c>
      <c r="E503" s="321">
        <v>473.56666666666666</v>
      </c>
      <c r="F503" s="321">
        <v>464.93333333333334</v>
      </c>
      <c r="G503" s="321">
        <v>457.31666666666666</v>
      </c>
      <c r="H503" s="321">
        <v>489.81666666666666</v>
      </c>
      <c r="I503" s="321">
        <v>497.43333333333334</v>
      </c>
      <c r="J503" s="321">
        <v>506.06666666666666</v>
      </c>
      <c r="K503" s="320">
        <v>488.8</v>
      </c>
      <c r="L503" s="320">
        <v>472.55</v>
      </c>
      <c r="M503" s="320">
        <v>1.8345499999999999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1675.45</v>
      </c>
      <c r="D504" s="321">
        <v>1667.8</v>
      </c>
      <c r="E504" s="321">
        <v>1646.5</v>
      </c>
      <c r="F504" s="321">
        <v>1617.55</v>
      </c>
      <c r="G504" s="321">
        <v>1596.25</v>
      </c>
      <c r="H504" s="321">
        <v>1696.75</v>
      </c>
      <c r="I504" s="321">
        <v>1718.0499999999997</v>
      </c>
      <c r="J504" s="321">
        <v>1747</v>
      </c>
      <c r="K504" s="320">
        <v>1689.1</v>
      </c>
      <c r="L504" s="320">
        <v>1638.85</v>
      </c>
      <c r="M504" s="320">
        <v>5.4187799999999999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599.15</v>
      </c>
      <c r="D505" s="321">
        <v>602.23333333333335</v>
      </c>
      <c r="E505" s="321">
        <v>594.9666666666667</v>
      </c>
      <c r="F505" s="321">
        <v>590.7833333333333</v>
      </c>
      <c r="G505" s="321">
        <v>583.51666666666665</v>
      </c>
      <c r="H505" s="321">
        <v>606.41666666666674</v>
      </c>
      <c r="I505" s="321">
        <v>613.68333333333339</v>
      </c>
      <c r="J505" s="321">
        <v>617.86666666666679</v>
      </c>
      <c r="K505" s="320">
        <v>609.5</v>
      </c>
      <c r="L505" s="320">
        <v>598.04999999999995</v>
      </c>
      <c r="M505" s="320">
        <v>64.312439999999995</v>
      </c>
      <c r="N505" s="1"/>
      <c r="O505" s="1"/>
    </row>
    <row r="506" spans="1:15" ht="12.75" customHeight="1">
      <c r="A506" s="30">
        <v>496</v>
      </c>
      <c r="B506" s="334" t="s">
        <v>559</v>
      </c>
      <c r="C506" s="320">
        <v>292.55</v>
      </c>
      <c r="D506" s="321">
        <v>292.13333333333333</v>
      </c>
      <c r="E506" s="321">
        <v>288.76666666666665</v>
      </c>
      <c r="F506" s="321">
        <v>284.98333333333335</v>
      </c>
      <c r="G506" s="321">
        <v>281.61666666666667</v>
      </c>
      <c r="H506" s="321">
        <v>295.91666666666663</v>
      </c>
      <c r="I506" s="321">
        <v>299.2833333333333</v>
      </c>
      <c r="J506" s="321">
        <v>303.06666666666661</v>
      </c>
      <c r="K506" s="320">
        <v>295.5</v>
      </c>
      <c r="L506" s="320">
        <v>288.35000000000002</v>
      </c>
      <c r="M506" s="320">
        <v>8.4281500000000005</v>
      </c>
      <c r="N506" s="1"/>
      <c r="O506" s="1"/>
    </row>
    <row r="507" spans="1:15" ht="12.75" customHeight="1">
      <c r="A507" s="30">
        <v>497</v>
      </c>
      <c r="B507" s="334" t="s">
        <v>282</v>
      </c>
      <c r="C507" s="320">
        <v>13</v>
      </c>
      <c r="D507" s="321">
        <v>13.066666666666668</v>
      </c>
      <c r="E507" s="321">
        <v>12.883333333333336</v>
      </c>
      <c r="F507" s="321">
        <v>12.766666666666667</v>
      </c>
      <c r="G507" s="321">
        <v>12.583333333333336</v>
      </c>
      <c r="H507" s="321">
        <v>13.183333333333337</v>
      </c>
      <c r="I507" s="321">
        <v>13.366666666666671</v>
      </c>
      <c r="J507" s="321">
        <v>13.483333333333338</v>
      </c>
      <c r="K507" s="320">
        <v>13.25</v>
      </c>
      <c r="L507" s="320">
        <v>12.95</v>
      </c>
      <c r="M507" s="320">
        <v>918.29701999999997</v>
      </c>
      <c r="N507" s="1"/>
      <c r="O507" s="1"/>
    </row>
    <row r="508" spans="1:15" ht="12.75" customHeight="1">
      <c r="A508" s="30">
        <v>498</v>
      </c>
      <c r="B508" s="354" t="s">
        <v>214</v>
      </c>
      <c r="C508" s="355">
        <v>300.14999999999998</v>
      </c>
      <c r="D508" s="355">
        <v>301.84999999999997</v>
      </c>
      <c r="E508" s="355">
        <v>296.69999999999993</v>
      </c>
      <c r="F508" s="355">
        <v>293.24999999999994</v>
      </c>
      <c r="G508" s="355">
        <v>288.09999999999991</v>
      </c>
      <c r="H508" s="355">
        <v>305.29999999999995</v>
      </c>
      <c r="I508" s="355">
        <v>310.44999999999993</v>
      </c>
      <c r="J508" s="354">
        <v>313.89999999999998</v>
      </c>
      <c r="K508" s="354">
        <v>307</v>
      </c>
      <c r="L508" s="354">
        <v>298.39999999999998</v>
      </c>
      <c r="M508" s="270">
        <v>95.118690000000001</v>
      </c>
      <c r="N508" s="1"/>
      <c r="O508" s="1"/>
    </row>
    <row r="509" spans="1:15" ht="12.75" customHeight="1">
      <c r="A509" s="30">
        <v>499</v>
      </c>
      <c r="B509" s="354" t="s">
        <v>560</v>
      </c>
      <c r="C509" s="355">
        <v>386.7</v>
      </c>
      <c r="D509" s="355">
        <v>388.01666666666665</v>
      </c>
      <c r="E509" s="355">
        <v>381.33333333333331</v>
      </c>
      <c r="F509" s="355">
        <v>375.96666666666664</v>
      </c>
      <c r="G509" s="355">
        <v>369.2833333333333</v>
      </c>
      <c r="H509" s="355">
        <v>393.38333333333333</v>
      </c>
      <c r="I509" s="355">
        <v>400.06666666666672</v>
      </c>
      <c r="J509" s="354">
        <v>405.43333333333334</v>
      </c>
      <c r="K509" s="354">
        <v>394.7</v>
      </c>
      <c r="L509" s="354">
        <v>382.65</v>
      </c>
      <c r="M509" s="270">
        <v>8.8598300000000005</v>
      </c>
      <c r="N509" s="1"/>
      <c r="O509" s="1"/>
    </row>
    <row r="510" spans="1:15" ht="12.75" customHeight="1">
      <c r="A510" s="30">
        <v>500</v>
      </c>
      <c r="B510" s="354" t="s">
        <v>561</v>
      </c>
      <c r="C510" s="355">
        <v>1580.65</v>
      </c>
      <c r="D510" s="355">
        <v>1593.1166666666668</v>
      </c>
      <c r="E510" s="355">
        <v>1562.5333333333335</v>
      </c>
      <c r="F510" s="355">
        <v>1544.4166666666667</v>
      </c>
      <c r="G510" s="355">
        <v>1513.8333333333335</v>
      </c>
      <c r="H510" s="355">
        <v>1611.2333333333336</v>
      </c>
      <c r="I510" s="355">
        <v>1641.8166666666666</v>
      </c>
      <c r="J510" s="354">
        <v>1659.9333333333336</v>
      </c>
      <c r="K510" s="354">
        <v>1623.7</v>
      </c>
      <c r="L510" s="354">
        <v>1575</v>
      </c>
      <c r="M510" s="270">
        <v>0.50993999999999995</v>
      </c>
      <c r="N510" s="1"/>
      <c r="O510" s="1"/>
    </row>
    <row r="511" spans="1:15" ht="12.75" customHeight="1">
      <c r="A511" s="30"/>
      <c r="B511" s="354"/>
      <c r="C511" s="355"/>
      <c r="D511" s="355"/>
      <c r="E511" s="355"/>
      <c r="F511" s="355"/>
      <c r="G511" s="355"/>
      <c r="H511" s="355"/>
      <c r="I511" s="355"/>
      <c r="J511" s="354"/>
      <c r="K511" s="354"/>
      <c r="L511" s="354"/>
      <c r="M511" s="270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24"/>
      <c r="B5" s="425"/>
      <c r="C5" s="424"/>
      <c r="D5" s="42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563</v>
      </c>
      <c r="B7" s="426" t="s">
        <v>564</v>
      </c>
      <c r="C7" s="425"/>
      <c r="D7" s="7">
        <f>Main!B10</f>
        <v>44657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565</v>
      </c>
      <c r="B9" s="85" t="s">
        <v>566</v>
      </c>
      <c r="C9" s="85" t="s">
        <v>567</v>
      </c>
      <c r="D9" s="85" t="s">
        <v>568</v>
      </c>
      <c r="E9" s="85" t="s">
        <v>569</v>
      </c>
      <c r="F9" s="85" t="s">
        <v>570</v>
      </c>
      <c r="G9" s="85" t="s">
        <v>571</v>
      </c>
      <c r="H9" s="85" t="s">
        <v>572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44656</v>
      </c>
      <c r="B10" s="29">
        <v>543499</v>
      </c>
      <c r="C10" s="28" t="s">
        <v>961</v>
      </c>
      <c r="D10" s="28" t="s">
        <v>962</v>
      </c>
      <c r="E10" s="28" t="s">
        <v>573</v>
      </c>
      <c r="F10" s="87">
        <v>36000</v>
      </c>
      <c r="G10" s="29">
        <v>20.53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44656</v>
      </c>
      <c r="B11" s="29">
        <v>543499</v>
      </c>
      <c r="C11" s="28" t="s">
        <v>961</v>
      </c>
      <c r="D11" s="28" t="s">
        <v>963</v>
      </c>
      <c r="E11" s="28" t="s">
        <v>573</v>
      </c>
      <c r="F11" s="87">
        <v>42000</v>
      </c>
      <c r="G11" s="29">
        <v>20.34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44656</v>
      </c>
      <c r="B12" s="29">
        <v>543499</v>
      </c>
      <c r="C12" s="28" t="s">
        <v>961</v>
      </c>
      <c r="D12" s="28" t="s">
        <v>963</v>
      </c>
      <c r="E12" s="28" t="s">
        <v>574</v>
      </c>
      <c r="F12" s="87">
        <v>36000</v>
      </c>
      <c r="G12" s="29">
        <v>20.53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44656</v>
      </c>
      <c r="B13" s="29">
        <v>539506</v>
      </c>
      <c r="C13" s="28" t="s">
        <v>964</v>
      </c>
      <c r="D13" s="28" t="s">
        <v>965</v>
      </c>
      <c r="E13" s="28" t="s">
        <v>574</v>
      </c>
      <c r="F13" s="87">
        <v>70000</v>
      </c>
      <c r="G13" s="29">
        <v>16.68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44656</v>
      </c>
      <c r="B14" s="29">
        <v>539506</v>
      </c>
      <c r="C14" s="28" t="s">
        <v>964</v>
      </c>
      <c r="D14" s="28" t="s">
        <v>966</v>
      </c>
      <c r="E14" s="28" t="s">
        <v>573</v>
      </c>
      <c r="F14" s="87">
        <v>37700</v>
      </c>
      <c r="G14" s="29">
        <v>16.68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44656</v>
      </c>
      <c r="B15" s="29">
        <v>539506</v>
      </c>
      <c r="C15" s="28" t="s">
        <v>964</v>
      </c>
      <c r="D15" s="28" t="s">
        <v>967</v>
      </c>
      <c r="E15" s="28" t="s">
        <v>574</v>
      </c>
      <c r="F15" s="87">
        <v>130450</v>
      </c>
      <c r="G15" s="29">
        <v>16.68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44656</v>
      </c>
      <c r="B16" s="29">
        <v>539506</v>
      </c>
      <c r="C16" s="28" t="s">
        <v>964</v>
      </c>
      <c r="D16" s="28" t="s">
        <v>968</v>
      </c>
      <c r="E16" s="28" t="s">
        <v>574</v>
      </c>
      <c r="F16" s="87">
        <v>36092</v>
      </c>
      <c r="G16" s="29">
        <v>16.68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44656</v>
      </c>
      <c r="B17" s="29">
        <v>539506</v>
      </c>
      <c r="C17" s="28" t="s">
        <v>964</v>
      </c>
      <c r="D17" s="28" t="s">
        <v>969</v>
      </c>
      <c r="E17" s="28" t="s">
        <v>573</v>
      </c>
      <c r="F17" s="87">
        <v>50000</v>
      </c>
      <c r="G17" s="29">
        <v>16.68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44656</v>
      </c>
      <c r="B18" s="29">
        <v>539773</v>
      </c>
      <c r="C18" s="28" t="s">
        <v>885</v>
      </c>
      <c r="D18" s="28" t="s">
        <v>900</v>
      </c>
      <c r="E18" s="28" t="s">
        <v>574</v>
      </c>
      <c r="F18" s="87">
        <v>325000</v>
      </c>
      <c r="G18" s="29">
        <v>4.46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44656</v>
      </c>
      <c r="B19" s="29">
        <v>539773</v>
      </c>
      <c r="C19" s="28" t="s">
        <v>885</v>
      </c>
      <c r="D19" s="28" t="s">
        <v>924</v>
      </c>
      <c r="E19" s="28" t="s">
        <v>573</v>
      </c>
      <c r="F19" s="87">
        <v>270000</v>
      </c>
      <c r="G19" s="29">
        <v>4.46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44656</v>
      </c>
      <c r="B20" s="29">
        <v>541303</v>
      </c>
      <c r="C20" s="28" t="s">
        <v>970</v>
      </c>
      <c r="D20" s="28" t="s">
        <v>971</v>
      </c>
      <c r="E20" s="28" t="s">
        <v>573</v>
      </c>
      <c r="F20" s="87">
        <v>150000</v>
      </c>
      <c r="G20" s="29">
        <v>61.08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44656</v>
      </c>
      <c r="B21" s="29">
        <v>540135</v>
      </c>
      <c r="C21" s="28" t="s">
        <v>880</v>
      </c>
      <c r="D21" s="28" t="s">
        <v>886</v>
      </c>
      <c r="E21" s="28" t="s">
        <v>573</v>
      </c>
      <c r="F21" s="87">
        <v>8740351</v>
      </c>
      <c r="G21" s="29">
        <v>3.17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44656</v>
      </c>
      <c r="B22" s="29">
        <v>540135</v>
      </c>
      <c r="C22" s="28" t="s">
        <v>880</v>
      </c>
      <c r="D22" s="28" t="s">
        <v>886</v>
      </c>
      <c r="E22" s="28" t="s">
        <v>574</v>
      </c>
      <c r="F22" s="87">
        <v>8740351</v>
      </c>
      <c r="G22" s="29">
        <v>3.17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44656</v>
      </c>
      <c r="B23" s="29">
        <v>540135</v>
      </c>
      <c r="C23" s="28" t="s">
        <v>880</v>
      </c>
      <c r="D23" s="28" t="s">
        <v>926</v>
      </c>
      <c r="E23" s="28" t="s">
        <v>574</v>
      </c>
      <c r="F23" s="87">
        <v>3500000</v>
      </c>
      <c r="G23" s="29">
        <v>3.17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44656</v>
      </c>
      <c r="B24" s="29">
        <v>540135</v>
      </c>
      <c r="C24" s="28" t="s">
        <v>880</v>
      </c>
      <c r="D24" s="28" t="s">
        <v>925</v>
      </c>
      <c r="E24" s="28" t="s">
        <v>573</v>
      </c>
      <c r="F24" s="87">
        <v>3100010</v>
      </c>
      <c r="G24" s="29">
        <v>3.17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44656</v>
      </c>
      <c r="B25" s="29">
        <v>540135</v>
      </c>
      <c r="C25" s="28" t="s">
        <v>880</v>
      </c>
      <c r="D25" s="28" t="s">
        <v>925</v>
      </c>
      <c r="E25" s="28" t="s">
        <v>574</v>
      </c>
      <c r="F25" s="87">
        <v>2581301</v>
      </c>
      <c r="G25" s="29">
        <v>3.17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44656</v>
      </c>
      <c r="B26" s="29">
        <v>540135</v>
      </c>
      <c r="C26" s="28" t="s">
        <v>880</v>
      </c>
      <c r="D26" s="28" t="s">
        <v>883</v>
      </c>
      <c r="E26" s="28" t="s">
        <v>573</v>
      </c>
      <c r="F26" s="87">
        <v>3240004</v>
      </c>
      <c r="G26" s="29">
        <v>3.17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44656</v>
      </c>
      <c r="B27" s="29">
        <v>540135</v>
      </c>
      <c r="C27" s="28" t="s">
        <v>880</v>
      </c>
      <c r="D27" s="28" t="s">
        <v>883</v>
      </c>
      <c r="E27" s="28" t="s">
        <v>574</v>
      </c>
      <c r="F27" s="87">
        <v>3200000</v>
      </c>
      <c r="G27" s="29">
        <v>3.17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44656</v>
      </c>
      <c r="B28" s="29">
        <v>540135</v>
      </c>
      <c r="C28" s="28" t="s">
        <v>880</v>
      </c>
      <c r="D28" s="28" t="s">
        <v>972</v>
      </c>
      <c r="E28" s="28" t="s">
        <v>573</v>
      </c>
      <c r="F28" s="87">
        <v>4000005</v>
      </c>
      <c r="G28" s="29">
        <v>3.17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44656</v>
      </c>
      <c r="B29" s="29">
        <v>540135</v>
      </c>
      <c r="C29" s="28" t="s">
        <v>880</v>
      </c>
      <c r="D29" s="28" t="s">
        <v>927</v>
      </c>
      <c r="E29" s="28" t="s">
        <v>573</v>
      </c>
      <c r="F29" s="87">
        <v>4228072</v>
      </c>
      <c r="G29" s="29">
        <v>3.17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44656</v>
      </c>
      <c r="B30" s="29">
        <v>540135</v>
      </c>
      <c r="C30" s="28" t="s">
        <v>880</v>
      </c>
      <c r="D30" s="28" t="s">
        <v>882</v>
      </c>
      <c r="E30" s="28" t="s">
        <v>573</v>
      </c>
      <c r="F30" s="87">
        <v>6873776</v>
      </c>
      <c r="G30" s="29">
        <v>3.17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44656</v>
      </c>
      <c r="B31" s="29">
        <v>540135</v>
      </c>
      <c r="C31" s="28" t="s">
        <v>880</v>
      </c>
      <c r="D31" s="28" t="s">
        <v>972</v>
      </c>
      <c r="E31" s="28" t="s">
        <v>574</v>
      </c>
      <c r="F31" s="87">
        <v>4000005</v>
      </c>
      <c r="G31" s="29">
        <v>3.17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44656</v>
      </c>
      <c r="B32" s="29">
        <v>540135</v>
      </c>
      <c r="C32" s="28" t="s">
        <v>880</v>
      </c>
      <c r="D32" s="28" t="s">
        <v>927</v>
      </c>
      <c r="E32" s="28" t="s">
        <v>574</v>
      </c>
      <c r="F32" s="87">
        <v>4228072</v>
      </c>
      <c r="G32" s="29">
        <v>3.17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44656</v>
      </c>
      <c r="B33" s="29">
        <v>540135</v>
      </c>
      <c r="C33" s="28" t="s">
        <v>880</v>
      </c>
      <c r="D33" s="28" t="s">
        <v>882</v>
      </c>
      <c r="E33" s="28" t="s">
        <v>574</v>
      </c>
      <c r="F33" s="87">
        <v>6873776</v>
      </c>
      <c r="G33" s="29">
        <v>3.17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44656</v>
      </c>
      <c r="B34" s="29">
        <v>540135</v>
      </c>
      <c r="C34" s="28" t="s">
        <v>880</v>
      </c>
      <c r="D34" s="28" t="s">
        <v>973</v>
      </c>
      <c r="E34" s="28" t="s">
        <v>574</v>
      </c>
      <c r="F34" s="87">
        <v>3000000</v>
      </c>
      <c r="G34" s="29">
        <v>3.17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44656</v>
      </c>
      <c r="B35" s="29">
        <v>540135</v>
      </c>
      <c r="C35" s="28" t="s">
        <v>880</v>
      </c>
      <c r="D35" s="28" t="s">
        <v>974</v>
      </c>
      <c r="E35" s="28" t="s">
        <v>574</v>
      </c>
      <c r="F35" s="87">
        <v>3100000</v>
      </c>
      <c r="G35" s="29">
        <v>3.17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44656</v>
      </c>
      <c r="B36" s="29">
        <v>540135</v>
      </c>
      <c r="C36" s="28" t="s">
        <v>880</v>
      </c>
      <c r="D36" s="28" t="s">
        <v>975</v>
      </c>
      <c r="E36" s="28" t="s">
        <v>573</v>
      </c>
      <c r="F36" s="87">
        <v>3488002</v>
      </c>
      <c r="G36" s="29">
        <v>3.17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44656</v>
      </c>
      <c r="B37" s="29">
        <v>540135</v>
      </c>
      <c r="C37" s="28" t="s">
        <v>880</v>
      </c>
      <c r="D37" s="28" t="s">
        <v>975</v>
      </c>
      <c r="E37" s="28" t="s">
        <v>574</v>
      </c>
      <c r="F37" s="87">
        <v>3488002</v>
      </c>
      <c r="G37" s="29">
        <v>3.17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44656</v>
      </c>
      <c r="B38" s="29">
        <v>540135</v>
      </c>
      <c r="C38" s="28" t="s">
        <v>880</v>
      </c>
      <c r="D38" s="28" t="s">
        <v>976</v>
      </c>
      <c r="E38" s="28" t="s">
        <v>573</v>
      </c>
      <c r="F38" s="87">
        <v>4974705</v>
      </c>
      <c r="G38" s="29">
        <v>3.17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44656</v>
      </c>
      <c r="B39" s="29">
        <v>540135</v>
      </c>
      <c r="C39" s="28" t="s">
        <v>880</v>
      </c>
      <c r="D39" s="28" t="s">
        <v>976</v>
      </c>
      <c r="E39" s="28" t="s">
        <v>574</v>
      </c>
      <c r="F39" s="87">
        <v>4974705</v>
      </c>
      <c r="G39" s="29">
        <v>3.17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44656</v>
      </c>
      <c r="B40" s="29">
        <v>540681</v>
      </c>
      <c r="C40" s="28" t="s">
        <v>977</v>
      </c>
      <c r="D40" s="28" t="s">
        <v>978</v>
      </c>
      <c r="E40" s="28" t="s">
        <v>573</v>
      </c>
      <c r="F40" s="87">
        <v>30000</v>
      </c>
      <c r="G40" s="29">
        <v>12.45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44656</v>
      </c>
      <c r="B41" s="29">
        <v>540681</v>
      </c>
      <c r="C41" s="28" t="s">
        <v>977</v>
      </c>
      <c r="D41" s="28" t="s">
        <v>979</v>
      </c>
      <c r="E41" s="28" t="s">
        <v>574</v>
      </c>
      <c r="F41" s="87">
        <v>30000</v>
      </c>
      <c r="G41" s="29">
        <v>12.45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44656</v>
      </c>
      <c r="B42" s="29">
        <v>526737</v>
      </c>
      <c r="C42" s="28" t="s">
        <v>928</v>
      </c>
      <c r="D42" s="28" t="s">
        <v>867</v>
      </c>
      <c r="E42" s="28" t="s">
        <v>574</v>
      </c>
      <c r="F42" s="87">
        <v>110000</v>
      </c>
      <c r="G42" s="29">
        <v>12.54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44656</v>
      </c>
      <c r="B43" s="29">
        <v>540361</v>
      </c>
      <c r="C43" s="28" t="s">
        <v>980</v>
      </c>
      <c r="D43" s="28" t="s">
        <v>981</v>
      </c>
      <c r="E43" s="28" t="s">
        <v>573</v>
      </c>
      <c r="F43" s="87">
        <v>150000</v>
      </c>
      <c r="G43" s="29">
        <v>44.5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44656</v>
      </c>
      <c r="B44" s="29">
        <v>540361</v>
      </c>
      <c r="C44" s="28" t="s">
        <v>980</v>
      </c>
      <c r="D44" s="28" t="s">
        <v>982</v>
      </c>
      <c r="E44" s="28" t="s">
        <v>573</v>
      </c>
      <c r="F44" s="87">
        <v>149630</v>
      </c>
      <c r="G44" s="29">
        <v>41.68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44656</v>
      </c>
      <c r="B45" s="29">
        <v>540361</v>
      </c>
      <c r="C45" s="28" t="s">
        <v>980</v>
      </c>
      <c r="D45" s="28" t="s">
        <v>982</v>
      </c>
      <c r="E45" s="28" t="s">
        <v>574</v>
      </c>
      <c r="F45" s="87">
        <v>182628</v>
      </c>
      <c r="G45" s="29">
        <v>44.25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44656</v>
      </c>
      <c r="B46" s="29">
        <v>540361</v>
      </c>
      <c r="C46" s="28" t="s">
        <v>980</v>
      </c>
      <c r="D46" s="28" t="s">
        <v>883</v>
      </c>
      <c r="E46" s="28" t="s">
        <v>573</v>
      </c>
      <c r="F46" s="87">
        <v>70721</v>
      </c>
      <c r="G46" s="29">
        <v>41.37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44656</v>
      </c>
      <c r="B47" s="29">
        <v>540361</v>
      </c>
      <c r="C47" s="28" t="s">
        <v>980</v>
      </c>
      <c r="D47" s="28" t="s">
        <v>883</v>
      </c>
      <c r="E47" s="28" t="s">
        <v>574</v>
      </c>
      <c r="F47" s="87">
        <v>133721</v>
      </c>
      <c r="G47" s="29">
        <v>44.3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44656</v>
      </c>
      <c r="B48" s="29">
        <v>539405</v>
      </c>
      <c r="C48" s="28" t="s">
        <v>929</v>
      </c>
      <c r="D48" s="28" t="s">
        <v>931</v>
      </c>
      <c r="E48" s="28" t="s">
        <v>573</v>
      </c>
      <c r="F48" s="87">
        <v>23639</v>
      </c>
      <c r="G48" s="29">
        <v>19.5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44656</v>
      </c>
      <c r="B49" s="29">
        <v>539405</v>
      </c>
      <c r="C49" s="28" t="s">
        <v>929</v>
      </c>
      <c r="D49" s="28" t="s">
        <v>930</v>
      </c>
      <c r="E49" s="28" t="s">
        <v>574</v>
      </c>
      <c r="F49" s="87">
        <v>23920</v>
      </c>
      <c r="G49" s="29">
        <v>19.5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44656</v>
      </c>
      <c r="B50" s="29">
        <v>526473</v>
      </c>
      <c r="C50" s="28" t="s">
        <v>901</v>
      </c>
      <c r="D50" s="28" t="s">
        <v>933</v>
      </c>
      <c r="E50" s="28" t="s">
        <v>573</v>
      </c>
      <c r="F50" s="87">
        <v>261687</v>
      </c>
      <c r="G50" s="29">
        <v>49.2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44656</v>
      </c>
      <c r="B51" s="29">
        <v>526473</v>
      </c>
      <c r="C51" s="28" t="s">
        <v>901</v>
      </c>
      <c r="D51" s="28" t="s">
        <v>983</v>
      </c>
      <c r="E51" s="28" t="s">
        <v>574</v>
      </c>
      <c r="F51" s="87">
        <v>186321</v>
      </c>
      <c r="G51" s="29">
        <v>50.5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44656</v>
      </c>
      <c r="B52" s="29">
        <v>526473</v>
      </c>
      <c r="C52" s="28" t="s">
        <v>901</v>
      </c>
      <c r="D52" s="28" t="s">
        <v>932</v>
      </c>
      <c r="E52" s="28" t="s">
        <v>574</v>
      </c>
      <c r="F52" s="87">
        <v>200000</v>
      </c>
      <c r="G52" s="29">
        <v>50.5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44656</v>
      </c>
      <c r="B53" s="29">
        <v>531137</v>
      </c>
      <c r="C53" s="28" t="s">
        <v>984</v>
      </c>
      <c r="D53" s="28" t="s">
        <v>934</v>
      </c>
      <c r="E53" s="28" t="s">
        <v>573</v>
      </c>
      <c r="F53" s="87">
        <v>426395</v>
      </c>
      <c r="G53" s="29">
        <v>1.61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44656</v>
      </c>
      <c r="B54" s="29">
        <v>531137</v>
      </c>
      <c r="C54" s="28" t="s">
        <v>984</v>
      </c>
      <c r="D54" s="28" t="s">
        <v>934</v>
      </c>
      <c r="E54" s="28" t="s">
        <v>574</v>
      </c>
      <c r="F54" s="87">
        <v>44110</v>
      </c>
      <c r="G54" s="29">
        <v>1.62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44656</v>
      </c>
      <c r="B55" s="29">
        <v>540614</v>
      </c>
      <c r="C55" s="28" t="s">
        <v>902</v>
      </c>
      <c r="D55" s="28" t="s">
        <v>985</v>
      </c>
      <c r="E55" s="28" t="s">
        <v>573</v>
      </c>
      <c r="F55" s="87">
        <v>197835</v>
      </c>
      <c r="G55" s="29">
        <v>6.68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44656</v>
      </c>
      <c r="B56" s="29">
        <v>540614</v>
      </c>
      <c r="C56" s="28" t="s">
        <v>902</v>
      </c>
      <c r="D56" s="28" t="s">
        <v>985</v>
      </c>
      <c r="E56" s="28" t="s">
        <v>574</v>
      </c>
      <c r="F56" s="87">
        <v>671224</v>
      </c>
      <c r="G56" s="29">
        <v>6.65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44656</v>
      </c>
      <c r="B57" s="29">
        <v>540614</v>
      </c>
      <c r="C57" s="28" t="s">
        <v>902</v>
      </c>
      <c r="D57" s="28" t="s">
        <v>986</v>
      </c>
      <c r="E57" s="28" t="s">
        <v>573</v>
      </c>
      <c r="F57" s="87">
        <v>288509</v>
      </c>
      <c r="G57" s="29">
        <v>6.68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44656</v>
      </c>
      <c r="B58" s="29">
        <v>540614</v>
      </c>
      <c r="C58" s="28" t="s">
        <v>902</v>
      </c>
      <c r="D58" s="28" t="s">
        <v>986</v>
      </c>
      <c r="E58" s="28" t="s">
        <v>574</v>
      </c>
      <c r="F58" s="87">
        <v>288509</v>
      </c>
      <c r="G58" s="29">
        <v>6.64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44656</v>
      </c>
      <c r="B59" s="29">
        <v>521005</v>
      </c>
      <c r="C59" s="28" t="s">
        <v>987</v>
      </c>
      <c r="D59" s="28" t="s">
        <v>988</v>
      </c>
      <c r="E59" s="28" t="s">
        <v>574</v>
      </c>
      <c r="F59" s="87">
        <v>15000</v>
      </c>
      <c r="G59" s="29">
        <v>10.6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44656</v>
      </c>
      <c r="B60" s="29">
        <v>531176</v>
      </c>
      <c r="C60" s="28" t="s">
        <v>989</v>
      </c>
      <c r="D60" s="28" t="s">
        <v>990</v>
      </c>
      <c r="E60" s="28" t="s">
        <v>574</v>
      </c>
      <c r="F60" s="87">
        <v>70000</v>
      </c>
      <c r="G60" s="29">
        <v>23.39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44656</v>
      </c>
      <c r="B61" s="29">
        <v>512626</v>
      </c>
      <c r="C61" s="28" t="s">
        <v>991</v>
      </c>
      <c r="D61" s="28" t="s">
        <v>992</v>
      </c>
      <c r="E61" s="28" t="s">
        <v>573</v>
      </c>
      <c r="F61" s="87">
        <v>240000</v>
      </c>
      <c r="G61" s="29">
        <v>128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44656</v>
      </c>
      <c r="B62" s="29">
        <v>512626</v>
      </c>
      <c r="C62" s="28" t="s">
        <v>991</v>
      </c>
      <c r="D62" s="28" t="s">
        <v>993</v>
      </c>
      <c r="E62" s="28" t="s">
        <v>574</v>
      </c>
      <c r="F62" s="87">
        <v>240000</v>
      </c>
      <c r="G62" s="29">
        <v>128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44656</v>
      </c>
      <c r="B63" s="29">
        <v>537573</v>
      </c>
      <c r="C63" s="28" t="s">
        <v>994</v>
      </c>
      <c r="D63" s="28" t="s">
        <v>995</v>
      </c>
      <c r="E63" s="28" t="s">
        <v>574</v>
      </c>
      <c r="F63" s="87">
        <v>40000</v>
      </c>
      <c r="G63" s="29">
        <v>33.25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44656</v>
      </c>
      <c r="B64" s="29">
        <v>530699</v>
      </c>
      <c r="C64" s="28" t="s">
        <v>996</v>
      </c>
      <c r="D64" s="28" t="s">
        <v>997</v>
      </c>
      <c r="E64" s="28" t="s">
        <v>574</v>
      </c>
      <c r="F64" s="87">
        <v>20000</v>
      </c>
      <c r="G64" s="29">
        <v>2.83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44656</v>
      </c>
      <c r="B65" s="29">
        <v>531893</v>
      </c>
      <c r="C65" s="28" t="s">
        <v>998</v>
      </c>
      <c r="D65" s="28" t="s">
        <v>999</v>
      </c>
      <c r="E65" s="28" t="s">
        <v>574</v>
      </c>
      <c r="F65" s="87">
        <v>130000</v>
      </c>
      <c r="G65" s="29">
        <v>18.2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44656</v>
      </c>
      <c r="B66" s="29">
        <v>531893</v>
      </c>
      <c r="C66" s="28" t="s">
        <v>998</v>
      </c>
      <c r="D66" s="28" t="s">
        <v>1000</v>
      </c>
      <c r="E66" s="28" t="s">
        <v>573</v>
      </c>
      <c r="F66" s="87">
        <v>80000</v>
      </c>
      <c r="G66" s="29">
        <v>18.2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44656</v>
      </c>
      <c r="B67" s="29">
        <v>542725</v>
      </c>
      <c r="C67" s="28" t="s">
        <v>1001</v>
      </c>
      <c r="D67" s="28" t="s">
        <v>1002</v>
      </c>
      <c r="E67" s="28" t="s">
        <v>573</v>
      </c>
      <c r="F67" s="87">
        <v>626000</v>
      </c>
      <c r="G67" s="29">
        <v>6.3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44656</v>
      </c>
      <c r="B68" s="29">
        <v>542725</v>
      </c>
      <c r="C68" s="28" t="s">
        <v>1001</v>
      </c>
      <c r="D68" s="28" t="s">
        <v>1002</v>
      </c>
      <c r="E68" s="28" t="s">
        <v>574</v>
      </c>
      <c r="F68" s="87">
        <v>309557</v>
      </c>
      <c r="G68" s="29">
        <v>6.28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44656</v>
      </c>
      <c r="B69" s="29">
        <v>542725</v>
      </c>
      <c r="C69" s="28" t="s">
        <v>1001</v>
      </c>
      <c r="D69" s="28" t="s">
        <v>1003</v>
      </c>
      <c r="E69" s="28" t="s">
        <v>574</v>
      </c>
      <c r="F69" s="87">
        <v>724601</v>
      </c>
      <c r="G69" s="29">
        <v>6.31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44656</v>
      </c>
      <c r="B70" s="29">
        <v>543366</v>
      </c>
      <c r="C70" s="28" t="s">
        <v>1004</v>
      </c>
      <c r="D70" s="28" t="s">
        <v>1005</v>
      </c>
      <c r="E70" s="28" t="s">
        <v>573</v>
      </c>
      <c r="F70" s="87">
        <v>6000</v>
      </c>
      <c r="G70" s="29">
        <v>82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44656</v>
      </c>
      <c r="B71" s="29">
        <v>543366</v>
      </c>
      <c r="C71" s="28" t="s">
        <v>1004</v>
      </c>
      <c r="D71" s="28" t="s">
        <v>1006</v>
      </c>
      <c r="E71" s="28" t="s">
        <v>574</v>
      </c>
      <c r="F71" s="87">
        <v>6000</v>
      </c>
      <c r="G71" s="29">
        <v>82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44656</v>
      </c>
      <c r="B72" s="29">
        <v>509423</v>
      </c>
      <c r="C72" s="28" t="s">
        <v>1007</v>
      </c>
      <c r="D72" s="28" t="s">
        <v>1008</v>
      </c>
      <c r="E72" s="28" t="s">
        <v>574</v>
      </c>
      <c r="F72" s="87">
        <v>22490</v>
      </c>
      <c r="G72" s="29">
        <v>14.54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44656</v>
      </c>
      <c r="B73" s="29">
        <v>506687</v>
      </c>
      <c r="C73" s="28" t="s">
        <v>1009</v>
      </c>
      <c r="D73" s="28" t="s">
        <v>1010</v>
      </c>
      <c r="E73" s="28" t="s">
        <v>573</v>
      </c>
      <c r="F73" s="87">
        <v>56000</v>
      </c>
      <c r="G73" s="29">
        <v>2000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44656</v>
      </c>
      <c r="B74" s="29">
        <v>506687</v>
      </c>
      <c r="C74" s="28" t="s">
        <v>1009</v>
      </c>
      <c r="D74" s="28" t="s">
        <v>1011</v>
      </c>
      <c r="E74" s="28" t="s">
        <v>574</v>
      </c>
      <c r="F74" s="87">
        <v>56825</v>
      </c>
      <c r="G74" s="29">
        <v>2000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44656</v>
      </c>
      <c r="B75" s="29">
        <v>538569</v>
      </c>
      <c r="C75" s="28" t="s">
        <v>935</v>
      </c>
      <c r="D75" s="28" t="s">
        <v>1012</v>
      </c>
      <c r="E75" s="28" t="s">
        <v>574</v>
      </c>
      <c r="F75" s="87">
        <v>500000</v>
      </c>
      <c r="G75" s="29">
        <v>8.1999999999999993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44656</v>
      </c>
      <c r="B76" s="29">
        <v>543436</v>
      </c>
      <c r="C76" s="28" t="s">
        <v>1013</v>
      </c>
      <c r="D76" s="28" t="s">
        <v>1014</v>
      </c>
      <c r="E76" s="28" t="s">
        <v>574</v>
      </c>
      <c r="F76" s="87">
        <v>2400</v>
      </c>
      <c r="G76" s="29">
        <v>210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44656</v>
      </c>
      <c r="B77" s="29">
        <v>543436</v>
      </c>
      <c r="C77" s="28" t="s">
        <v>1013</v>
      </c>
      <c r="D77" s="28" t="s">
        <v>937</v>
      </c>
      <c r="E77" s="28" t="s">
        <v>573</v>
      </c>
      <c r="F77" s="87">
        <v>4000</v>
      </c>
      <c r="G77" s="29">
        <v>203.2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44656</v>
      </c>
      <c r="B78" s="29">
        <v>511018</v>
      </c>
      <c r="C78" s="28" t="s">
        <v>903</v>
      </c>
      <c r="D78" s="28" t="s">
        <v>1015</v>
      </c>
      <c r="E78" s="28" t="s">
        <v>573</v>
      </c>
      <c r="F78" s="87">
        <v>10000</v>
      </c>
      <c r="G78" s="29">
        <v>18.55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44656</v>
      </c>
      <c r="B79" s="29">
        <v>511018</v>
      </c>
      <c r="C79" s="28" t="s">
        <v>903</v>
      </c>
      <c r="D79" s="28" t="s">
        <v>936</v>
      </c>
      <c r="E79" s="28" t="s">
        <v>574</v>
      </c>
      <c r="F79" s="87">
        <v>15000</v>
      </c>
      <c r="G79" s="29">
        <v>18.55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44656</v>
      </c>
      <c r="B80" s="29" t="s">
        <v>1016</v>
      </c>
      <c r="C80" s="28" t="s">
        <v>1017</v>
      </c>
      <c r="D80" s="28" t="s">
        <v>1018</v>
      </c>
      <c r="E80" s="28" t="s">
        <v>573</v>
      </c>
      <c r="F80" s="87">
        <v>514193</v>
      </c>
      <c r="G80" s="29">
        <v>35.51</v>
      </c>
      <c r="H80" s="29" t="s">
        <v>852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44656</v>
      </c>
      <c r="B81" s="29" t="s">
        <v>1019</v>
      </c>
      <c r="C81" s="28" t="s">
        <v>1020</v>
      </c>
      <c r="D81" s="28" t="s">
        <v>1021</v>
      </c>
      <c r="E81" s="28" t="s">
        <v>573</v>
      </c>
      <c r="F81" s="87">
        <v>80400</v>
      </c>
      <c r="G81" s="29">
        <v>100.7</v>
      </c>
      <c r="H81" s="29" t="s">
        <v>852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44656</v>
      </c>
      <c r="B82" s="29" t="s">
        <v>398</v>
      </c>
      <c r="C82" s="28" t="s">
        <v>1022</v>
      </c>
      <c r="D82" s="28" t="s">
        <v>1023</v>
      </c>
      <c r="E82" s="28" t="s">
        <v>573</v>
      </c>
      <c r="F82" s="87">
        <v>317793</v>
      </c>
      <c r="G82" s="29">
        <v>463.06</v>
      </c>
      <c r="H82" s="29" t="s">
        <v>852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44656</v>
      </c>
      <c r="B83" s="29" t="s">
        <v>398</v>
      </c>
      <c r="C83" s="28" t="s">
        <v>1022</v>
      </c>
      <c r="D83" s="28" t="s">
        <v>1024</v>
      </c>
      <c r="E83" s="28" t="s">
        <v>573</v>
      </c>
      <c r="F83" s="87">
        <v>477106</v>
      </c>
      <c r="G83" s="29">
        <v>463.32</v>
      </c>
      <c r="H83" s="29" t="s">
        <v>852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44656</v>
      </c>
      <c r="B84" s="29" t="s">
        <v>398</v>
      </c>
      <c r="C84" s="28" t="s">
        <v>1022</v>
      </c>
      <c r="D84" s="28" t="s">
        <v>1025</v>
      </c>
      <c r="E84" s="28" t="s">
        <v>573</v>
      </c>
      <c r="F84" s="87">
        <v>484851</v>
      </c>
      <c r="G84" s="29">
        <v>465.44</v>
      </c>
      <c r="H84" s="29" t="s">
        <v>852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44656</v>
      </c>
      <c r="B85" s="29" t="s">
        <v>398</v>
      </c>
      <c r="C85" s="28" t="s">
        <v>1022</v>
      </c>
      <c r="D85" s="28" t="s">
        <v>1026</v>
      </c>
      <c r="E85" s="28" t="s">
        <v>573</v>
      </c>
      <c r="F85" s="87">
        <v>361607</v>
      </c>
      <c r="G85" s="29">
        <v>465.35</v>
      </c>
      <c r="H85" s="29" t="s">
        <v>852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44656</v>
      </c>
      <c r="B86" s="29" t="s">
        <v>1027</v>
      </c>
      <c r="C86" s="28" t="s">
        <v>1028</v>
      </c>
      <c r="D86" s="28" t="s">
        <v>1029</v>
      </c>
      <c r="E86" s="28" t="s">
        <v>573</v>
      </c>
      <c r="F86" s="87">
        <v>131200</v>
      </c>
      <c r="G86" s="29">
        <v>176.29</v>
      </c>
      <c r="H86" s="29" t="s">
        <v>852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44656</v>
      </c>
      <c r="B87" s="29" t="s">
        <v>1030</v>
      </c>
      <c r="C87" s="28" t="s">
        <v>1031</v>
      </c>
      <c r="D87" s="28" t="s">
        <v>1032</v>
      </c>
      <c r="E87" s="28" t="s">
        <v>573</v>
      </c>
      <c r="F87" s="87">
        <v>753000</v>
      </c>
      <c r="G87" s="29">
        <v>53.76</v>
      </c>
      <c r="H87" s="29" t="s">
        <v>852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44656</v>
      </c>
      <c r="B88" s="29" t="s">
        <v>1033</v>
      </c>
      <c r="C88" s="28" t="s">
        <v>1034</v>
      </c>
      <c r="D88" s="28" t="s">
        <v>1035</v>
      </c>
      <c r="E88" s="28" t="s">
        <v>573</v>
      </c>
      <c r="F88" s="87">
        <v>80708</v>
      </c>
      <c r="G88" s="29">
        <v>30.27</v>
      </c>
      <c r="H88" s="29" t="s">
        <v>852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44656</v>
      </c>
      <c r="B89" s="29" t="s">
        <v>1036</v>
      </c>
      <c r="C89" s="28" t="s">
        <v>1037</v>
      </c>
      <c r="D89" s="28" t="s">
        <v>1038</v>
      </c>
      <c r="E89" s="28" t="s">
        <v>573</v>
      </c>
      <c r="F89" s="87">
        <v>220000</v>
      </c>
      <c r="G89" s="29">
        <v>350</v>
      </c>
      <c r="H89" s="29" t="s">
        <v>852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44656</v>
      </c>
      <c r="B90" s="29" t="s">
        <v>1039</v>
      </c>
      <c r="C90" s="28" t="s">
        <v>1040</v>
      </c>
      <c r="D90" s="28" t="s">
        <v>1024</v>
      </c>
      <c r="E90" s="28" t="s">
        <v>573</v>
      </c>
      <c r="F90" s="87">
        <v>78493</v>
      </c>
      <c r="G90" s="29">
        <v>830.8</v>
      </c>
      <c r="H90" s="29" t="s">
        <v>852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44656</v>
      </c>
      <c r="B91" s="29" t="s">
        <v>938</v>
      </c>
      <c r="C91" s="28" t="s">
        <v>939</v>
      </c>
      <c r="D91" s="28" t="s">
        <v>940</v>
      </c>
      <c r="E91" s="28" t="s">
        <v>573</v>
      </c>
      <c r="F91" s="87">
        <v>28200</v>
      </c>
      <c r="G91" s="29">
        <v>125.47</v>
      </c>
      <c r="H91" s="29" t="s">
        <v>852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44656</v>
      </c>
      <c r="B92" s="29" t="s">
        <v>1041</v>
      </c>
      <c r="C92" s="28" t="s">
        <v>1042</v>
      </c>
      <c r="D92" s="28" t="s">
        <v>1043</v>
      </c>
      <c r="E92" s="28" t="s">
        <v>573</v>
      </c>
      <c r="F92" s="87">
        <v>361030</v>
      </c>
      <c r="G92" s="29">
        <v>2.87</v>
      </c>
      <c r="H92" s="29" t="s">
        <v>852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44656</v>
      </c>
      <c r="B93" s="29" t="s">
        <v>1041</v>
      </c>
      <c r="C93" s="28" t="s">
        <v>1042</v>
      </c>
      <c r="D93" s="28" t="s">
        <v>867</v>
      </c>
      <c r="E93" s="28" t="s">
        <v>573</v>
      </c>
      <c r="F93" s="87">
        <v>1835303</v>
      </c>
      <c r="G93" s="29">
        <v>2.75</v>
      </c>
      <c r="H93" s="29" t="s">
        <v>852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44656</v>
      </c>
      <c r="B94" s="29" t="s">
        <v>941</v>
      </c>
      <c r="C94" s="28" t="s">
        <v>942</v>
      </c>
      <c r="D94" s="28" t="s">
        <v>1018</v>
      </c>
      <c r="E94" s="28" t="s">
        <v>573</v>
      </c>
      <c r="F94" s="87">
        <v>151959</v>
      </c>
      <c r="G94" s="29">
        <v>110.48</v>
      </c>
      <c r="H94" s="29" t="s">
        <v>852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44656</v>
      </c>
      <c r="B95" s="29" t="s">
        <v>1044</v>
      </c>
      <c r="C95" s="28" t="s">
        <v>1045</v>
      </c>
      <c r="D95" s="28" t="s">
        <v>1046</v>
      </c>
      <c r="E95" s="28" t="s">
        <v>573</v>
      </c>
      <c r="F95" s="87">
        <v>60592</v>
      </c>
      <c r="G95" s="29">
        <v>104.2</v>
      </c>
      <c r="H95" s="29" t="s">
        <v>852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44656</v>
      </c>
      <c r="B96" s="29" t="s">
        <v>1047</v>
      </c>
      <c r="C96" s="28" t="s">
        <v>1048</v>
      </c>
      <c r="D96" s="28" t="s">
        <v>1049</v>
      </c>
      <c r="E96" s="28" t="s">
        <v>573</v>
      </c>
      <c r="F96" s="87">
        <v>1100000</v>
      </c>
      <c r="G96" s="29">
        <v>4.8600000000000003</v>
      </c>
      <c r="H96" s="29" t="s">
        <v>852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44656</v>
      </c>
      <c r="B97" s="29" t="s">
        <v>1047</v>
      </c>
      <c r="C97" s="28" t="s">
        <v>1048</v>
      </c>
      <c r="D97" s="28" t="s">
        <v>867</v>
      </c>
      <c r="E97" s="28" t="s">
        <v>573</v>
      </c>
      <c r="F97" s="87">
        <v>2000000</v>
      </c>
      <c r="G97" s="29">
        <v>4.8</v>
      </c>
      <c r="H97" s="29" t="s">
        <v>852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44656</v>
      </c>
      <c r="B98" s="29" t="s">
        <v>1047</v>
      </c>
      <c r="C98" s="28" t="s">
        <v>1048</v>
      </c>
      <c r="D98" s="28" t="s">
        <v>1050</v>
      </c>
      <c r="E98" s="28" t="s">
        <v>573</v>
      </c>
      <c r="F98" s="87">
        <v>1167844</v>
      </c>
      <c r="G98" s="29">
        <v>5.12</v>
      </c>
      <c r="H98" s="29" t="s">
        <v>852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44656</v>
      </c>
      <c r="B99" s="29" t="s">
        <v>1016</v>
      </c>
      <c r="C99" s="28" t="s">
        <v>1017</v>
      </c>
      <c r="D99" s="28" t="s">
        <v>1018</v>
      </c>
      <c r="E99" s="28" t="s">
        <v>574</v>
      </c>
      <c r="F99" s="87">
        <v>414193</v>
      </c>
      <c r="G99" s="29">
        <v>35.51</v>
      </c>
      <c r="H99" s="29" t="s">
        <v>852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44656</v>
      </c>
      <c r="B100" s="29" t="s">
        <v>1051</v>
      </c>
      <c r="C100" s="28" t="s">
        <v>1052</v>
      </c>
      <c r="D100" s="28" t="s">
        <v>1053</v>
      </c>
      <c r="E100" s="28" t="s">
        <v>574</v>
      </c>
      <c r="F100" s="87">
        <v>2000000</v>
      </c>
      <c r="G100" s="29">
        <v>20.25</v>
      </c>
      <c r="H100" s="29" t="s">
        <v>852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44656</v>
      </c>
      <c r="B101" s="29" t="s">
        <v>1019</v>
      </c>
      <c r="C101" s="28" t="s">
        <v>1020</v>
      </c>
      <c r="D101" s="28" t="s">
        <v>1054</v>
      </c>
      <c r="E101" s="28" t="s">
        <v>574</v>
      </c>
      <c r="F101" s="87">
        <v>33600</v>
      </c>
      <c r="G101" s="29">
        <v>100.7</v>
      </c>
      <c r="H101" s="29" t="s">
        <v>852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44656</v>
      </c>
      <c r="B102" s="29" t="s">
        <v>1019</v>
      </c>
      <c r="C102" s="28" t="s">
        <v>1020</v>
      </c>
      <c r="D102" s="28" t="s">
        <v>1055</v>
      </c>
      <c r="E102" s="28" t="s">
        <v>574</v>
      </c>
      <c r="F102" s="87">
        <v>46800</v>
      </c>
      <c r="G102" s="29">
        <v>100.7</v>
      </c>
      <c r="H102" s="29" t="s">
        <v>852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44656</v>
      </c>
      <c r="B103" s="29" t="s">
        <v>1056</v>
      </c>
      <c r="C103" s="28" t="s">
        <v>1057</v>
      </c>
      <c r="D103" s="28" t="s">
        <v>1058</v>
      </c>
      <c r="E103" s="28" t="s">
        <v>574</v>
      </c>
      <c r="F103" s="87">
        <v>3408772</v>
      </c>
      <c r="G103" s="29">
        <v>11.05</v>
      </c>
      <c r="H103" s="29" t="s">
        <v>852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44656</v>
      </c>
      <c r="B104" s="29" t="s">
        <v>398</v>
      </c>
      <c r="C104" s="28" t="s">
        <v>1022</v>
      </c>
      <c r="D104" s="28" t="s">
        <v>1024</v>
      </c>
      <c r="E104" s="28" t="s">
        <v>574</v>
      </c>
      <c r="F104" s="87">
        <v>482841</v>
      </c>
      <c r="G104" s="29">
        <v>463.68</v>
      </c>
      <c r="H104" s="29" t="s">
        <v>852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44656</v>
      </c>
      <c r="B105" s="29" t="s">
        <v>398</v>
      </c>
      <c r="C105" s="28" t="s">
        <v>1022</v>
      </c>
      <c r="D105" s="28" t="s">
        <v>1026</v>
      </c>
      <c r="E105" s="28" t="s">
        <v>574</v>
      </c>
      <c r="F105" s="87">
        <v>359406</v>
      </c>
      <c r="G105" s="29">
        <v>465.19</v>
      </c>
      <c r="H105" s="29" t="s">
        <v>852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44656</v>
      </c>
      <c r="B106" s="29" t="s">
        <v>398</v>
      </c>
      <c r="C106" s="28" t="s">
        <v>1022</v>
      </c>
      <c r="D106" s="28" t="s">
        <v>1025</v>
      </c>
      <c r="E106" s="28" t="s">
        <v>574</v>
      </c>
      <c r="F106" s="87">
        <v>484851</v>
      </c>
      <c r="G106" s="29">
        <v>465.9</v>
      </c>
      <c r="H106" s="29" t="s">
        <v>852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44656</v>
      </c>
      <c r="B107" s="29" t="s">
        <v>398</v>
      </c>
      <c r="C107" s="28" t="s">
        <v>1022</v>
      </c>
      <c r="D107" s="28" t="s">
        <v>1023</v>
      </c>
      <c r="E107" s="28" t="s">
        <v>574</v>
      </c>
      <c r="F107" s="87">
        <v>317793</v>
      </c>
      <c r="G107" s="29">
        <v>463.25</v>
      </c>
      <c r="H107" s="29" t="s">
        <v>852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44656</v>
      </c>
      <c r="B108" s="29" t="s">
        <v>1030</v>
      </c>
      <c r="C108" s="28" t="s">
        <v>1031</v>
      </c>
      <c r="D108" s="28" t="s">
        <v>1059</v>
      </c>
      <c r="E108" s="28" t="s">
        <v>574</v>
      </c>
      <c r="F108" s="87">
        <v>553000</v>
      </c>
      <c r="G108" s="29">
        <v>53.75</v>
      </c>
      <c r="H108" s="29" t="s">
        <v>852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44656</v>
      </c>
      <c r="B109" s="29" t="s">
        <v>1033</v>
      </c>
      <c r="C109" s="28" t="s">
        <v>1034</v>
      </c>
      <c r="D109" s="28" t="s">
        <v>1035</v>
      </c>
      <c r="E109" s="28" t="s">
        <v>574</v>
      </c>
      <c r="F109" s="87">
        <v>40708</v>
      </c>
      <c r="G109" s="29">
        <v>30.1</v>
      </c>
      <c r="H109" s="29" t="s">
        <v>852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44656</v>
      </c>
      <c r="B110" s="29" t="s">
        <v>1036</v>
      </c>
      <c r="C110" s="28" t="s">
        <v>1037</v>
      </c>
      <c r="D110" s="28" t="s">
        <v>1060</v>
      </c>
      <c r="E110" s="28" t="s">
        <v>574</v>
      </c>
      <c r="F110" s="87">
        <v>86141</v>
      </c>
      <c r="G110" s="29">
        <v>350</v>
      </c>
      <c r="H110" s="29" t="s">
        <v>852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44656</v>
      </c>
      <c r="B111" s="29" t="s">
        <v>1036</v>
      </c>
      <c r="C111" s="28" t="s">
        <v>1037</v>
      </c>
      <c r="D111" s="28" t="s">
        <v>1061</v>
      </c>
      <c r="E111" s="28" t="s">
        <v>574</v>
      </c>
      <c r="F111" s="87">
        <v>131500</v>
      </c>
      <c r="G111" s="29">
        <v>352.63</v>
      </c>
      <c r="H111" s="29" t="s">
        <v>852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44656</v>
      </c>
      <c r="B112" s="29" t="s">
        <v>1039</v>
      </c>
      <c r="C112" s="28" t="s">
        <v>1040</v>
      </c>
      <c r="D112" s="28" t="s">
        <v>1024</v>
      </c>
      <c r="E112" s="28" t="s">
        <v>574</v>
      </c>
      <c r="F112" s="87">
        <v>76816</v>
      </c>
      <c r="G112" s="29">
        <v>831.59</v>
      </c>
      <c r="H112" s="29" t="s">
        <v>852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44656</v>
      </c>
      <c r="B113" s="29" t="s">
        <v>274</v>
      </c>
      <c r="C113" s="28" t="s">
        <v>1062</v>
      </c>
      <c r="D113" s="28" t="s">
        <v>1063</v>
      </c>
      <c r="E113" s="28" t="s">
        <v>574</v>
      </c>
      <c r="F113" s="87">
        <v>26173488</v>
      </c>
      <c r="G113" s="29">
        <v>851.73</v>
      </c>
      <c r="H113" s="29" t="s">
        <v>852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44656</v>
      </c>
      <c r="B114" s="29" t="s">
        <v>938</v>
      </c>
      <c r="C114" s="28" t="s">
        <v>939</v>
      </c>
      <c r="D114" s="28" t="s">
        <v>940</v>
      </c>
      <c r="E114" s="28" t="s">
        <v>574</v>
      </c>
      <c r="F114" s="87">
        <v>7800</v>
      </c>
      <c r="G114" s="29">
        <v>130.88</v>
      </c>
      <c r="H114" s="29" t="s">
        <v>852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44656</v>
      </c>
      <c r="B115" s="29" t="s">
        <v>1064</v>
      </c>
      <c r="C115" s="28" t="s">
        <v>1065</v>
      </c>
      <c r="D115" s="28" t="s">
        <v>1066</v>
      </c>
      <c r="E115" s="28" t="s">
        <v>574</v>
      </c>
      <c r="F115" s="87">
        <v>138100</v>
      </c>
      <c r="G115" s="29">
        <v>131.05000000000001</v>
      </c>
      <c r="H115" s="29" t="s">
        <v>852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44656</v>
      </c>
      <c r="B116" s="29" t="s">
        <v>1041</v>
      </c>
      <c r="C116" s="28" t="s">
        <v>1042</v>
      </c>
      <c r="D116" s="28" t="s">
        <v>1043</v>
      </c>
      <c r="E116" s="28" t="s">
        <v>574</v>
      </c>
      <c r="F116" s="87">
        <v>2460030</v>
      </c>
      <c r="G116" s="29">
        <v>2.78</v>
      </c>
      <c r="H116" s="29" t="s">
        <v>852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44656</v>
      </c>
      <c r="B117" s="29" t="s">
        <v>1041</v>
      </c>
      <c r="C117" s="28" t="s">
        <v>1042</v>
      </c>
      <c r="D117" s="28" t="s">
        <v>867</v>
      </c>
      <c r="E117" s="28" t="s">
        <v>574</v>
      </c>
      <c r="F117" s="87">
        <v>1082772</v>
      </c>
      <c r="G117" s="29">
        <v>2.9</v>
      </c>
      <c r="H117" s="29" t="s">
        <v>852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44656</v>
      </c>
      <c r="B118" s="29" t="s">
        <v>941</v>
      </c>
      <c r="C118" s="28" t="s">
        <v>942</v>
      </c>
      <c r="D118" s="28" t="s">
        <v>1018</v>
      </c>
      <c r="E118" s="28" t="s">
        <v>574</v>
      </c>
      <c r="F118" s="87">
        <v>201959</v>
      </c>
      <c r="G118" s="29">
        <v>109.83</v>
      </c>
      <c r="H118" s="29" t="s">
        <v>852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44656</v>
      </c>
      <c r="B119" s="29" t="s">
        <v>1044</v>
      </c>
      <c r="C119" s="28" t="s">
        <v>1045</v>
      </c>
      <c r="D119" s="28" t="s">
        <v>1046</v>
      </c>
      <c r="E119" s="28" t="s">
        <v>574</v>
      </c>
      <c r="F119" s="87">
        <v>60592</v>
      </c>
      <c r="G119" s="29">
        <v>114</v>
      </c>
      <c r="H119" s="29" t="s">
        <v>852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44656</v>
      </c>
      <c r="B120" s="29" t="s">
        <v>1047</v>
      </c>
      <c r="C120" s="28" t="s">
        <v>1048</v>
      </c>
      <c r="D120" s="28" t="s">
        <v>1050</v>
      </c>
      <c r="E120" s="28" t="s">
        <v>574</v>
      </c>
      <c r="F120" s="87">
        <v>952271</v>
      </c>
      <c r="G120" s="29">
        <v>5.05</v>
      </c>
      <c r="H120" s="29" t="s">
        <v>852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44656</v>
      </c>
      <c r="B121" s="29" t="s">
        <v>1047</v>
      </c>
      <c r="C121" s="28" t="s">
        <v>1048</v>
      </c>
      <c r="D121" s="28" t="s">
        <v>867</v>
      </c>
      <c r="E121" s="28" t="s">
        <v>574</v>
      </c>
      <c r="F121" s="87">
        <v>1685847</v>
      </c>
      <c r="G121" s="29">
        <v>4.8</v>
      </c>
      <c r="H121" s="29" t="s">
        <v>852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44656</v>
      </c>
      <c r="B122" s="29" t="s">
        <v>1047</v>
      </c>
      <c r="C122" s="28" t="s">
        <v>1048</v>
      </c>
      <c r="D122" s="28" t="s">
        <v>1067</v>
      </c>
      <c r="E122" s="28" t="s">
        <v>574</v>
      </c>
      <c r="F122" s="87">
        <v>2809193</v>
      </c>
      <c r="G122" s="29">
        <v>4.8</v>
      </c>
      <c r="H122" s="29" t="s">
        <v>852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44656</v>
      </c>
      <c r="B123" s="29" t="s">
        <v>1068</v>
      </c>
      <c r="C123" s="28" t="s">
        <v>1069</v>
      </c>
      <c r="D123" s="28" t="s">
        <v>1070</v>
      </c>
      <c r="E123" s="28" t="s">
        <v>574</v>
      </c>
      <c r="F123" s="87">
        <v>57000</v>
      </c>
      <c r="G123" s="29">
        <v>65</v>
      </c>
      <c r="H123" s="29" t="s">
        <v>852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44656</v>
      </c>
      <c r="B124" s="29" t="s">
        <v>1068</v>
      </c>
      <c r="C124" s="28" t="s">
        <v>1069</v>
      </c>
      <c r="D124" s="28" t="s">
        <v>1071</v>
      </c>
      <c r="E124" s="28" t="s">
        <v>574</v>
      </c>
      <c r="F124" s="87">
        <v>57000</v>
      </c>
      <c r="G124" s="29">
        <v>65.03</v>
      </c>
      <c r="H124" s="29" t="s">
        <v>852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1"/>
  <sheetViews>
    <sheetView zoomScale="70" zoomScaleNormal="70" workbookViewId="0">
      <selection activeCell="K52" sqref="K5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565</v>
      </c>
      <c r="C9" s="96"/>
      <c r="D9" s="97" t="s">
        <v>576</v>
      </c>
      <c r="E9" s="96" t="s">
        <v>577</v>
      </c>
      <c r="F9" s="96" t="s">
        <v>578</v>
      </c>
      <c r="G9" s="96" t="s">
        <v>579</v>
      </c>
      <c r="H9" s="96" t="s">
        <v>580</v>
      </c>
      <c r="I9" s="96" t="s">
        <v>581</v>
      </c>
      <c r="J9" s="95" t="s">
        <v>582</v>
      </c>
      <c r="K9" s="96" t="s">
        <v>583</v>
      </c>
      <c r="L9" s="98" t="s">
        <v>584</v>
      </c>
      <c r="M9" s="98" t="s">
        <v>585</v>
      </c>
      <c r="N9" s="96" t="s">
        <v>586</v>
      </c>
      <c r="O9" s="97" t="s">
        <v>587</v>
      </c>
      <c r="P9" s="96" t="s">
        <v>819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365">
        <v>1</v>
      </c>
      <c r="B10" s="366">
        <v>44627</v>
      </c>
      <c r="C10" s="367"/>
      <c r="D10" s="368" t="s">
        <v>488</v>
      </c>
      <c r="E10" s="369" t="s">
        <v>590</v>
      </c>
      <c r="F10" s="365">
        <v>146.5</v>
      </c>
      <c r="G10" s="365">
        <v>135</v>
      </c>
      <c r="H10" s="365">
        <v>153.5</v>
      </c>
      <c r="I10" s="370" t="s">
        <v>859</v>
      </c>
      <c r="J10" s="371" t="s">
        <v>868</v>
      </c>
      <c r="K10" s="371">
        <f t="shared" ref="K10:K11" si="0">H10-F10</f>
        <v>7</v>
      </c>
      <c r="L10" s="372">
        <f t="shared" ref="L10:L11" si="1">(F10*-0.7)/100</f>
        <v>-1.0255000000000001</v>
      </c>
      <c r="M10" s="373">
        <f t="shared" ref="M10:M11" si="2">(K10+L10)/F10</f>
        <v>4.0781569965870304E-2</v>
      </c>
      <c r="N10" s="371" t="s">
        <v>588</v>
      </c>
      <c r="O10" s="374">
        <v>44630</v>
      </c>
      <c r="P10" s="371">
        <f>VLOOKUP(D10,'MidCap Intra'!B16:C571,2,0)</f>
        <v>151.4</v>
      </c>
      <c r="Q10" s="246"/>
      <c r="R10" s="246" t="s">
        <v>589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6">
        <v>44637</v>
      </c>
      <c r="C11" s="375"/>
      <c r="D11" s="376" t="s">
        <v>532</v>
      </c>
      <c r="E11" s="377" t="s">
        <v>590</v>
      </c>
      <c r="F11" s="285">
        <v>1165</v>
      </c>
      <c r="G11" s="285">
        <v>1090</v>
      </c>
      <c r="H11" s="285">
        <v>1240</v>
      </c>
      <c r="I11" s="378" t="s">
        <v>853</v>
      </c>
      <c r="J11" s="358" t="s">
        <v>870</v>
      </c>
      <c r="K11" s="358">
        <f t="shared" si="0"/>
        <v>75</v>
      </c>
      <c r="L11" s="359">
        <f t="shared" si="1"/>
        <v>-8.1549999999999994</v>
      </c>
      <c r="M11" s="360">
        <f t="shared" si="2"/>
        <v>5.7377682403433473E-2</v>
      </c>
      <c r="N11" s="358" t="s">
        <v>588</v>
      </c>
      <c r="O11" s="361">
        <v>44652</v>
      </c>
      <c r="P11" s="358"/>
      <c r="Q11" s="246"/>
      <c r="R11" s="246" t="s">
        <v>589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44641</v>
      </c>
      <c r="C12" s="350"/>
      <c r="D12" s="339" t="s">
        <v>281</v>
      </c>
      <c r="E12" s="340" t="s">
        <v>590</v>
      </c>
      <c r="F12" s="251" t="s">
        <v>872</v>
      </c>
      <c r="G12" s="251">
        <v>1530</v>
      </c>
      <c r="H12" s="251"/>
      <c r="I12" s="341" t="s">
        <v>873</v>
      </c>
      <c r="J12" s="302" t="s">
        <v>591</v>
      </c>
      <c r="K12" s="302"/>
      <c r="L12" s="303"/>
      <c r="M12" s="304"/>
      <c r="N12" s="302"/>
      <c r="O12" s="331"/>
      <c r="P12" s="302">
        <f>VLOOKUP(D12,'MidCap Intra'!B20:C575,2,0)</f>
        <v>1675.45</v>
      </c>
      <c r="Q12" s="246"/>
      <c r="R12" s="246" t="s">
        <v>589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6">
        <v>44645</v>
      </c>
      <c r="C13" s="375"/>
      <c r="D13" s="376" t="s">
        <v>497</v>
      </c>
      <c r="E13" s="377" t="s">
        <v>590</v>
      </c>
      <c r="F13" s="285">
        <v>134.5</v>
      </c>
      <c r="G13" s="285">
        <v>125</v>
      </c>
      <c r="H13" s="285">
        <v>142.5</v>
      </c>
      <c r="I13" s="378" t="s">
        <v>878</v>
      </c>
      <c r="J13" s="358" t="s">
        <v>863</v>
      </c>
      <c r="K13" s="358">
        <f t="shared" ref="K13:K14" si="3">H13-F13</f>
        <v>8</v>
      </c>
      <c r="L13" s="359">
        <f t="shared" ref="L13:L14" si="4">(F13*-0.7)/100</f>
        <v>-0.94149999999999989</v>
      </c>
      <c r="M13" s="360">
        <f t="shared" ref="M13:M14" si="5">(K13+L13)/F13</f>
        <v>5.247955390334573E-2</v>
      </c>
      <c r="N13" s="358" t="s">
        <v>588</v>
      </c>
      <c r="O13" s="361">
        <v>44652</v>
      </c>
      <c r="P13" s="358"/>
      <c r="Q13" s="246"/>
      <c r="R13" s="246" t="s">
        <v>589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65">
        <v>5</v>
      </c>
      <c r="B14" s="366">
        <v>44652</v>
      </c>
      <c r="C14" s="367"/>
      <c r="D14" s="368" t="s">
        <v>113</v>
      </c>
      <c r="E14" s="369" t="s">
        <v>590</v>
      </c>
      <c r="F14" s="365">
        <v>1155</v>
      </c>
      <c r="G14" s="365">
        <v>1090</v>
      </c>
      <c r="H14" s="365">
        <v>1199.5</v>
      </c>
      <c r="I14" s="370" t="s">
        <v>853</v>
      </c>
      <c r="J14" s="371" t="s">
        <v>946</v>
      </c>
      <c r="K14" s="371">
        <f t="shared" si="3"/>
        <v>44.5</v>
      </c>
      <c r="L14" s="372">
        <f t="shared" si="4"/>
        <v>-8.0850000000000009</v>
      </c>
      <c r="M14" s="373">
        <f t="shared" si="5"/>
        <v>3.152813852813853E-2</v>
      </c>
      <c r="N14" s="371" t="s">
        <v>588</v>
      </c>
      <c r="O14" s="374">
        <v>44656</v>
      </c>
      <c r="P14" s="371">
        <f>VLOOKUP(D14,'MidCap Intra'!B20:C575,2,0)</f>
        <v>1195.45</v>
      </c>
      <c r="Q14" s="246"/>
      <c r="R14" s="246" t="s">
        <v>589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/>
      <c r="B15" s="248"/>
      <c r="C15" s="350"/>
      <c r="D15" s="339"/>
      <c r="E15" s="340"/>
      <c r="F15" s="251"/>
      <c r="G15" s="251"/>
      <c r="H15" s="251"/>
      <c r="I15" s="341"/>
      <c r="J15" s="386"/>
      <c r="K15" s="386"/>
      <c r="L15" s="387"/>
      <c r="M15" s="388"/>
      <c r="N15" s="386"/>
      <c r="O15" s="331"/>
      <c r="P15" s="302"/>
      <c r="Q15" s="246"/>
      <c r="R15" s="246" t="s">
        <v>589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ht="13.9" customHeight="1">
      <c r="A16" s="251"/>
      <c r="B16" s="248"/>
      <c r="C16" s="350"/>
      <c r="D16" s="339"/>
      <c r="E16" s="340"/>
      <c r="F16" s="251"/>
      <c r="G16" s="251"/>
      <c r="H16" s="251"/>
      <c r="I16" s="341"/>
      <c r="J16" s="278"/>
      <c r="K16" s="278"/>
      <c r="L16" s="279"/>
      <c r="M16" s="280"/>
      <c r="N16" s="278"/>
      <c r="O16" s="281"/>
      <c r="P16" s="279"/>
      <c r="Q16" s="1"/>
      <c r="R16" s="1" t="s">
        <v>589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07"/>
      <c r="B17" s="108"/>
      <c r="C17" s="109"/>
      <c r="D17" s="110"/>
      <c r="E17" s="111"/>
      <c r="F17" s="111"/>
      <c r="H17" s="111"/>
      <c r="I17" s="112"/>
      <c r="J17" s="113"/>
      <c r="K17" s="113"/>
      <c r="L17" s="114"/>
      <c r="M17" s="115"/>
      <c r="N17" s="116"/>
      <c r="O17" s="117"/>
      <c r="P17" s="11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107"/>
      <c r="B18" s="108"/>
      <c r="C18" s="109"/>
      <c r="D18" s="110"/>
      <c r="E18" s="111"/>
      <c r="F18" s="111"/>
      <c r="G18" s="107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592</v>
      </c>
      <c r="B19" s="120"/>
      <c r="C19" s="121"/>
      <c r="D19" s="122"/>
      <c r="E19" s="123"/>
      <c r="F19" s="123"/>
      <c r="G19" s="123"/>
      <c r="H19" s="123"/>
      <c r="I19" s="123"/>
      <c r="J19" s="124"/>
      <c r="K19" s="123"/>
      <c r="L19" s="125"/>
      <c r="M19" s="56"/>
      <c r="N19" s="124"/>
      <c r="O19" s="12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26" t="s">
        <v>593</v>
      </c>
      <c r="B20" s="119"/>
      <c r="C20" s="119"/>
      <c r="D20" s="119"/>
      <c r="E20" s="41"/>
      <c r="F20" s="127" t="s">
        <v>594</v>
      </c>
      <c r="G20" s="6"/>
      <c r="H20" s="6"/>
      <c r="I20" s="6"/>
      <c r="J20" s="128"/>
      <c r="K20" s="129"/>
      <c r="L20" s="129"/>
      <c r="M20" s="130"/>
      <c r="N20" s="1"/>
      <c r="O20" s="13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9" t="s">
        <v>595</v>
      </c>
      <c r="B21" s="119"/>
      <c r="C21" s="119"/>
      <c r="D21" s="119" t="s">
        <v>851</v>
      </c>
      <c r="E21" s="6"/>
      <c r="F21" s="127" t="s">
        <v>596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/>
      <c r="B22" s="119"/>
      <c r="C22" s="119"/>
      <c r="D22" s="119"/>
      <c r="E22" s="6"/>
      <c r="F22" s="6"/>
      <c r="G22" s="6"/>
      <c r="H22" s="6"/>
      <c r="I22" s="6"/>
      <c r="J22" s="132"/>
      <c r="K22" s="129"/>
      <c r="L22" s="129"/>
      <c r="M22" s="6"/>
      <c r="N22" s="133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.75" customHeight="1">
      <c r="A23" s="1"/>
      <c r="B23" s="134" t="s">
        <v>597</v>
      </c>
      <c r="C23" s="134"/>
      <c r="D23" s="134"/>
      <c r="E23" s="134"/>
      <c r="F23" s="135"/>
      <c r="G23" s="6"/>
      <c r="H23" s="6"/>
      <c r="I23" s="136"/>
      <c r="J23" s="137"/>
      <c r="K23" s="138"/>
      <c r="L23" s="137"/>
      <c r="M23" s="6"/>
      <c r="N23" s="1"/>
      <c r="O23" s="1"/>
      <c r="P23" s="1"/>
      <c r="R23" s="56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5" t="s">
        <v>16</v>
      </c>
      <c r="B24" s="96" t="s">
        <v>565</v>
      </c>
      <c r="C24" s="98"/>
      <c r="D24" s="97" t="s">
        <v>576</v>
      </c>
      <c r="E24" s="96" t="s">
        <v>577</v>
      </c>
      <c r="F24" s="96" t="s">
        <v>578</v>
      </c>
      <c r="G24" s="96" t="s">
        <v>598</v>
      </c>
      <c r="H24" s="96" t="s">
        <v>580</v>
      </c>
      <c r="I24" s="96" t="s">
        <v>581</v>
      </c>
      <c r="J24" s="96" t="s">
        <v>582</v>
      </c>
      <c r="K24" s="96" t="s">
        <v>599</v>
      </c>
      <c r="L24" s="140" t="s">
        <v>584</v>
      </c>
      <c r="M24" s="98" t="s">
        <v>585</v>
      </c>
      <c r="N24" s="95" t="s">
        <v>586</v>
      </c>
      <c r="O24" s="309" t="s">
        <v>587</v>
      </c>
      <c r="P24" s="282"/>
      <c r="Q24" s="1"/>
      <c r="R24" s="306"/>
      <c r="S24" s="306"/>
      <c r="T24" s="306"/>
      <c r="U24" s="295"/>
      <c r="V24" s="295"/>
      <c r="W24" s="295"/>
      <c r="X24" s="295"/>
      <c r="Y24" s="295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s="257" customFormat="1" ht="15" customHeight="1">
      <c r="A25" s="362">
        <v>1</v>
      </c>
      <c r="B25" s="356">
        <v>44634</v>
      </c>
      <c r="C25" s="363"/>
      <c r="D25" s="364" t="s">
        <v>71</v>
      </c>
      <c r="E25" s="285" t="s">
        <v>871</v>
      </c>
      <c r="F25" s="285">
        <v>208.5</v>
      </c>
      <c r="G25" s="285">
        <v>203</v>
      </c>
      <c r="H25" s="285">
        <v>215.5</v>
      </c>
      <c r="I25" s="285" t="s">
        <v>869</v>
      </c>
      <c r="J25" s="358" t="s">
        <v>864</v>
      </c>
      <c r="K25" s="358">
        <f t="shared" ref="K25" si="6">H25-F25</f>
        <v>7</v>
      </c>
      <c r="L25" s="359">
        <f t="shared" ref="L25" si="7">(F25*-0.7)/100</f>
        <v>-1.4594999999999998</v>
      </c>
      <c r="M25" s="360">
        <f t="shared" ref="M25" si="8">(K25+L25)/F25</f>
        <v>2.6573141486810552E-2</v>
      </c>
      <c r="N25" s="358" t="s">
        <v>588</v>
      </c>
      <c r="O25" s="361">
        <v>44652</v>
      </c>
      <c r="P25" s="307"/>
      <c r="Q25" s="307"/>
      <c r="R25" s="308" t="s">
        <v>589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5"/>
      <c r="AJ25" s="294"/>
      <c r="AK25" s="294"/>
      <c r="AL25" s="294"/>
    </row>
    <row r="26" spans="1:38" s="257" customFormat="1" ht="15" customHeight="1">
      <c r="A26" s="362">
        <v>2</v>
      </c>
      <c r="B26" s="356">
        <v>44645</v>
      </c>
      <c r="C26" s="363"/>
      <c r="D26" s="364" t="s">
        <v>876</v>
      </c>
      <c r="E26" s="285" t="s">
        <v>590</v>
      </c>
      <c r="F26" s="285">
        <v>491.5</v>
      </c>
      <c r="G26" s="285">
        <v>477</v>
      </c>
      <c r="H26" s="285">
        <v>509</v>
      </c>
      <c r="I26" s="285" t="s">
        <v>877</v>
      </c>
      <c r="J26" s="358" t="s">
        <v>905</v>
      </c>
      <c r="K26" s="358">
        <f t="shared" ref="K26" si="9">H26-F26</f>
        <v>17.5</v>
      </c>
      <c r="L26" s="359">
        <f t="shared" ref="L26" si="10">(F26*-0.7)/100</f>
        <v>-3.4404999999999997</v>
      </c>
      <c r="M26" s="360">
        <f t="shared" ref="M26" si="11">(K26+L26)/F26</f>
        <v>2.8605289928789419E-2</v>
      </c>
      <c r="N26" s="358" t="s">
        <v>588</v>
      </c>
      <c r="O26" s="361">
        <v>44655</v>
      </c>
      <c r="P26" s="307"/>
      <c r="Q26" s="307"/>
      <c r="R26" s="308" t="s">
        <v>589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5"/>
      <c r="AJ26" s="294"/>
      <c r="AK26" s="294"/>
      <c r="AL26" s="294"/>
    </row>
    <row r="27" spans="1:38" s="257" customFormat="1" ht="15" customHeight="1">
      <c r="A27" s="351">
        <v>3</v>
      </c>
      <c r="B27" s="331">
        <v>44655</v>
      </c>
      <c r="C27" s="352"/>
      <c r="D27" s="353" t="s">
        <v>514</v>
      </c>
      <c r="E27" s="251" t="s">
        <v>590</v>
      </c>
      <c r="F27" s="251" t="s">
        <v>914</v>
      </c>
      <c r="G27" s="251">
        <v>418</v>
      </c>
      <c r="H27" s="251"/>
      <c r="I27" s="251" t="s">
        <v>915</v>
      </c>
      <c r="J27" s="302" t="s">
        <v>591</v>
      </c>
      <c r="K27" s="302"/>
      <c r="L27" s="303"/>
      <c r="M27" s="304"/>
      <c r="N27" s="302"/>
      <c r="O27" s="331"/>
      <c r="P27" s="307"/>
      <c r="Q27" s="307"/>
      <c r="R27" s="308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5"/>
      <c r="AJ27" s="294"/>
      <c r="AK27" s="294"/>
      <c r="AL27" s="294"/>
    </row>
    <row r="28" spans="1:38" s="257" customFormat="1" ht="15" customHeight="1">
      <c r="A28" s="351">
        <v>4</v>
      </c>
      <c r="B28" s="248">
        <v>44656</v>
      </c>
      <c r="C28" s="352"/>
      <c r="D28" s="353" t="s">
        <v>199</v>
      </c>
      <c r="E28" s="251" t="s">
        <v>943</v>
      </c>
      <c r="F28" s="251" t="s">
        <v>944</v>
      </c>
      <c r="G28" s="251">
        <v>264</v>
      </c>
      <c r="H28" s="251"/>
      <c r="I28" s="251" t="s">
        <v>945</v>
      </c>
      <c r="J28" s="302" t="s">
        <v>591</v>
      </c>
      <c r="K28" s="302"/>
      <c r="L28" s="303"/>
      <c r="M28" s="304"/>
      <c r="N28" s="302"/>
      <c r="O28" s="331"/>
      <c r="P28" s="307"/>
      <c r="Q28" s="307"/>
      <c r="R28" s="308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5"/>
      <c r="AJ28" s="294"/>
      <c r="AK28" s="294"/>
      <c r="AL28" s="294"/>
    </row>
    <row r="29" spans="1:38" s="270" customFormat="1" ht="15" customHeight="1">
      <c r="K29" s="252"/>
      <c r="L29" s="283"/>
      <c r="M29" s="322"/>
      <c r="N29" s="252"/>
      <c r="O29" s="293"/>
      <c r="P29" s="1"/>
      <c r="Q29" s="1"/>
      <c r="R29" s="31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24"/>
      <c r="AJ29" s="323"/>
      <c r="AK29" s="323"/>
      <c r="AL29" s="323"/>
    </row>
    <row r="30" spans="1:38" ht="15" customHeight="1">
      <c r="A30" s="310"/>
      <c r="B30" s="311"/>
      <c r="C30" s="312"/>
      <c r="D30" s="313"/>
      <c r="E30" s="314"/>
      <c r="F30" s="314"/>
      <c r="G30" s="314"/>
      <c r="H30" s="314"/>
      <c r="I30" s="314"/>
      <c r="J30" s="315"/>
      <c r="K30" s="315"/>
      <c r="L30" s="316"/>
      <c r="M30" s="317"/>
      <c r="N30" s="315"/>
      <c r="O30" s="318"/>
      <c r="P30" s="1"/>
      <c r="Q30" s="1"/>
      <c r="R30" s="31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592</v>
      </c>
      <c r="B31" s="142"/>
      <c r="C31" s="142"/>
      <c r="D31" s="1"/>
      <c r="E31" s="6"/>
      <c r="F31" s="6"/>
      <c r="G31" s="6"/>
      <c r="H31" s="6" t="s">
        <v>604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593</v>
      </c>
      <c r="B32" s="119"/>
      <c r="C32" s="119"/>
      <c r="D32" s="119"/>
      <c r="E32" s="41"/>
      <c r="F32" s="127" t="s">
        <v>594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596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605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565</v>
      </c>
      <c r="C36" s="96"/>
      <c r="D36" s="97" t="s">
        <v>576</v>
      </c>
      <c r="E36" s="96" t="s">
        <v>577</v>
      </c>
      <c r="F36" s="96" t="s">
        <v>578</v>
      </c>
      <c r="G36" s="96" t="s">
        <v>598</v>
      </c>
      <c r="H36" s="96" t="s">
        <v>580</v>
      </c>
      <c r="I36" s="96" t="s">
        <v>581</v>
      </c>
      <c r="J36" s="95" t="s">
        <v>582</v>
      </c>
      <c r="K36" s="149" t="s">
        <v>606</v>
      </c>
      <c r="L36" s="98" t="s">
        <v>584</v>
      </c>
      <c r="M36" s="149" t="s">
        <v>607</v>
      </c>
      <c r="N36" s="96" t="s">
        <v>608</v>
      </c>
      <c r="O36" s="95" t="s">
        <v>586</v>
      </c>
      <c r="P36" s="97" t="s">
        <v>587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5" customHeight="1">
      <c r="A37" s="357">
        <v>1</v>
      </c>
      <c r="B37" s="347">
        <v>44651</v>
      </c>
      <c r="C37" s="346"/>
      <c r="D37" s="346" t="s">
        <v>887</v>
      </c>
      <c r="E37" s="285" t="s">
        <v>590</v>
      </c>
      <c r="F37" s="285">
        <v>17520</v>
      </c>
      <c r="G37" s="285">
        <v>17340</v>
      </c>
      <c r="H37" s="330">
        <v>17625</v>
      </c>
      <c r="I37" s="330" t="s">
        <v>888</v>
      </c>
      <c r="J37" s="342" t="s">
        <v>875</v>
      </c>
      <c r="K37" s="330">
        <f t="shared" ref="K37" si="12">H37-F37</f>
        <v>105</v>
      </c>
      <c r="L37" s="343">
        <f t="shared" ref="L37" si="13">(H37*N37)*0.07%</f>
        <v>616.87500000000011</v>
      </c>
      <c r="M37" s="344">
        <f t="shared" ref="M37" si="14">(K37*N37)-L37</f>
        <v>4633.125</v>
      </c>
      <c r="N37" s="330">
        <v>50</v>
      </c>
      <c r="O37" s="345" t="s">
        <v>588</v>
      </c>
      <c r="P37" s="356">
        <v>44652</v>
      </c>
      <c r="Q37" s="249"/>
      <c r="R37" s="253" t="s">
        <v>589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4"/>
      <c r="AG37" s="311"/>
      <c r="AH37" s="249"/>
      <c r="AI37" s="249"/>
      <c r="AJ37" s="314"/>
      <c r="AK37" s="314"/>
      <c r="AL37" s="314"/>
    </row>
    <row r="38" spans="1:38" s="247" customFormat="1" ht="13.5" customHeight="1">
      <c r="A38" s="357">
        <v>2</v>
      </c>
      <c r="B38" s="356">
        <v>44652</v>
      </c>
      <c r="C38" s="332"/>
      <c r="D38" s="346" t="s">
        <v>893</v>
      </c>
      <c r="E38" s="285" t="s">
        <v>590</v>
      </c>
      <c r="F38" s="285">
        <v>2455</v>
      </c>
      <c r="G38" s="285">
        <v>2400</v>
      </c>
      <c r="H38" s="330">
        <v>2495</v>
      </c>
      <c r="I38" s="330" t="s">
        <v>874</v>
      </c>
      <c r="J38" s="342" t="s">
        <v>632</v>
      </c>
      <c r="K38" s="330">
        <f t="shared" ref="K38" si="15">H38-F38</f>
        <v>40</v>
      </c>
      <c r="L38" s="343">
        <f t="shared" ref="L38" si="16">(H38*N38)*0.07%</f>
        <v>436.62500000000006</v>
      </c>
      <c r="M38" s="344">
        <f t="shared" ref="M38" si="17">(K38*N38)-L38</f>
        <v>9563.375</v>
      </c>
      <c r="N38" s="330">
        <v>250</v>
      </c>
      <c r="O38" s="345" t="s">
        <v>588</v>
      </c>
      <c r="P38" s="356">
        <v>44652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4"/>
      <c r="AG38" s="311"/>
      <c r="AH38" s="249"/>
      <c r="AI38" s="249"/>
      <c r="AJ38" s="314"/>
      <c r="AK38" s="314"/>
      <c r="AL38" s="314"/>
    </row>
    <row r="39" spans="1:38" s="247" customFormat="1" ht="13.5" customHeight="1">
      <c r="A39" s="357">
        <v>3</v>
      </c>
      <c r="B39" s="356">
        <v>44652</v>
      </c>
      <c r="C39" s="332"/>
      <c r="D39" s="346" t="s">
        <v>884</v>
      </c>
      <c r="E39" s="285" t="s">
        <v>590</v>
      </c>
      <c r="F39" s="285">
        <v>2830</v>
      </c>
      <c r="G39" s="285">
        <v>2775</v>
      </c>
      <c r="H39" s="330">
        <v>2867.5</v>
      </c>
      <c r="I39" s="330" t="s">
        <v>891</v>
      </c>
      <c r="J39" s="342" t="s">
        <v>892</v>
      </c>
      <c r="K39" s="330">
        <f t="shared" ref="K39:K40" si="18">H39-F39</f>
        <v>37.5</v>
      </c>
      <c r="L39" s="343">
        <f t="shared" ref="L39:L40" si="19">(H39*N39)*0.07%</f>
        <v>501.81250000000006</v>
      </c>
      <c r="M39" s="344">
        <f t="shared" ref="M39:M40" si="20">(K39*N39)-L39</f>
        <v>8873.1875</v>
      </c>
      <c r="N39" s="330">
        <v>250</v>
      </c>
      <c r="O39" s="345" t="s">
        <v>588</v>
      </c>
      <c r="P39" s="356">
        <v>44652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4"/>
      <c r="AG39" s="311"/>
      <c r="AH39" s="249"/>
      <c r="AI39" s="249"/>
      <c r="AJ39" s="314"/>
      <c r="AK39" s="314"/>
      <c r="AL39" s="314"/>
    </row>
    <row r="40" spans="1:38" s="247" customFormat="1" ht="13.5" customHeight="1">
      <c r="A40" s="357">
        <v>4</v>
      </c>
      <c r="B40" s="356">
        <v>44652</v>
      </c>
      <c r="C40" s="346"/>
      <c r="D40" s="346" t="s">
        <v>894</v>
      </c>
      <c r="E40" s="285" t="s">
        <v>590</v>
      </c>
      <c r="F40" s="285">
        <v>2380</v>
      </c>
      <c r="G40" s="285">
        <v>2335</v>
      </c>
      <c r="H40" s="330">
        <v>2410</v>
      </c>
      <c r="I40" s="330" t="s">
        <v>895</v>
      </c>
      <c r="J40" s="342" t="s">
        <v>603</v>
      </c>
      <c r="K40" s="330">
        <f t="shared" si="18"/>
        <v>30</v>
      </c>
      <c r="L40" s="343">
        <f t="shared" si="19"/>
        <v>463.92500000000007</v>
      </c>
      <c r="M40" s="344">
        <f t="shared" si="20"/>
        <v>7786.0749999999998</v>
      </c>
      <c r="N40" s="330">
        <v>275</v>
      </c>
      <c r="O40" s="345" t="s">
        <v>588</v>
      </c>
      <c r="P40" s="356">
        <v>44655</v>
      </c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4"/>
      <c r="AG40" s="311"/>
      <c r="AH40" s="249"/>
      <c r="AI40" s="249"/>
      <c r="AJ40" s="314"/>
      <c r="AK40" s="314"/>
      <c r="AL40" s="314"/>
    </row>
    <row r="41" spans="1:38" s="247" customFormat="1" ht="13.5" customHeight="1">
      <c r="A41" s="357">
        <v>5</v>
      </c>
      <c r="B41" s="356">
        <v>44652</v>
      </c>
      <c r="C41" s="346"/>
      <c r="D41" s="346" t="s">
        <v>896</v>
      </c>
      <c r="E41" s="285" t="s">
        <v>590</v>
      </c>
      <c r="F41" s="285">
        <v>2100</v>
      </c>
      <c r="G41" s="285">
        <v>2048</v>
      </c>
      <c r="H41" s="330">
        <v>2130</v>
      </c>
      <c r="I41" s="330" t="s">
        <v>866</v>
      </c>
      <c r="J41" s="342" t="s">
        <v>603</v>
      </c>
      <c r="K41" s="330">
        <f t="shared" ref="K41" si="21">H41-F41</f>
        <v>30</v>
      </c>
      <c r="L41" s="343">
        <f t="shared" ref="L41" si="22">(H41*N41)*0.07%</f>
        <v>372.75000000000006</v>
      </c>
      <c r="M41" s="344">
        <f t="shared" ref="M41" si="23">(K41*N41)-L41</f>
        <v>7127.25</v>
      </c>
      <c r="N41" s="330">
        <v>250</v>
      </c>
      <c r="O41" s="345" t="s">
        <v>588</v>
      </c>
      <c r="P41" s="356">
        <v>44655</v>
      </c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314"/>
      <c r="AG41" s="311"/>
      <c r="AH41" s="249"/>
      <c r="AI41" s="249"/>
      <c r="AJ41" s="314"/>
      <c r="AK41" s="314"/>
      <c r="AL41" s="314"/>
    </row>
    <row r="42" spans="1:38" s="247" customFormat="1" ht="13.15" customHeight="1">
      <c r="A42" s="357">
        <v>6</v>
      </c>
      <c r="B42" s="356">
        <v>44652</v>
      </c>
      <c r="C42" s="346"/>
      <c r="D42" s="346" t="s">
        <v>897</v>
      </c>
      <c r="E42" s="285" t="s">
        <v>590</v>
      </c>
      <c r="F42" s="285">
        <v>1494</v>
      </c>
      <c r="G42" s="285">
        <v>1475</v>
      </c>
      <c r="H42" s="330">
        <v>1637.5</v>
      </c>
      <c r="I42" s="330" t="s">
        <v>898</v>
      </c>
      <c r="J42" s="342" t="s">
        <v>906</v>
      </c>
      <c r="K42" s="330">
        <f t="shared" ref="K42:K43" si="24">H42-F42</f>
        <v>143.5</v>
      </c>
      <c r="L42" s="343">
        <f t="shared" ref="L42:L43" si="25">(H42*N42)*0.07%</f>
        <v>630.43750000000011</v>
      </c>
      <c r="M42" s="344">
        <f t="shared" ref="M42:M43" si="26">(K42*N42)-L42</f>
        <v>78294.5625</v>
      </c>
      <c r="N42" s="330">
        <v>550</v>
      </c>
      <c r="O42" s="345" t="s">
        <v>588</v>
      </c>
      <c r="P42" s="356">
        <v>44655</v>
      </c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14"/>
      <c r="AG42" s="311"/>
      <c r="AH42" s="249"/>
      <c r="AI42" s="249"/>
      <c r="AJ42" s="314"/>
      <c r="AK42" s="314"/>
      <c r="AL42" s="314"/>
    </row>
    <row r="43" spans="1:38" s="247" customFormat="1" ht="13.15" customHeight="1">
      <c r="A43" s="357">
        <v>7</v>
      </c>
      <c r="B43" s="356">
        <v>44652</v>
      </c>
      <c r="C43" s="346"/>
      <c r="D43" s="346" t="s">
        <v>879</v>
      </c>
      <c r="E43" s="285" t="s">
        <v>590</v>
      </c>
      <c r="F43" s="285">
        <v>955</v>
      </c>
      <c r="G43" s="285">
        <v>940</v>
      </c>
      <c r="H43" s="330">
        <v>966.5</v>
      </c>
      <c r="I43" s="330" t="s">
        <v>899</v>
      </c>
      <c r="J43" s="342" t="s">
        <v>907</v>
      </c>
      <c r="K43" s="330">
        <f t="shared" si="24"/>
        <v>11.5</v>
      </c>
      <c r="L43" s="343">
        <f t="shared" si="25"/>
        <v>575.06750000000011</v>
      </c>
      <c r="M43" s="344">
        <f t="shared" si="26"/>
        <v>9199.932499999999</v>
      </c>
      <c r="N43" s="330">
        <v>850</v>
      </c>
      <c r="O43" s="345" t="s">
        <v>588</v>
      </c>
      <c r="P43" s="356">
        <v>44655</v>
      </c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4"/>
      <c r="AG43" s="311"/>
      <c r="AH43" s="249"/>
      <c r="AI43" s="249"/>
      <c r="AJ43" s="314"/>
      <c r="AK43" s="314"/>
      <c r="AL43" s="314"/>
    </row>
    <row r="44" spans="1:38" s="247" customFormat="1" ht="13.15" customHeight="1">
      <c r="A44" s="357">
        <v>8</v>
      </c>
      <c r="B44" s="356">
        <v>44655</v>
      </c>
      <c r="C44" s="346"/>
      <c r="D44" s="346" t="s">
        <v>887</v>
      </c>
      <c r="E44" s="285" t="s">
        <v>911</v>
      </c>
      <c r="F44" s="285">
        <v>18090</v>
      </c>
      <c r="G44" s="285">
        <v>18260</v>
      </c>
      <c r="H44" s="330">
        <v>17980</v>
      </c>
      <c r="I44" s="330" t="s">
        <v>912</v>
      </c>
      <c r="J44" s="342" t="s">
        <v>913</v>
      </c>
      <c r="K44" s="330">
        <f>F44-H44</f>
        <v>110</v>
      </c>
      <c r="L44" s="343">
        <f t="shared" ref="L44:L45" si="27">(H44*N44)*0.07%</f>
        <v>629.30000000000007</v>
      </c>
      <c r="M44" s="344">
        <f t="shared" ref="M44:M45" si="28">(K44*N44)-L44</f>
        <v>4870.7</v>
      </c>
      <c r="N44" s="330">
        <v>50</v>
      </c>
      <c r="O44" s="345" t="s">
        <v>588</v>
      </c>
      <c r="P44" s="356">
        <v>44655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4"/>
      <c r="AG44" s="311"/>
      <c r="AH44" s="249"/>
      <c r="AI44" s="249"/>
      <c r="AJ44" s="314"/>
      <c r="AK44" s="314"/>
      <c r="AL44" s="314"/>
    </row>
    <row r="45" spans="1:38" s="247" customFormat="1" ht="13.15" customHeight="1">
      <c r="A45" s="389">
        <v>9</v>
      </c>
      <c r="B45" s="356">
        <v>44655</v>
      </c>
      <c r="C45" s="346"/>
      <c r="D45" s="346" t="s">
        <v>916</v>
      </c>
      <c r="E45" s="285" t="s">
        <v>590</v>
      </c>
      <c r="F45" s="285">
        <v>736.5</v>
      </c>
      <c r="G45" s="285">
        <v>726</v>
      </c>
      <c r="H45" s="330">
        <v>745</v>
      </c>
      <c r="I45" s="330" t="s">
        <v>917</v>
      </c>
      <c r="J45" s="342" t="s">
        <v>907</v>
      </c>
      <c r="K45" s="330">
        <f t="shared" ref="K45:K46" si="29">H45-F45</f>
        <v>8.5</v>
      </c>
      <c r="L45" s="343">
        <f t="shared" si="27"/>
        <v>704.02500000000009</v>
      </c>
      <c r="M45" s="344">
        <f t="shared" si="28"/>
        <v>10770.975</v>
      </c>
      <c r="N45" s="330">
        <v>1350</v>
      </c>
      <c r="O45" s="345" t="s">
        <v>588</v>
      </c>
      <c r="P45" s="356">
        <v>44656</v>
      </c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4"/>
      <c r="AG45" s="311"/>
      <c r="AH45" s="249"/>
      <c r="AI45" s="249"/>
      <c r="AJ45" s="314"/>
      <c r="AK45" s="314"/>
      <c r="AL45" s="314"/>
    </row>
    <row r="46" spans="1:38" s="247" customFormat="1" ht="13.15" customHeight="1">
      <c r="A46" s="395">
        <v>10</v>
      </c>
      <c r="B46" s="406">
        <v>44655</v>
      </c>
      <c r="C46" s="412"/>
      <c r="D46" s="412" t="s">
        <v>920</v>
      </c>
      <c r="E46" s="413" t="s">
        <v>590</v>
      </c>
      <c r="F46" s="413">
        <v>988</v>
      </c>
      <c r="G46" s="413">
        <v>974</v>
      </c>
      <c r="H46" s="402">
        <v>974</v>
      </c>
      <c r="I46" s="402" t="s">
        <v>921</v>
      </c>
      <c r="J46" s="401" t="s">
        <v>950</v>
      </c>
      <c r="K46" s="402">
        <f t="shared" si="29"/>
        <v>-14</v>
      </c>
      <c r="L46" s="403">
        <f t="shared" ref="L46" si="30">(H46*N46)*0.07%</f>
        <v>613.62000000000012</v>
      </c>
      <c r="M46" s="404">
        <f t="shared" ref="M46" si="31">(K46*N46)-L46</f>
        <v>-13213.62</v>
      </c>
      <c r="N46" s="402">
        <v>900</v>
      </c>
      <c r="O46" s="405" t="s">
        <v>958</v>
      </c>
      <c r="P46" s="406">
        <v>44656</v>
      </c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4"/>
      <c r="AG46" s="311"/>
      <c r="AH46" s="249"/>
      <c r="AI46" s="249"/>
      <c r="AJ46" s="314"/>
      <c r="AK46" s="314"/>
      <c r="AL46" s="314"/>
    </row>
    <row r="47" spans="1:38" s="247" customFormat="1" ht="13.15" customHeight="1">
      <c r="A47" s="389">
        <v>11</v>
      </c>
      <c r="B47" s="356">
        <v>44655</v>
      </c>
      <c r="C47" s="346"/>
      <c r="D47" s="346" t="s">
        <v>884</v>
      </c>
      <c r="E47" s="285" t="s">
        <v>590</v>
      </c>
      <c r="F47" s="285">
        <v>2870</v>
      </c>
      <c r="G47" s="285">
        <v>2820</v>
      </c>
      <c r="H47" s="330">
        <v>2905</v>
      </c>
      <c r="I47" s="330" t="s">
        <v>922</v>
      </c>
      <c r="J47" s="342" t="s">
        <v>948</v>
      </c>
      <c r="K47" s="330">
        <f t="shared" ref="K47" si="32">H47-F47</f>
        <v>35</v>
      </c>
      <c r="L47" s="343">
        <f t="shared" ref="L47" si="33">(H47*N47)*0.07%</f>
        <v>508.37500000000006</v>
      </c>
      <c r="M47" s="344">
        <f t="shared" ref="M47" si="34">(K47*N47)-L47</f>
        <v>8241.625</v>
      </c>
      <c r="N47" s="330">
        <v>250</v>
      </c>
      <c r="O47" s="345" t="s">
        <v>588</v>
      </c>
      <c r="P47" s="356">
        <v>44656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4"/>
      <c r="AG47" s="311"/>
      <c r="AH47" s="249"/>
      <c r="AI47" s="249"/>
      <c r="AJ47" s="314"/>
      <c r="AK47" s="314"/>
      <c r="AL47" s="314"/>
    </row>
    <row r="48" spans="1:38" s="247" customFormat="1" ht="13.15" customHeight="1">
      <c r="A48" s="389">
        <v>12</v>
      </c>
      <c r="B48" s="356">
        <v>44656</v>
      </c>
      <c r="C48" s="346"/>
      <c r="D48" s="346" t="s">
        <v>947</v>
      </c>
      <c r="E48" s="285" t="s">
        <v>590</v>
      </c>
      <c r="F48" s="285">
        <v>583</v>
      </c>
      <c r="G48" s="285">
        <v>570</v>
      </c>
      <c r="H48" s="330">
        <v>586.5</v>
      </c>
      <c r="I48" s="330">
        <v>600</v>
      </c>
      <c r="J48" s="342" t="s">
        <v>948</v>
      </c>
      <c r="K48" s="330">
        <f t="shared" ref="K48" si="35">H48-F48</f>
        <v>3.5</v>
      </c>
      <c r="L48" s="343">
        <f t="shared" ref="L48:L49" si="36">(H48*N48)*0.07%</f>
        <v>441.34125000000006</v>
      </c>
      <c r="M48" s="344">
        <f t="shared" ref="M48:M49" si="37">(K48*N48)-L48</f>
        <v>3321.1587500000001</v>
      </c>
      <c r="N48" s="330">
        <v>1075</v>
      </c>
      <c r="O48" s="345" t="s">
        <v>588</v>
      </c>
      <c r="P48" s="356">
        <v>44656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4"/>
      <c r="AG48" s="311"/>
      <c r="AH48" s="249"/>
      <c r="AI48" s="249"/>
      <c r="AJ48" s="314"/>
      <c r="AK48" s="314"/>
      <c r="AL48" s="314"/>
    </row>
    <row r="49" spans="1:38" s="247" customFormat="1" ht="13.15" customHeight="1">
      <c r="A49" s="389">
        <v>13</v>
      </c>
      <c r="B49" s="356">
        <v>44656</v>
      </c>
      <c r="C49" s="346"/>
      <c r="D49" s="346" t="s">
        <v>887</v>
      </c>
      <c r="E49" s="285" t="s">
        <v>911</v>
      </c>
      <c r="F49" s="285">
        <v>18130</v>
      </c>
      <c r="G49" s="285">
        <v>18310</v>
      </c>
      <c r="H49" s="330">
        <v>18045</v>
      </c>
      <c r="I49" s="330" t="s">
        <v>912</v>
      </c>
      <c r="J49" s="342" t="s">
        <v>949</v>
      </c>
      <c r="K49" s="330">
        <f>F49-H49</f>
        <v>85</v>
      </c>
      <c r="L49" s="343">
        <f t="shared" si="36"/>
        <v>631.57500000000005</v>
      </c>
      <c r="M49" s="344">
        <f t="shared" si="37"/>
        <v>3618.4250000000002</v>
      </c>
      <c r="N49" s="330">
        <v>50</v>
      </c>
      <c r="O49" s="345" t="s">
        <v>588</v>
      </c>
      <c r="P49" s="356">
        <v>44656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4"/>
      <c r="AG49" s="311"/>
      <c r="AH49" s="249"/>
      <c r="AI49" s="249"/>
      <c r="AJ49" s="314"/>
      <c r="AK49" s="314"/>
      <c r="AL49" s="314"/>
    </row>
    <row r="50" spans="1:38" s="247" customFormat="1" ht="13.15" customHeight="1">
      <c r="A50" s="379">
        <v>14</v>
      </c>
      <c r="B50" s="248">
        <v>44656</v>
      </c>
      <c r="C50" s="332"/>
      <c r="D50" s="332" t="s">
        <v>916</v>
      </c>
      <c r="E50" s="251" t="s">
        <v>590</v>
      </c>
      <c r="F50" s="251" t="s">
        <v>959</v>
      </c>
      <c r="G50" s="251">
        <v>725</v>
      </c>
      <c r="H50" s="252"/>
      <c r="I50" s="252" t="s">
        <v>917</v>
      </c>
      <c r="J50" s="302" t="s">
        <v>591</v>
      </c>
      <c r="K50" s="252"/>
      <c r="L50" s="283"/>
      <c r="M50" s="284"/>
      <c r="N50" s="252"/>
      <c r="O50" s="348"/>
      <c r="P50" s="248"/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4"/>
      <c r="AG50" s="311"/>
      <c r="AH50" s="249"/>
      <c r="AI50" s="249"/>
      <c r="AJ50" s="314"/>
      <c r="AK50" s="314"/>
      <c r="AL50" s="314"/>
    </row>
    <row r="51" spans="1:38" s="247" customFormat="1" ht="13.15" customHeight="1">
      <c r="A51" s="349"/>
      <c r="B51" s="248"/>
      <c r="C51" s="332"/>
      <c r="D51" s="332"/>
      <c r="E51" s="251"/>
      <c r="F51" s="251"/>
      <c r="G51" s="251"/>
      <c r="H51" s="252"/>
      <c r="I51" s="252"/>
      <c r="J51" s="302"/>
      <c r="K51" s="252"/>
      <c r="L51" s="283"/>
      <c r="M51" s="284"/>
      <c r="N51" s="252"/>
      <c r="O51" s="348"/>
      <c r="P51" s="248"/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4"/>
      <c r="AG51" s="311"/>
      <c r="AH51" s="249"/>
      <c r="AI51" s="249"/>
      <c r="AJ51" s="314"/>
      <c r="AK51" s="314"/>
      <c r="AL51" s="314"/>
    </row>
    <row r="52" spans="1:38" s="247" customFormat="1" ht="13.15" customHeight="1">
      <c r="A52" s="349"/>
      <c r="B52" s="248"/>
      <c r="C52" s="332"/>
      <c r="D52" s="332"/>
      <c r="E52" s="251"/>
      <c r="F52" s="251"/>
      <c r="G52" s="251"/>
      <c r="H52" s="252"/>
      <c r="I52" s="252"/>
      <c r="J52" s="302"/>
      <c r="K52" s="252"/>
      <c r="L52" s="283"/>
      <c r="M52" s="284"/>
      <c r="N52" s="252"/>
      <c r="O52" s="348"/>
      <c r="P52" s="248"/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4"/>
      <c r="AG52" s="311"/>
      <c r="AH52" s="249"/>
      <c r="AI52" s="249"/>
      <c r="AJ52" s="314"/>
      <c r="AK52" s="314"/>
      <c r="AL52" s="314"/>
    </row>
    <row r="53" spans="1:38" s="247" customFormat="1" ht="13.15" customHeight="1">
      <c r="A53" s="251"/>
      <c r="B53" s="248"/>
      <c r="C53" s="332"/>
      <c r="D53" s="332"/>
      <c r="E53" s="251"/>
      <c r="F53" s="251"/>
      <c r="G53" s="251"/>
      <c r="H53" s="252"/>
      <c r="I53" s="252"/>
      <c r="J53" s="302"/>
      <c r="K53" s="252"/>
      <c r="L53" s="283"/>
      <c r="M53" s="284"/>
      <c r="N53" s="252"/>
      <c r="O53" s="292"/>
      <c r="P53" s="293"/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4"/>
      <c r="AG53" s="311"/>
      <c r="AH53" s="249"/>
      <c r="AI53" s="249"/>
      <c r="AJ53" s="314"/>
      <c r="AK53" s="314"/>
      <c r="AL53" s="314"/>
    </row>
    <row r="54" spans="1:38" ht="13.5" customHeight="1">
      <c r="A54" s="107"/>
      <c r="B54" s="108"/>
      <c r="C54" s="142"/>
      <c r="D54" s="150"/>
      <c r="E54" s="151"/>
      <c r="F54" s="107"/>
      <c r="G54" s="107"/>
      <c r="H54" s="107"/>
      <c r="I54" s="143"/>
      <c r="J54" s="143"/>
      <c r="K54" s="143"/>
      <c r="L54" s="143"/>
      <c r="M54" s="143"/>
      <c r="N54" s="143"/>
      <c r="O54" s="143"/>
      <c r="P54" s="143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52"/>
      <c r="B55" s="108"/>
      <c r="C55" s="109"/>
      <c r="D55" s="153"/>
      <c r="E55" s="112"/>
      <c r="F55" s="112"/>
      <c r="G55" s="112"/>
      <c r="H55" s="112"/>
      <c r="I55" s="112"/>
      <c r="J55" s="6"/>
      <c r="K55" s="112"/>
      <c r="L55" s="112"/>
      <c r="M55" s="6"/>
      <c r="N55" s="1"/>
      <c r="O55" s="109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4" t="s">
        <v>610</v>
      </c>
      <c r="B56" s="154"/>
      <c r="C56" s="154"/>
      <c r="D56" s="154"/>
      <c r="E56" s="155"/>
      <c r="F56" s="112"/>
      <c r="G56" s="112"/>
      <c r="H56" s="112"/>
      <c r="I56" s="11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565</v>
      </c>
      <c r="C57" s="96"/>
      <c r="D57" s="97" t="s">
        <v>576</v>
      </c>
      <c r="E57" s="96" t="s">
        <v>577</v>
      </c>
      <c r="F57" s="96" t="s">
        <v>578</v>
      </c>
      <c r="G57" s="96" t="s">
        <v>598</v>
      </c>
      <c r="H57" s="96" t="s">
        <v>580</v>
      </c>
      <c r="I57" s="96" t="s">
        <v>581</v>
      </c>
      <c r="J57" s="95" t="s">
        <v>582</v>
      </c>
      <c r="K57" s="95" t="s">
        <v>611</v>
      </c>
      <c r="L57" s="98" t="s">
        <v>584</v>
      </c>
      <c r="M57" s="149" t="s">
        <v>607</v>
      </c>
      <c r="N57" s="96" t="s">
        <v>608</v>
      </c>
      <c r="O57" s="96" t="s">
        <v>586</v>
      </c>
      <c r="P57" s="97" t="s">
        <v>587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247" customFormat="1" ht="12.75" customHeight="1">
      <c r="A58" s="395">
        <v>1</v>
      </c>
      <c r="B58" s="396">
        <v>44655</v>
      </c>
      <c r="C58" s="397"/>
      <c r="D58" s="398" t="s">
        <v>908</v>
      </c>
      <c r="E58" s="395" t="s">
        <v>590</v>
      </c>
      <c r="F58" s="395">
        <v>56</v>
      </c>
      <c r="G58" s="395">
        <v>39</v>
      </c>
      <c r="H58" s="399">
        <v>39</v>
      </c>
      <c r="I58" s="400" t="s">
        <v>923</v>
      </c>
      <c r="J58" s="401" t="s">
        <v>960</v>
      </c>
      <c r="K58" s="402">
        <f t="shared" ref="K58" si="38">H58-F58</f>
        <v>-17</v>
      </c>
      <c r="L58" s="403">
        <v>100</v>
      </c>
      <c r="M58" s="404">
        <f t="shared" ref="M58" si="39">(K58*N58)-L58</f>
        <v>-5200</v>
      </c>
      <c r="N58" s="402">
        <v>300</v>
      </c>
      <c r="O58" s="405" t="s">
        <v>588</v>
      </c>
      <c r="P58" s="406">
        <v>44655</v>
      </c>
      <c r="Q58" s="249"/>
      <c r="R58" s="25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s="247" customFormat="1" ht="12.75" customHeight="1">
      <c r="A59" s="389">
        <v>2</v>
      </c>
      <c r="B59" s="390">
        <v>44655</v>
      </c>
      <c r="C59" s="391"/>
      <c r="D59" s="392" t="s">
        <v>909</v>
      </c>
      <c r="E59" s="389" t="s">
        <v>590</v>
      </c>
      <c r="F59" s="389">
        <v>82.5</v>
      </c>
      <c r="G59" s="389">
        <v>35</v>
      </c>
      <c r="H59" s="393">
        <v>102.5</v>
      </c>
      <c r="I59" s="394" t="s">
        <v>910</v>
      </c>
      <c r="J59" s="342" t="s">
        <v>918</v>
      </c>
      <c r="K59" s="330">
        <f t="shared" ref="K59:K60" si="40">H59-F59</f>
        <v>20</v>
      </c>
      <c r="L59" s="343">
        <v>100</v>
      </c>
      <c r="M59" s="344">
        <f t="shared" ref="M59:M60" si="41">(K59*N59)-L59</f>
        <v>900</v>
      </c>
      <c r="N59" s="330">
        <v>50</v>
      </c>
      <c r="O59" s="345" t="s">
        <v>588</v>
      </c>
      <c r="P59" s="356">
        <v>44655</v>
      </c>
      <c r="Q59" s="249"/>
      <c r="R59" s="250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:38" s="247" customFormat="1" ht="12.75" customHeight="1">
      <c r="A60" s="395">
        <v>3</v>
      </c>
      <c r="B60" s="396">
        <v>44655</v>
      </c>
      <c r="C60" s="397"/>
      <c r="D60" s="398" t="s">
        <v>909</v>
      </c>
      <c r="E60" s="395" t="s">
        <v>590</v>
      </c>
      <c r="F60" s="395">
        <v>77</v>
      </c>
      <c r="G60" s="395">
        <v>35</v>
      </c>
      <c r="H60" s="399">
        <v>54</v>
      </c>
      <c r="I60" s="400" t="s">
        <v>910</v>
      </c>
      <c r="J60" s="401" t="s">
        <v>919</v>
      </c>
      <c r="K60" s="402">
        <f t="shared" si="40"/>
        <v>-23</v>
      </c>
      <c r="L60" s="403">
        <v>100</v>
      </c>
      <c r="M60" s="404">
        <f t="shared" si="41"/>
        <v>-1250</v>
      </c>
      <c r="N60" s="402">
        <v>50</v>
      </c>
      <c r="O60" s="405" t="s">
        <v>588</v>
      </c>
      <c r="P60" s="406">
        <v>44655</v>
      </c>
      <c r="Q60" s="249"/>
      <c r="R60" s="25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:38" s="247" customFormat="1" ht="12.75" customHeight="1">
      <c r="A61" s="389">
        <v>4</v>
      </c>
      <c r="B61" s="356">
        <v>44656</v>
      </c>
      <c r="C61" s="391"/>
      <c r="D61" s="392" t="s">
        <v>957</v>
      </c>
      <c r="E61" s="389" t="s">
        <v>590</v>
      </c>
      <c r="F61" s="389">
        <v>290</v>
      </c>
      <c r="G61" s="389">
        <v>170</v>
      </c>
      <c r="H61" s="393">
        <v>375</v>
      </c>
      <c r="I61" s="394" t="s">
        <v>956</v>
      </c>
      <c r="J61" s="342" t="s">
        <v>949</v>
      </c>
      <c r="K61" s="330">
        <f t="shared" ref="K61:K62" si="42">H61-F61</f>
        <v>85</v>
      </c>
      <c r="L61" s="343">
        <v>100</v>
      </c>
      <c r="M61" s="344">
        <f t="shared" ref="M61:M62" si="43">(K61*N61)-L61</f>
        <v>2025</v>
      </c>
      <c r="N61" s="330">
        <v>25</v>
      </c>
      <c r="O61" s="345" t="s">
        <v>588</v>
      </c>
      <c r="P61" s="356">
        <v>44656</v>
      </c>
      <c r="Q61" s="249"/>
      <c r="R61" s="25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s="247" customFormat="1" ht="12.75" customHeight="1">
      <c r="A62" s="389">
        <v>5</v>
      </c>
      <c r="B62" s="356">
        <v>44656</v>
      </c>
      <c r="C62" s="391"/>
      <c r="D62" s="392" t="s">
        <v>951</v>
      </c>
      <c r="E62" s="389" t="s">
        <v>590</v>
      </c>
      <c r="F62" s="389">
        <v>245</v>
      </c>
      <c r="G62" s="389">
        <v>130</v>
      </c>
      <c r="H62" s="389">
        <v>305</v>
      </c>
      <c r="I62" s="393" t="s">
        <v>952</v>
      </c>
      <c r="J62" s="342" t="s">
        <v>797</v>
      </c>
      <c r="K62" s="330">
        <f t="shared" si="42"/>
        <v>60</v>
      </c>
      <c r="L62" s="343">
        <v>100</v>
      </c>
      <c r="M62" s="344">
        <f t="shared" si="43"/>
        <v>1400</v>
      </c>
      <c r="N62" s="330">
        <v>25</v>
      </c>
      <c r="O62" s="345" t="s">
        <v>588</v>
      </c>
      <c r="P62" s="356">
        <v>44656</v>
      </c>
      <c r="Q62" s="249"/>
      <c r="R62" s="250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407">
        <v>6</v>
      </c>
      <c r="B63" s="248">
        <v>44656</v>
      </c>
      <c r="C63" s="408"/>
      <c r="D63" s="409" t="s">
        <v>953</v>
      </c>
      <c r="E63" s="407" t="s">
        <v>590</v>
      </c>
      <c r="F63" s="407" t="s">
        <v>954</v>
      </c>
      <c r="G63" s="407">
        <v>25</v>
      </c>
      <c r="H63" s="410"/>
      <c r="I63" s="411" t="s">
        <v>955</v>
      </c>
      <c r="J63" s="302" t="s">
        <v>591</v>
      </c>
      <c r="K63" s="252"/>
      <c r="L63" s="283"/>
      <c r="M63" s="284"/>
      <c r="N63" s="252"/>
      <c r="O63" s="348"/>
      <c r="P63" s="248"/>
      <c r="Q63" s="249"/>
      <c r="R63" s="250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301" customFormat="1" ht="12.75" customHeight="1">
      <c r="A64" s="384"/>
      <c r="B64" s="384"/>
      <c r="C64" s="384"/>
      <c r="D64" s="384"/>
      <c r="E64" s="384"/>
      <c r="F64" s="379"/>
      <c r="G64" s="384"/>
      <c r="H64" s="384"/>
      <c r="I64" s="384"/>
      <c r="J64" s="384"/>
      <c r="K64" s="380"/>
      <c r="L64" s="381"/>
      <c r="M64" s="382"/>
      <c r="N64" s="380"/>
      <c r="O64" s="383"/>
      <c r="P64" s="385"/>
      <c r="Q64" s="298"/>
      <c r="R64" s="299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300"/>
      <c r="AG64" s="300"/>
      <c r="AH64" s="300"/>
      <c r="AI64" s="300"/>
      <c r="AJ64" s="300"/>
      <c r="AK64" s="300"/>
      <c r="AL64" s="300"/>
    </row>
    <row r="65" spans="1:38" ht="14.25" customHeight="1">
      <c r="A65" s="151"/>
      <c r="B65" s="156"/>
      <c r="C65" s="156"/>
      <c r="D65" s="157"/>
      <c r="E65" s="151"/>
      <c r="F65" s="158"/>
      <c r="G65" s="151"/>
      <c r="H65" s="151"/>
      <c r="I65" s="151"/>
      <c r="J65" s="156"/>
      <c r="K65" s="159"/>
      <c r="L65" s="151"/>
      <c r="M65" s="151"/>
      <c r="N65" s="151"/>
      <c r="O65" s="160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94" t="s">
        <v>612</v>
      </c>
      <c r="B66" s="161"/>
      <c r="C66" s="161"/>
      <c r="D66" s="162"/>
      <c r="E66" s="135"/>
      <c r="F66" s="6"/>
      <c r="G66" s="6"/>
      <c r="H66" s="136"/>
      <c r="I66" s="163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38.25" customHeight="1">
      <c r="A67" s="95" t="s">
        <v>16</v>
      </c>
      <c r="B67" s="96" t="s">
        <v>565</v>
      </c>
      <c r="C67" s="96"/>
      <c r="D67" s="97" t="s">
        <v>576</v>
      </c>
      <c r="E67" s="96" t="s">
        <v>577</v>
      </c>
      <c r="F67" s="96" t="s">
        <v>578</v>
      </c>
      <c r="G67" s="96" t="s">
        <v>579</v>
      </c>
      <c r="H67" s="96" t="s">
        <v>580</v>
      </c>
      <c r="I67" s="96" t="s">
        <v>581</v>
      </c>
      <c r="J67" s="95" t="s">
        <v>582</v>
      </c>
      <c r="K67" s="139" t="s">
        <v>599</v>
      </c>
      <c r="L67" s="140" t="s">
        <v>584</v>
      </c>
      <c r="M67" s="98" t="s">
        <v>585</v>
      </c>
      <c r="N67" s="96" t="s">
        <v>586</v>
      </c>
      <c r="O67" s="97" t="s">
        <v>587</v>
      </c>
      <c r="P67" s="96" t="s">
        <v>819</v>
      </c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s="247" customFormat="1" ht="14.25" customHeight="1">
      <c r="A68" s="271">
        <v>1</v>
      </c>
      <c r="B68" s="272">
        <v>44488</v>
      </c>
      <c r="C68" s="273"/>
      <c r="D68" s="274" t="s">
        <v>137</v>
      </c>
      <c r="E68" s="275" t="s">
        <v>871</v>
      </c>
      <c r="F68" s="276">
        <v>235.25</v>
      </c>
      <c r="G68" s="276">
        <v>198</v>
      </c>
      <c r="H68" s="275"/>
      <c r="I68" s="277" t="s">
        <v>824</v>
      </c>
      <c r="J68" s="278" t="s">
        <v>591</v>
      </c>
      <c r="K68" s="278"/>
      <c r="L68" s="279"/>
      <c r="M68" s="280"/>
      <c r="N68" s="278"/>
      <c r="O68" s="281"/>
      <c r="P68" s="278"/>
      <c r="Q68" s="246"/>
      <c r="R68" s="1" t="s">
        <v>589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164">
        <v>2</v>
      </c>
      <c r="B69" s="141">
        <v>44651</v>
      </c>
      <c r="C69" s="165"/>
      <c r="D69" s="100" t="s">
        <v>437</v>
      </c>
      <c r="E69" s="166" t="s">
        <v>590</v>
      </c>
      <c r="F69" s="166" t="s">
        <v>889</v>
      </c>
      <c r="G69" s="166">
        <v>348</v>
      </c>
      <c r="H69" s="166"/>
      <c r="I69" s="166" t="s">
        <v>890</v>
      </c>
      <c r="J69" s="166" t="s">
        <v>591</v>
      </c>
      <c r="K69" s="167"/>
      <c r="L69" s="168"/>
      <c r="M69" s="166"/>
      <c r="N69" s="169"/>
      <c r="O69" s="170"/>
      <c r="P69" s="170"/>
      <c r="Q69" s="246"/>
      <c r="R69" s="246" t="s">
        <v>589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ht="14.25" customHeight="1">
      <c r="A70" s="164"/>
      <c r="B70" s="141"/>
      <c r="C70" s="165"/>
      <c r="D70" s="100"/>
      <c r="E70" s="166"/>
      <c r="F70" s="166"/>
      <c r="G70" s="166"/>
      <c r="H70" s="166"/>
      <c r="I70" s="166"/>
      <c r="J70" s="166"/>
      <c r="K70" s="167"/>
      <c r="L70" s="168"/>
      <c r="M70" s="166"/>
      <c r="N70" s="169"/>
      <c r="O70" s="170"/>
      <c r="P70" s="170"/>
      <c r="R70" s="6" t="s">
        <v>589</v>
      </c>
      <c r="S70" s="41"/>
      <c r="T70" s="1"/>
      <c r="U70" s="1"/>
      <c r="V70" s="1"/>
      <c r="W70" s="1"/>
      <c r="X70" s="1"/>
      <c r="Y70" s="1"/>
      <c r="Z70" s="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19" t="s">
        <v>592</v>
      </c>
      <c r="B71" s="119"/>
      <c r="C71" s="119"/>
      <c r="D71" s="119"/>
      <c r="E71" s="41"/>
      <c r="F71" s="127" t="s">
        <v>594</v>
      </c>
      <c r="G71" s="56"/>
      <c r="H71" s="56"/>
      <c r="I71" s="56"/>
      <c r="J71" s="6"/>
      <c r="K71" s="145"/>
      <c r="L71" s="146"/>
      <c r="M71" s="6"/>
      <c r="N71" s="109"/>
      <c r="O71" s="171"/>
      <c r="P71" s="1"/>
      <c r="Q71" s="1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26" t="s">
        <v>593</v>
      </c>
      <c r="B72" s="119"/>
      <c r="C72" s="119"/>
      <c r="D72" s="119"/>
      <c r="E72" s="6"/>
      <c r="F72" s="127" t="s">
        <v>596</v>
      </c>
      <c r="G72" s="6"/>
      <c r="H72" s="6" t="s">
        <v>815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6"/>
      <c r="B73" s="119"/>
      <c r="C73" s="119"/>
      <c r="D73" s="119"/>
      <c r="E73" s="6"/>
      <c r="F73" s="127"/>
      <c r="G73" s="6"/>
      <c r="H73" s="6"/>
      <c r="I73" s="6"/>
      <c r="J73" s="1"/>
      <c r="K73" s="6"/>
      <c r="L73" s="6"/>
      <c r="M73" s="6"/>
      <c r="N73" s="1"/>
      <c r="O73" s="1"/>
      <c r="Q73" s="1"/>
      <c r="R73" s="5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"/>
      <c r="B74" s="134" t="s">
        <v>613</v>
      </c>
      <c r="C74" s="134"/>
      <c r="D74" s="134"/>
      <c r="E74" s="134"/>
      <c r="F74" s="135"/>
      <c r="G74" s="6"/>
      <c r="H74" s="6"/>
      <c r="I74" s="136"/>
      <c r="J74" s="137"/>
      <c r="K74" s="138"/>
      <c r="L74" s="137"/>
      <c r="M74" s="6"/>
      <c r="N74" s="1"/>
      <c r="O74" s="1"/>
      <c r="Q74" s="1"/>
      <c r="R74" s="56"/>
      <c r="S74" s="1"/>
      <c r="T74" s="1"/>
      <c r="U74" s="1"/>
      <c r="V74" s="1"/>
      <c r="W74" s="1"/>
      <c r="X74" s="1"/>
      <c r="Y74" s="1"/>
      <c r="Z74" s="1"/>
    </row>
    <row r="75" spans="1:38" ht="38.25" customHeight="1">
      <c r="A75" s="95" t="s">
        <v>16</v>
      </c>
      <c r="B75" s="96" t="s">
        <v>565</v>
      </c>
      <c r="C75" s="96"/>
      <c r="D75" s="97" t="s">
        <v>576</v>
      </c>
      <c r="E75" s="96" t="s">
        <v>577</v>
      </c>
      <c r="F75" s="96" t="s">
        <v>578</v>
      </c>
      <c r="G75" s="96" t="s">
        <v>598</v>
      </c>
      <c r="H75" s="96" t="s">
        <v>580</v>
      </c>
      <c r="I75" s="96" t="s">
        <v>581</v>
      </c>
      <c r="J75" s="172" t="s">
        <v>582</v>
      </c>
      <c r="K75" s="139" t="s">
        <v>599</v>
      </c>
      <c r="L75" s="149" t="s">
        <v>607</v>
      </c>
      <c r="M75" s="96" t="s">
        <v>608</v>
      </c>
      <c r="N75" s="140" t="s">
        <v>584</v>
      </c>
      <c r="O75" s="98" t="s">
        <v>585</v>
      </c>
      <c r="P75" s="96" t="s">
        <v>586</v>
      </c>
      <c r="Q75" s="97" t="s">
        <v>587</v>
      </c>
      <c r="R75" s="56"/>
      <c r="S75" s="1"/>
      <c r="T75" s="1"/>
      <c r="U75" s="1"/>
      <c r="V75" s="1"/>
      <c r="W75" s="1"/>
      <c r="X75" s="1"/>
      <c r="Y75" s="1"/>
      <c r="Z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144"/>
      <c r="S76" s="113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01"/>
      <c r="B77" s="102"/>
      <c r="C77" s="173"/>
      <c r="D77" s="103"/>
      <c r="E77" s="104"/>
      <c r="F77" s="174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144"/>
      <c r="S77" s="113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01"/>
      <c r="B78" s="102"/>
      <c r="C78" s="173"/>
      <c r="D78" s="103"/>
      <c r="E78" s="104"/>
      <c r="F78" s="174"/>
      <c r="G78" s="101"/>
      <c r="H78" s="104"/>
      <c r="I78" s="105"/>
      <c r="J78" s="175"/>
      <c r="K78" s="175"/>
      <c r="L78" s="176"/>
      <c r="M78" s="99"/>
      <c r="N78" s="176"/>
      <c r="O78" s="177"/>
      <c r="P78" s="178"/>
      <c r="Q78" s="17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5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1"/>
      <c r="B80" s="102"/>
      <c r="C80" s="173"/>
      <c r="D80" s="103"/>
      <c r="E80" s="104"/>
      <c r="F80" s="175"/>
      <c r="G80" s="101"/>
      <c r="H80" s="104"/>
      <c r="I80" s="105"/>
      <c r="J80" s="175"/>
      <c r="K80" s="175"/>
      <c r="L80" s="176"/>
      <c r="M80" s="99"/>
      <c r="N80" s="176"/>
      <c r="O80" s="177"/>
      <c r="P80" s="178"/>
      <c r="Q80" s="179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6"/>
      <c r="M81" s="99"/>
      <c r="N81" s="176"/>
      <c r="O81" s="177"/>
      <c r="P81" s="178"/>
      <c r="Q81" s="179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4"/>
      <c r="G82" s="101"/>
      <c r="H82" s="104"/>
      <c r="I82" s="105"/>
      <c r="J82" s="175"/>
      <c r="K82" s="175"/>
      <c r="L82" s="175"/>
      <c r="M82" s="175"/>
      <c r="N82" s="176"/>
      <c r="O82" s="180"/>
      <c r="P82" s="178"/>
      <c r="Q82" s="179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1"/>
      <c r="B83" s="102"/>
      <c r="C83" s="173"/>
      <c r="D83" s="103"/>
      <c r="E83" s="104"/>
      <c r="F83" s="175"/>
      <c r="G83" s="101"/>
      <c r="H83" s="104"/>
      <c r="I83" s="105"/>
      <c r="J83" s="175"/>
      <c r="K83" s="175"/>
      <c r="L83" s="176"/>
      <c r="M83" s="99"/>
      <c r="N83" s="176"/>
      <c r="O83" s="177"/>
      <c r="P83" s="178"/>
      <c r="Q83" s="179"/>
      <c r="R83" s="144"/>
      <c r="S83" s="113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1"/>
      <c r="B84" s="102"/>
      <c r="C84" s="173"/>
      <c r="D84" s="103"/>
      <c r="E84" s="104"/>
      <c r="F84" s="174"/>
      <c r="G84" s="101"/>
      <c r="H84" s="104"/>
      <c r="I84" s="105"/>
      <c r="J84" s="181"/>
      <c r="K84" s="181"/>
      <c r="L84" s="181"/>
      <c r="M84" s="181"/>
      <c r="N84" s="182"/>
      <c r="O84" s="177"/>
      <c r="P84" s="106"/>
      <c r="Q84" s="179"/>
      <c r="R84" s="144"/>
      <c r="S84" s="113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26"/>
      <c r="B85" s="119"/>
      <c r="C85" s="119"/>
      <c r="D85" s="119"/>
      <c r="E85" s="6"/>
      <c r="F85" s="127"/>
      <c r="G85" s="6"/>
      <c r="H85" s="6"/>
      <c r="I85" s="6"/>
      <c r="J85" s="1"/>
      <c r="K85" s="6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26"/>
      <c r="B86" s="119"/>
      <c r="C86" s="119"/>
      <c r="D86" s="119"/>
      <c r="E86" s="6"/>
      <c r="F86" s="127"/>
      <c r="G86" s="56"/>
      <c r="H86" s="41"/>
      <c r="I86" s="56"/>
      <c r="J86" s="6"/>
      <c r="K86" s="145"/>
      <c r="L86" s="146"/>
      <c r="M86" s="6"/>
      <c r="N86" s="109"/>
      <c r="O86" s="147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56"/>
      <c r="B87" s="108"/>
      <c r="C87" s="108"/>
      <c r="D87" s="41"/>
      <c r="E87" s="56"/>
      <c r="F87" s="56"/>
      <c r="G87" s="56"/>
      <c r="H87" s="41"/>
      <c r="I87" s="56"/>
      <c r="J87" s="6"/>
      <c r="K87" s="145"/>
      <c r="L87" s="146"/>
      <c r="M87" s="6"/>
      <c r="N87" s="109"/>
      <c r="O87" s="147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41"/>
      <c r="B88" s="183" t="s">
        <v>614</v>
      </c>
      <c r="C88" s="183"/>
      <c r="D88" s="183"/>
      <c r="E88" s="183"/>
      <c r="F88" s="6"/>
      <c r="G88" s="6"/>
      <c r="H88" s="137"/>
      <c r="I88" s="6"/>
      <c r="J88" s="137"/>
      <c r="K88" s="138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95" t="s">
        <v>16</v>
      </c>
      <c r="B89" s="96" t="s">
        <v>565</v>
      </c>
      <c r="C89" s="96"/>
      <c r="D89" s="97" t="s">
        <v>576</v>
      </c>
      <c r="E89" s="96" t="s">
        <v>577</v>
      </c>
      <c r="F89" s="96" t="s">
        <v>578</v>
      </c>
      <c r="G89" s="96" t="s">
        <v>615</v>
      </c>
      <c r="H89" s="96" t="s">
        <v>616</v>
      </c>
      <c r="I89" s="96" t="s">
        <v>581</v>
      </c>
      <c r="J89" s="184" t="s">
        <v>582</v>
      </c>
      <c r="K89" s="96" t="s">
        <v>583</v>
      </c>
      <c r="L89" s="96" t="s">
        <v>617</v>
      </c>
      <c r="M89" s="96" t="s">
        <v>586</v>
      </c>
      <c r="N89" s="97" t="s">
        <v>587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85">
        <v>1</v>
      </c>
      <c r="B90" s="186">
        <v>41579</v>
      </c>
      <c r="C90" s="186"/>
      <c r="D90" s="187" t="s">
        <v>618</v>
      </c>
      <c r="E90" s="188" t="s">
        <v>619</v>
      </c>
      <c r="F90" s="189">
        <v>82</v>
      </c>
      <c r="G90" s="188" t="s">
        <v>620</v>
      </c>
      <c r="H90" s="188">
        <v>100</v>
      </c>
      <c r="I90" s="190">
        <v>100</v>
      </c>
      <c r="J90" s="191" t="s">
        <v>621</v>
      </c>
      <c r="K90" s="192">
        <f t="shared" ref="K90:K142" si="44">H90-F90</f>
        <v>18</v>
      </c>
      <c r="L90" s="193">
        <f t="shared" ref="L90:L142" si="45">K90/F90</f>
        <v>0.21951219512195122</v>
      </c>
      <c r="M90" s="188" t="s">
        <v>588</v>
      </c>
      <c r="N90" s="194">
        <v>42657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85">
        <v>2</v>
      </c>
      <c r="B91" s="186">
        <v>41794</v>
      </c>
      <c r="C91" s="186"/>
      <c r="D91" s="187" t="s">
        <v>622</v>
      </c>
      <c r="E91" s="188" t="s">
        <v>590</v>
      </c>
      <c r="F91" s="189">
        <v>257</v>
      </c>
      <c r="G91" s="188" t="s">
        <v>620</v>
      </c>
      <c r="H91" s="188">
        <v>300</v>
      </c>
      <c r="I91" s="190">
        <v>300</v>
      </c>
      <c r="J91" s="191" t="s">
        <v>621</v>
      </c>
      <c r="K91" s="192">
        <f t="shared" si="44"/>
        <v>43</v>
      </c>
      <c r="L91" s="193">
        <f t="shared" si="45"/>
        <v>0.16731517509727625</v>
      </c>
      <c r="M91" s="188" t="s">
        <v>588</v>
      </c>
      <c r="N91" s="194">
        <v>41822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85">
        <v>3</v>
      </c>
      <c r="B92" s="186">
        <v>41828</v>
      </c>
      <c r="C92" s="186"/>
      <c r="D92" s="187" t="s">
        <v>623</v>
      </c>
      <c r="E92" s="188" t="s">
        <v>590</v>
      </c>
      <c r="F92" s="189">
        <v>393</v>
      </c>
      <c r="G92" s="188" t="s">
        <v>620</v>
      </c>
      <c r="H92" s="188">
        <v>468</v>
      </c>
      <c r="I92" s="190">
        <v>468</v>
      </c>
      <c r="J92" s="191" t="s">
        <v>621</v>
      </c>
      <c r="K92" s="192">
        <f t="shared" si="44"/>
        <v>75</v>
      </c>
      <c r="L92" s="193">
        <f t="shared" si="45"/>
        <v>0.19083969465648856</v>
      </c>
      <c r="M92" s="188" t="s">
        <v>588</v>
      </c>
      <c r="N92" s="194">
        <v>41863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5">
        <v>4</v>
      </c>
      <c r="B93" s="186">
        <v>41857</v>
      </c>
      <c r="C93" s="186"/>
      <c r="D93" s="187" t="s">
        <v>624</v>
      </c>
      <c r="E93" s="188" t="s">
        <v>590</v>
      </c>
      <c r="F93" s="189">
        <v>205</v>
      </c>
      <c r="G93" s="188" t="s">
        <v>620</v>
      </c>
      <c r="H93" s="188">
        <v>275</v>
      </c>
      <c r="I93" s="190">
        <v>250</v>
      </c>
      <c r="J93" s="191" t="s">
        <v>621</v>
      </c>
      <c r="K93" s="192">
        <f t="shared" si="44"/>
        <v>70</v>
      </c>
      <c r="L93" s="193">
        <f t="shared" si="45"/>
        <v>0.34146341463414637</v>
      </c>
      <c r="M93" s="188" t="s">
        <v>588</v>
      </c>
      <c r="N93" s="194">
        <v>41962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5</v>
      </c>
      <c r="B94" s="186">
        <v>41886</v>
      </c>
      <c r="C94" s="186"/>
      <c r="D94" s="187" t="s">
        <v>625</v>
      </c>
      <c r="E94" s="188" t="s">
        <v>590</v>
      </c>
      <c r="F94" s="189">
        <v>162</v>
      </c>
      <c r="G94" s="188" t="s">
        <v>620</v>
      </c>
      <c r="H94" s="188">
        <v>190</v>
      </c>
      <c r="I94" s="190">
        <v>190</v>
      </c>
      <c r="J94" s="191" t="s">
        <v>621</v>
      </c>
      <c r="K94" s="192">
        <f t="shared" si="44"/>
        <v>28</v>
      </c>
      <c r="L94" s="193">
        <f t="shared" si="45"/>
        <v>0.1728395061728395</v>
      </c>
      <c r="M94" s="188" t="s">
        <v>588</v>
      </c>
      <c r="N94" s="194">
        <v>42006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6</v>
      </c>
      <c r="B95" s="186">
        <v>41886</v>
      </c>
      <c r="C95" s="186"/>
      <c r="D95" s="187" t="s">
        <v>626</v>
      </c>
      <c r="E95" s="188" t="s">
        <v>590</v>
      </c>
      <c r="F95" s="189">
        <v>75</v>
      </c>
      <c r="G95" s="188" t="s">
        <v>620</v>
      </c>
      <c r="H95" s="188">
        <v>91.5</v>
      </c>
      <c r="I95" s="190" t="s">
        <v>627</v>
      </c>
      <c r="J95" s="191" t="s">
        <v>628</v>
      </c>
      <c r="K95" s="192">
        <f t="shared" si="44"/>
        <v>16.5</v>
      </c>
      <c r="L95" s="193">
        <f t="shared" si="45"/>
        <v>0.22</v>
      </c>
      <c r="M95" s="188" t="s">
        <v>588</v>
      </c>
      <c r="N95" s="194">
        <v>41954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7</v>
      </c>
      <c r="B96" s="186">
        <v>41913</v>
      </c>
      <c r="C96" s="186"/>
      <c r="D96" s="187" t="s">
        <v>629</v>
      </c>
      <c r="E96" s="188" t="s">
        <v>590</v>
      </c>
      <c r="F96" s="189">
        <v>850</v>
      </c>
      <c r="G96" s="188" t="s">
        <v>620</v>
      </c>
      <c r="H96" s="188">
        <v>982.5</v>
      </c>
      <c r="I96" s="190">
        <v>1050</v>
      </c>
      <c r="J96" s="191" t="s">
        <v>630</v>
      </c>
      <c r="K96" s="192">
        <f t="shared" si="44"/>
        <v>132.5</v>
      </c>
      <c r="L96" s="193">
        <f t="shared" si="45"/>
        <v>0.15588235294117647</v>
      </c>
      <c r="M96" s="188" t="s">
        <v>588</v>
      </c>
      <c r="N96" s="194">
        <v>42039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8</v>
      </c>
      <c r="B97" s="186">
        <v>41913</v>
      </c>
      <c r="C97" s="186"/>
      <c r="D97" s="187" t="s">
        <v>631</v>
      </c>
      <c r="E97" s="188" t="s">
        <v>590</v>
      </c>
      <c r="F97" s="189">
        <v>475</v>
      </c>
      <c r="G97" s="188" t="s">
        <v>620</v>
      </c>
      <c r="H97" s="188">
        <v>515</v>
      </c>
      <c r="I97" s="190">
        <v>600</v>
      </c>
      <c r="J97" s="191" t="s">
        <v>632</v>
      </c>
      <c r="K97" s="192">
        <f t="shared" si="44"/>
        <v>40</v>
      </c>
      <c r="L97" s="193">
        <f t="shared" si="45"/>
        <v>8.4210526315789472E-2</v>
      </c>
      <c r="M97" s="188" t="s">
        <v>588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9</v>
      </c>
      <c r="B98" s="186">
        <v>41913</v>
      </c>
      <c r="C98" s="186"/>
      <c r="D98" s="187" t="s">
        <v>633</v>
      </c>
      <c r="E98" s="188" t="s">
        <v>590</v>
      </c>
      <c r="F98" s="189">
        <v>86</v>
      </c>
      <c r="G98" s="188" t="s">
        <v>620</v>
      </c>
      <c r="H98" s="188">
        <v>99</v>
      </c>
      <c r="I98" s="190">
        <v>140</v>
      </c>
      <c r="J98" s="191" t="s">
        <v>634</v>
      </c>
      <c r="K98" s="192">
        <f t="shared" si="44"/>
        <v>13</v>
      </c>
      <c r="L98" s="193">
        <f t="shared" si="45"/>
        <v>0.15116279069767441</v>
      </c>
      <c r="M98" s="188" t="s">
        <v>588</v>
      </c>
      <c r="N98" s="19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10</v>
      </c>
      <c r="B99" s="186">
        <v>41926</v>
      </c>
      <c r="C99" s="186"/>
      <c r="D99" s="187" t="s">
        <v>635</v>
      </c>
      <c r="E99" s="188" t="s">
        <v>590</v>
      </c>
      <c r="F99" s="189">
        <v>496.6</v>
      </c>
      <c r="G99" s="188" t="s">
        <v>620</v>
      </c>
      <c r="H99" s="188">
        <v>621</v>
      </c>
      <c r="I99" s="190">
        <v>580</v>
      </c>
      <c r="J99" s="191" t="s">
        <v>621</v>
      </c>
      <c r="K99" s="192">
        <f t="shared" si="44"/>
        <v>124.39999999999998</v>
      </c>
      <c r="L99" s="193">
        <f t="shared" si="45"/>
        <v>0.25050342327829234</v>
      </c>
      <c r="M99" s="188" t="s">
        <v>588</v>
      </c>
      <c r="N99" s="194">
        <v>42605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11</v>
      </c>
      <c r="B100" s="186">
        <v>41926</v>
      </c>
      <c r="C100" s="186"/>
      <c r="D100" s="187" t="s">
        <v>636</v>
      </c>
      <c r="E100" s="188" t="s">
        <v>590</v>
      </c>
      <c r="F100" s="189">
        <v>2481.9</v>
      </c>
      <c r="G100" s="188" t="s">
        <v>620</v>
      </c>
      <c r="H100" s="188">
        <v>2840</v>
      </c>
      <c r="I100" s="190">
        <v>2870</v>
      </c>
      <c r="J100" s="191" t="s">
        <v>637</v>
      </c>
      <c r="K100" s="192">
        <f t="shared" si="44"/>
        <v>358.09999999999991</v>
      </c>
      <c r="L100" s="193">
        <f t="shared" si="45"/>
        <v>0.14428462065353154</v>
      </c>
      <c r="M100" s="188" t="s">
        <v>588</v>
      </c>
      <c r="N100" s="194">
        <v>42017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12</v>
      </c>
      <c r="B101" s="186">
        <v>41928</v>
      </c>
      <c r="C101" s="186"/>
      <c r="D101" s="187" t="s">
        <v>638</v>
      </c>
      <c r="E101" s="188" t="s">
        <v>590</v>
      </c>
      <c r="F101" s="189">
        <v>84.5</v>
      </c>
      <c r="G101" s="188" t="s">
        <v>620</v>
      </c>
      <c r="H101" s="188">
        <v>93</v>
      </c>
      <c r="I101" s="190">
        <v>110</v>
      </c>
      <c r="J101" s="191" t="s">
        <v>639</v>
      </c>
      <c r="K101" s="192">
        <f t="shared" si="44"/>
        <v>8.5</v>
      </c>
      <c r="L101" s="193">
        <f t="shared" si="45"/>
        <v>0.10059171597633136</v>
      </c>
      <c r="M101" s="188" t="s">
        <v>588</v>
      </c>
      <c r="N101" s="19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13</v>
      </c>
      <c r="B102" s="186">
        <v>41928</v>
      </c>
      <c r="C102" s="186"/>
      <c r="D102" s="187" t="s">
        <v>640</v>
      </c>
      <c r="E102" s="188" t="s">
        <v>590</v>
      </c>
      <c r="F102" s="189">
        <v>401</v>
      </c>
      <c r="G102" s="188" t="s">
        <v>620</v>
      </c>
      <c r="H102" s="188">
        <v>428</v>
      </c>
      <c r="I102" s="190">
        <v>450</v>
      </c>
      <c r="J102" s="191" t="s">
        <v>641</v>
      </c>
      <c r="K102" s="192">
        <f t="shared" si="44"/>
        <v>27</v>
      </c>
      <c r="L102" s="193">
        <f t="shared" si="45"/>
        <v>6.7331670822942641E-2</v>
      </c>
      <c r="M102" s="188" t="s">
        <v>588</v>
      </c>
      <c r="N102" s="194">
        <v>42020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14</v>
      </c>
      <c r="B103" s="186">
        <v>41928</v>
      </c>
      <c r="C103" s="186"/>
      <c r="D103" s="187" t="s">
        <v>642</v>
      </c>
      <c r="E103" s="188" t="s">
        <v>590</v>
      </c>
      <c r="F103" s="189">
        <v>101</v>
      </c>
      <c r="G103" s="188" t="s">
        <v>620</v>
      </c>
      <c r="H103" s="188">
        <v>112</v>
      </c>
      <c r="I103" s="190">
        <v>120</v>
      </c>
      <c r="J103" s="191" t="s">
        <v>643</v>
      </c>
      <c r="K103" s="192">
        <f t="shared" si="44"/>
        <v>11</v>
      </c>
      <c r="L103" s="193">
        <f t="shared" si="45"/>
        <v>0.10891089108910891</v>
      </c>
      <c r="M103" s="188" t="s">
        <v>588</v>
      </c>
      <c r="N103" s="19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15</v>
      </c>
      <c r="B104" s="186">
        <v>41954</v>
      </c>
      <c r="C104" s="186"/>
      <c r="D104" s="187" t="s">
        <v>644</v>
      </c>
      <c r="E104" s="188" t="s">
        <v>590</v>
      </c>
      <c r="F104" s="189">
        <v>59</v>
      </c>
      <c r="G104" s="188" t="s">
        <v>620</v>
      </c>
      <c r="H104" s="188">
        <v>76</v>
      </c>
      <c r="I104" s="190">
        <v>76</v>
      </c>
      <c r="J104" s="191" t="s">
        <v>621</v>
      </c>
      <c r="K104" s="192">
        <f t="shared" si="44"/>
        <v>17</v>
      </c>
      <c r="L104" s="193">
        <f t="shared" si="45"/>
        <v>0.28813559322033899</v>
      </c>
      <c r="M104" s="188" t="s">
        <v>588</v>
      </c>
      <c r="N104" s="194">
        <v>43032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16</v>
      </c>
      <c r="B105" s="186">
        <v>41954</v>
      </c>
      <c r="C105" s="186"/>
      <c r="D105" s="187" t="s">
        <v>633</v>
      </c>
      <c r="E105" s="188" t="s">
        <v>590</v>
      </c>
      <c r="F105" s="189">
        <v>99</v>
      </c>
      <c r="G105" s="188" t="s">
        <v>620</v>
      </c>
      <c r="H105" s="188">
        <v>120</v>
      </c>
      <c r="I105" s="190">
        <v>120</v>
      </c>
      <c r="J105" s="191" t="s">
        <v>601</v>
      </c>
      <c r="K105" s="192">
        <f t="shared" si="44"/>
        <v>21</v>
      </c>
      <c r="L105" s="193">
        <f t="shared" si="45"/>
        <v>0.21212121212121213</v>
      </c>
      <c r="M105" s="188" t="s">
        <v>588</v>
      </c>
      <c r="N105" s="194">
        <v>41960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17</v>
      </c>
      <c r="B106" s="186">
        <v>41956</v>
      </c>
      <c r="C106" s="186"/>
      <c r="D106" s="187" t="s">
        <v>645</v>
      </c>
      <c r="E106" s="188" t="s">
        <v>590</v>
      </c>
      <c r="F106" s="189">
        <v>22</v>
      </c>
      <c r="G106" s="188" t="s">
        <v>620</v>
      </c>
      <c r="H106" s="188">
        <v>33.549999999999997</v>
      </c>
      <c r="I106" s="190">
        <v>32</v>
      </c>
      <c r="J106" s="191" t="s">
        <v>646</v>
      </c>
      <c r="K106" s="192">
        <f t="shared" si="44"/>
        <v>11.549999999999997</v>
      </c>
      <c r="L106" s="193">
        <f t="shared" si="45"/>
        <v>0.52499999999999991</v>
      </c>
      <c r="M106" s="188" t="s">
        <v>588</v>
      </c>
      <c r="N106" s="194">
        <v>42188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18</v>
      </c>
      <c r="B107" s="186">
        <v>41976</v>
      </c>
      <c r="C107" s="186"/>
      <c r="D107" s="187" t="s">
        <v>647</v>
      </c>
      <c r="E107" s="188" t="s">
        <v>590</v>
      </c>
      <c r="F107" s="189">
        <v>440</v>
      </c>
      <c r="G107" s="188" t="s">
        <v>620</v>
      </c>
      <c r="H107" s="188">
        <v>520</v>
      </c>
      <c r="I107" s="190">
        <v>520</v>
      </c>
      <c r="J107" s="191" t="s">
        <v>648</v>
      </c>
      <c r="K107" s="192">
        <f t="shared" si="44"/>
        <v>80</v>
      </c>
      <c r="L107" s="193">
        <f t="shared" si="45"/>
        <v>0.18181818181818182</v>
      </c>
      <c r="M107" s="188" t="s">
        <v>588</v>
      </c>
      <c r="N107" s="194">
        <v>42208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19</v>
      </c>
      <c r="B108" s="186">
        <v>41976</v>
      </c>
      <c r="C108" s="186"/>
      <c r="D108" s="187" t="s">
        <v>649</v>
      </c>
      <c r="E108" s="188" t="s">
        <v>590</v>
      </c>
      <c r="F108" s="189">
        <v>360</v>
      </c>
      <c r="G108" s="188" t="s">
        <v>620</v>
      </c>
      <c r="H108" s="188">
        <v>427</v>
      </c>
      <c r="I108" s="190">
        <v>425</v>
      </c>
      <c r="J108" s="191" t="s">
        <v>650</v>
      </c>
      <c r="K108" s="192">
        <f t="shared" si="44"/>
        <v>67</v>
      </c>
      <c r="L108" s="193">
        <f t="shared" si="45"/>
        <v>0.18611111111111112</v>
      </c>
      <c r="M108" s="188" t="s">
        <v>588</v>
      </c>
      <c r="N108" s="194">
        <v>42058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20</v>
      </c>
      <c r="B109" s="186">
        <v>42012</v>
      </c>
      <c r="C109" s="186"/>
      <c r="D109" s="187" t="s">
        <v>651</v>
      </c>
      <c r="E109" s="188" t="s">
        <v>590</v>
      </c>
      <c r="F109" s="189">
        <v>360</v>
      </c>
      <c r="G109" s="188" t="s">
        <v>620</v>
      </c>
      <c r="H109" s="188">
        <v>455</v>
      </c>
      <c r="I109" s="190">
        <v>420</v>
      </c>
      <c r="J109" s="191" t="s">
        <v>652</v>
      </c>
      <c r="K109" s="192">
        <f t="shared" si="44"/>
        <v>95</v>
      </c>
      <c r="L109" s="193">
        <f t="shared" si="45"/>
        <v>0.2638888888888889</v>
      </c>
      <c r="M109" s="188" t="s">
        <v>588</v>
      </c>
      <c r="N109" s="194">
        <v>42024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21</v>
      </c>
      <c r="B110" s="186">
        <v>42012</v>
      </c>
      <c r="C110" s="186"/>
      <c r="D110" s="187" t="s">
        <v>653</v>
      </c>
      <c r="E110" s="188" t="s">
        <v>590</v>
      </c>
      <c r="F110" s="189">
        <v>130</v>
      </c>
      <c r="G110" s="188"/>
      <c r="H110" s="188">
        <v>175.5</v>
      </c>
      <c r="I110" s="190">
        <v>165</v>
      </c>
      <c r="J110" s="191" t="s">
        <v>654</v>
      </c>
      <c r="K110" s="192">
        <f t="shared" si="44"/>
        <v>45.5</v>
      </c>
      <c r="L110" s="193">
        <f t="shared" si="45"/>
        <v>0.35</v>
      </c>
      <c r="M110" s="188" t="s">
        <v>588</v>
      </c>
      <c r="N110" s="194">
        <v>43088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22</v>
      </c>
      <c r="B111" s="186">
        <v>42040</v>
      </c>
      <c r="C111" s="186"/>
      <c r="D111" s="187" t="s">
        <v>381</v>
      </c>
      <c r="E111" s="188" t="s">
        <v>619</v>
      </c>
      <c r="F111" s="189">
        <v>98</v>
      </c>
      <c r="G111" s="188"/>
      <c r="H111" s="188">
        <v>120</v>
      </c>
      <c r="I111" s="190">
        <v>120</v>
      </c>
      <c r="J111" s="191" t="s">
        <v>621</v>
      </c>
      <c r="K111" s="192">
        <f t="shared" si="44"/>
        <v>22</v>
      </c>
      <c r="L111" s="193">
        <f t="shared" si="45"/>
        <v>0.22448979591836735</v>
      </c>
      <c r="M111" s="188" t="s">
        <v>588</v>
      </c>
      <c r="N111" s="194">
        <v>42753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23</v>
      </c>
      <c r="B112" s="186">
        <v>42040</v>
      </c>
      <c r="C112" s="186"/>
      <c r="D112" s="187" t="s">
        <v>655</v>
      </c>
      <c r="E112" s="188" t="s">
        <v>619</v>
      </c>
      <c r="F112" s="189">
        <v>196</v>
      </c>
      <c r="G112" s="188"/>
      <c r="H112" s="188">
        <v>262</v>
      </c>
      <c r="I112" s="190">
        <v>255</v>
      </c>
      <c r="J112" s="191" t="s">
        <v>621</v>
      </c>
      <c r="K112" s="192">
        <f t="shared" si="44"/>
        <v>66</v>
      </c>
      <c r="L112" s="193">
        <f t="shared" si="45"/>
        <v>0.33673469387755101</v>
      </c>
      <c r="M112" s="188" t="s">
        <v>588</v>
      </c>
      <c r="N112" s="194">
        <v>42599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24</v>
      </c>
      <c r="B113" s="196">
        <v>42067</v>
      </c>
      <c r="C113" s="196"/>
      <c r="D113" s="197" t="s">
        <v>380</v>
      </c>
      <c r="E113" s="198" t="s">
        <v>619</v>
      </c>
      <c r="F113" s="199">
        <v>235</v>
      </c>
      <c r="G113" s="199"/>
      <c r="H113" s="200">
        <v>77</v>
      </c>
      <c r="I113" s="200" t="s">
        <v>656</v>
      </c>
      <c r="J113" s="201" t="s">
        <v>657</v>
      </c>
      <c r="K113" s="202">
        <f t="shared" si="44"/>
        <v>-158</v>
      </c>
      <c r="L113" s="203">
        <f t="shared" si="45"/>
        <v>-0.67234042553191486</v>
      </c>
      <c r="M113" s="199" t="s">
        <v>600</v>
      </c>
      <c r="N113" s="196">
        <v>43522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25</v>
      </c>
      <c r="B114" s="186">
        <v>42067</v>
      </c>
      <c r="C114" s="186"/>
      <c r="D114" s="187" t="s">
        <v>658</v>
      </c>
      <c r="E114" s="188" t="s">
        <v>619</v>
      </c>
      <c r="F114" s="189">
        <v>185</v>
      </c>
      <c r="G114" s="188"/>
      <c r="H114" s="188">
        <v>224</v>
      </c>
      <c r="I114" s="190" t="s">
        <v>659</v>
      </c>
      <c r="J114" s="191" t="s">
        <v>621</v>
      </c>
      <c r="K114" s="192">
        <f t="shared" si="44"/>
        <v>39</v>
      </c>
      <c r="L114" s="193">
        <f t="shared" si="45"/>
        <v>0.21081081081081082</v>
      </c>
      <c r="M114" s="188" t="s">
        <v>588</v>
      </c>
      <c r="N114" s="194">
        <v>42647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26</v>
      </c>
      <c r="B115" s="196">
        <v>42090</v>
      </c>
      <c r="C115" s="196"/>
      <c r="D115" s="204" t="s">
        <v>660</v>
      </c>
      <c r="E115" s="199" t="s">
        <v>619</v>
      </c>
      <c r="F115" s="199">
        <v>49.5</v>
      </c>
      <c r="G115" s="200"/>
      <c r="H115" s="200">
        <v>15.85</v>
      </c>
      <c r="I115" s="200">
        <v>67</v>
      </c>
      <c r="J115" s="201" t="s">
        <v>661</v>
      </c>
      <c r="K115" s="200">
        <f t="shared" si="44"/>
        <v>-33.65</v>
      </c>
      <c r="L115" s="205">
        <f t="shared" si="45"/>
        <v>-0.67979797979797973</v>
      </c>
      <c r="M115" s="199" t="s">
        <v>600</v>
      </c>
      <c r="N115" s="206">
        <v>43627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27</v>
      </c>
      <c r="B116" s="186">
        <v>42093</v>
      </c>
      <c r="C116" s="186"/>
      <c r="D116" s="187" t="s">
        <v>662</v>
      </c>
      <c r="E116" s="188" t="s">
        <v>619</v>
      </c>
      <c r="F116" s="189">
        <v>183.5</v>
      </c>
      <c r="G116" s="188"/>
      <c r="H116" s="188">
        <v>219</v>
      </c>
      <c r="I116" s="190">
        <v>218</v>
      </c>
      <c r="J116" s="191" t="s">
        <v>663</v>
      </c>
      <c r="K116" s="192">
        <f t="shared" si="44"/>
        <v>35.5</v>
      </c>
      <c r="L116" s="193">
        <f t="shared" si="45"/>
        <v>0.19346049046321526</v>
      </c>
      <c r="M116" s="188" t="s">
        <v>588</v>
      </c>
      <c r="N116" s="194">
        <v>42103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28</v>
      </c>
      <c r="B117" s="186">
        <v>42114</v>
      </c>
      <c r="C117" s="186"/>
      <c r="D117" s="187" t="s">
        <v>664</v>
      </c>
      <c r="E117" s="188" t="s">
        <v>619</v>
      </c>
      <c r="F117" s="189">
        <f>(227+237)/2</f>
        <v>232</v>
      </c>
      <c r="G117" s="188"/>
      <c r="H117" s="188">
        <v>298</v>
      </c>
      <c r="I117" s="190">
        <v>298</v>
      </c>
      <c r="J117" s="191" t="s">
        <v>621</v>
      </c>
      <c r="K117" s="192">
        <f t="shared" si="44"/>
        <v>66</v>
      </c>
      <c r="L117" s="193">
        <f t="shared" si="45"/>
        <v>0.28448275862068967</v>
      </c>
      <c r="M117" s="188" t="s">
        <v>588</v>
      </c>
      <c r="N117" s="194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29</v>
      </c>
      <c r="B118" s="186">
        <v>42128</v>
      </c>
      <c r="C118" s="186"/>
      <c r="D118" s="187" t="s">
        <v>665</v>
      </c>
      <c r="E118" s="188" t="s">
        <v>590</v>
      </c>
      <c r="F118" s="189">
        <v>385</v>
      </c>
      <c r="G118" s="188"/>
      <c r="H118" s="188">
        <f>212.5+331</f>
        <v>543.5</v>
      </c>
      <c r="I118" s="190">
        <v>510</v>
      </c>
      <c r="J118" s="191" t="s">
        <v>666</v>
      </c>
      <c r="K118" s="192">
        <f t="shared" si="44"/>
        <v>158.5</v>
      </c>
      <c r="L118" s="193">
        <f t="shared" si="45"/>
        <v>0.41168831168831171</v>
      </c>
      <c r="M118" s="188" t="s">
        <v>588</v>
      </c>
      <c r="N118" s="194">
        <v>42235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30</v>
      </c>
      <c r="B119" s="186">
        <v>42128</v>
      </c>
      <c r="C119" s="186"/>
      <c r="D119" s="187" t="s">
        <v>667</v>
      </c>
      <c r="E119" s="188" t="s">
        <v>590</v>
      </c>
      <c r="F119" s="189">
        <v>115.5</v>
      </c>
      <c r="G119" s="188"/>
      <c r="H119" s="188">
        <v>146</v>
      </c>
      <c r="I119" s="190">
        <v>142</v>
      </c>
      <c r="J119" s="191" t="s">
        <v>668</v>
      </c>
      <c r="K119" s="192">
        <f t="shared" si="44"/>
        <v>30.5</v>
      </c>
      <c r="L119" s="193">
        <f t="shared" si="45"/>
        <v>0.26406926406926406</v>
      </c>
      <c r="M119" s="188" t="s">
        <v>588</v>
      </c>
      <c r="N119" s="194">
        <v>42202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31</v>
      </c>
      <c r="B120" s="186">
        <v>42151</v>
      </c>
      <c r="C120" s="186"/>
      <c r="D120" s="187" t="s">
        <v>669</v>
      </c>
      <c r="E120" s="188" t="s">
        <v>590</v>
      </c>
      <c r="F120" s="189">
        <v>237.5</v>
      </c>
      <c r="G120" s="188"/>
      <c r="H120" s="188">
        <v>279.5</v>
      </c>
      <c r="I120" s="190">
        <v>278</v>
      </c>
      <c r="J120" s="191" t="s">
        <v>621</v>
      </c>
      <c r="K120" s="192">
        <f t="shared" si="44"/>
        <v>42</v>
      </c>
      <c r="L120" s="193">
        <f t="shared" si="45"/>
        <v>0.17684210526315788</v>
      </c>
      <c r="M120" s="188" t="s">
        <v>588</v>
      </c>
      <c r="N120" s="194">
        <v>42222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32</v>
      </c>
      <c r="B121" s="186">
        <v>42174</v>
      </c>
      <c r="C121" s="186"/>
      <c r="D121" s="187" t="s">
        <v>640</v>
      </c>
      <c r="E121" s="188" t="s">
        <v>619</v>
      </c>
      <c r="F121" s="189">
        <v>340</v>
      </c>
      <c r="G121" s="188"/>
      <c r="H121" s="188">
        <v>448</v>
      </c>
      <c r="I121" s="190">
        <v>448</v>
      </c>
      <c r="J121" s="191" t="s">
        <v>621</v>
      </c>
      <c r="K121" s="192">
        <f t="shared" si="44"/>
        <v>108</v>
      </c>
      <c r="L121" s="193">
        <f t="shared" si="45"/>
        <v>0.31764705882352939</v>
      </c>
      <c r="M121" s="188" t="s">
        <v>588</v>
      </c>
      <c r="N121" s="194">
        <v>43018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33</v>
      </c>
      <c r="B122" s="186">
        <v>42191</v>
      </c>
      <c r="C122" s="186"/>
      <c r="D122" s="187" t="s">
        <v>670</v>
      </c>
      <c r="E122" s="188" t="s">
        <v>619</v>
      </c>
      <c r="F122" s="189">
        <v>390</v>
      </c>
      <c r="G122" s="188"/>
      <c r="H122" s="188">
        <v>460</v>
      </c>
      <c r="I122" s="190">
        <v>460</v>
      </c>
      <c r="J122" s="191" t="s">
        <v>621</v>
      </c>
      <c r="K122" s="192">
        <f t="shared" si="44"/>
        <v>70</v>
      </c>
      <c r="L122" s="193">
        <f t="shared" si="45"/>
        <v>0.17948717948717949</v>
      </c>
      <c r="M122" s="188" t="s">
        <v>588</v>
      </c>
      <c r="N122" s="194">
        <v>42478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34</v>
      </c>
      <c r="B123" s="196">
        <v>42195</v>
      </c>
      <c r="C123" s="196"/>
      <c r="D123" s="197" t="s">
        <v>671</v>
      </c>
      <c r="E123" s="198" t="s">
        <v>619</v>
      </c>
      <c r="F123" s="199">
        <v>122.5</v>
      </c>
      <c r="G123" s="199"/>
      <c r="H123" s="200">
        <v>61</v>
      </c>
      <c r="I123" s="200">
        <v>172</v>
      </c>
      <c r="J123" s="201" t="s">
        <v>672</v>
      </c>
      <c r="K123" s="202">
        <f t="shared" si="44"/>
        <v>-61.5</v>
      </c>
      <c r="L123" s="203">
        <f t="shared" si="45"/>
        <v>-0.50204081632653064</v>
      </c>
      <c r="M123" s="199" t="s">
        <v>600</v>
      </c>
      <c r="N123" s="196">
        <v>43333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35</v>
      </c>
      <c r="B124" s="186">
        <v>42219</v>
      </c>
      <c r="C124" s="186"/>
      <c r="D124" s="187" t="s">
        <v>673</v>
      </c>
      <c r="E124" s="188" t="s">
        <v>619</v>
      </c>
      <c r="F124" s="189">
        <v>297.5</v>
      </c>
      <c r="G124" s="188"/>
      <c r="H124" s="188">
        <v>350</v>
      </c>
      <c r="I124" s="190">
        <v>360</v>
      </c>
      <c r="J124" s="191" t="s">
        <v>674</v>
      </c>
      <c r="K124" s="192">
        <f t="shared" si="44"/>
        <v>52.5</v>
      </c>
      <c r="L124" s="193">
        <f t="shared" si="45"/>
        <v>0.17647058823529413</v>
      </c>
      <c r="M124" s="188" t="s">
        <v>588</v>
      </c>
      <c r="N124" s="194">
        <v>42232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36</v>
      </c>
      <c r="B125" s="186">
        <v>42219</v>
      </c>
      <c r="C125" s="186"/>
      <c r="D125" s="187" t="s">
        <v>675</v>
      </c>
      <c r="E125" s="188" t="s">
        <v>619</v>
      </c>
      <c r="F125" s="189">
        <v>115.5</v>
      </c>
      <c r="G125" s="188"/>
      <c r="H125" s="188">
        <v>149</v>
      </c>
      <c r="I125" s="190">
        <v>140</v>
      </c>
      <c r="J125" s="191" t="s">
        <v>676</v>
      </c>
      <c r="K125" s="192">
        <f t="shared" si="44"/>
        <v>33.5</v>
      </c>
      <c r="L125" s="193">
        <f t="shared" si="45"/>
        <v>0.29004329004329005</v>
      </c>
      <c r="M125" s="188" t="s">
        <v>588</v>
      </c>
      <c r="N125" s="194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37</v>
      </c>
      <c r="B126" s="186">
        <v>42251</v>
      </c>
      <c r="C126" s="186"/>
      <c r="D126" s="187" t="s">
        <v>669</v>
      </c>
      <c r="E126" s="188" t="s">
        <v>619</v>
      </c>
      <c r="F126" s="189">
        <v>226</v>
      </c>
      <c r="G126" s="188"/>
      <c r="H126" s="188">
        <v>292</v>
      </c>
      <c r="I126" s="190">
        <v>292</v>
      </c>
      <c r="J126" s="191" t="s">
        <v>677</v>
      </c>
      <c r="K126" s="192">
        <f t="shared" si="44"/>
        <v>66</v>
      </c>
      <c r="L126" s="193">
        <f t="shared" si="45"/>
        <v>0.29203539823008851</v>
      </c>
      <c r="M126" s="188" t="s">
        <v>588</v>
      </c>
      <c r="N126" s="194">
        <v>42286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38</v>
      </c>
      <c r="B127" s="186">
        <v>42254</v>
      </c>
      <c r="C127" s="186"/>
      <c r="D127" s="187" t="s">
        <v>664</v>
      </c>
      <c r="E127" s="188" t="s">
        <v>619</v>
      </c>
      <c r="F127" s="189">
        <v>232.5</v>
      </c>
      <c r="G127" s="188"/>
      <c r="H127" s="188">
        <v>312.5</v>
      </c>
      <c r="I127" s="190">
        <v>310</v>
      </c>
      <c r="J127" s="191" t="s">
        <v>621</v>
      </c>
      <c r="K127" s="192">
        <f t="shared" si="44"/>
        <v>80</v>
      </c>
      <c r="L127" s="193">
        <f t="shared" si="45"/>
        <v>0.34408602150537637</v>
      </c>
      <c r="M127" s="188" t="s">
        <v>588</v>
      </c>
      <c r="N127" s="194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39</v>
      </c>
      <c r="B128" s="186">
        <v>42268</v>
      </c>
      <c r="C128" s="186"/>
      <c r="D128" s="187" t="s">
        <v>678</v>
      </c>
      <c r="E128" s="188" t="s">
        <v>619</v>
      </c>
      <c r="F128" s="189">
        <v>196.5</v>
      </c>
      <c r="G128" s="188"/>
      <c r="H128" s="188">
        <v>238</v>
      </c>
      <c r="I128" s="190">
        <v>238</v>
      </c>
      <c r="J128" s="191" t="s">
        <v>677</v>
      </c>
      <c r="K128" s="192">
        <f t="shared" si="44"/>
        <v>41.5</v>
      </c>
      <c r="L128" s="193">
        <f t="shared" si="45"/>
        <v>0.21119592875318066</v>
      </c>
      <c r="M128" s="188" t="s">
        <v>588</v>
      </c>
      <c r="N128" s="194">
        <v>42291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40</v>
      </c>
      <c r="B129" s="186">
        <v>42271</v>
      </c>
      <c r="C129" s="186"/>
      <c r="D129" s="187" t="s">
        <v>618</v>
      </c>
      <c r="E129" s="188" t="s">
        <v>619</v>
      </c>
      <c r="F129" s="189">
        <v>65</v>
      </c>
      <c r="G129" s="188"/>
      <c r="H129" s="188">
        <v>82</v>
      </c>
      <c r="I129" s="190">
        <v>82</v>
      </c>
      <c r="J129" s="191" t="s">
        <v>677</v>
      </c>
      <c r="K129" s="192">
        <f t="shared" si="44"/>
        <v>17</v>
      </c>
      <c r="L129" s="193">
        <f t="shared" si="45"/>
        <v>0.26153846153846155</v>
      </c>
      <c r="M129" s="188" t="s">
        <v>588</v>
      </c>
      <c r="N129" s="194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41</v>
      </c>
      <c r="B130" s="186">
        <v>42291</v>
      </c>
      <c r="C130" s="186"/>
      <c r="D130" s="187" t="s">
        <v>679</v>
      </c>
      <c r="E130" s="188" t="s">
        <v>619</v>
      </c>
      <c r="F130" s="189">
        <v>144</v>
      </c>
      <c r="G130" s="188"/>
      <c r="H130" s="188">
        <v>182.5</v>
      </c>
      <c r="I130" s="190">
        <v>181</v>
      </c>
      <c r="J130" s="191" t="s">
        <v>677</v>
      </c>
      <c r="K130" s="192">
        <f t="shared" si="44"/>
        <v>38.5</v>
      </c>
      <c r="L130" s="193">
        <f t="shared" si="45"/>
        <v>0.2673611111111111</v>
      </c>
      <c r="M130" s="188" t="s">
        <v>588</v>
      </c>
      <c r="N130" s="194">
        <v>42817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42</v>
      </c>
      <c r="B131" s="186">
        <v>42291</v>
      </c>
      <c r="C131" s="186"/>
      <c r="D131" s="187" t="s">
        <v>680</v>
      </c>
      <c r="E131" s="188" t="s">
        <v>619</v>
      </c>
      <c r="F131" s="189">
        <v>264</v>
      </c>
      <c r="G131" s="188"/>
      <c r="H131" s="188">
        <v>311</v>
      </c>
      <c r="I131" s="190">
        <v>311</v>
      </c>
      <c r="J131" s="191" t="s">
        <v>677</v>
      </c>
      <c r="K131" s="192">
        <f t="shared" si="44"/>
        <v>47</v>
      </c>
      <c r="L131" s="193">
        <f t="shared" si="45"/>
        <v>0.17803030303030304</v>
      </c>
      <c r="M131" s="188" t="s">
        <v>588</v>
      </c>
      <c r="N131" s="194">
        <v>42604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43</v>
      </c>
      <c r="B132" s="186">
        <v>42318</v>
      </c>
      <c r="C132" s="186"/>
      <c r="D132" s="187" t="s">
        <v>681</v>
      </c>
      <c r="E132" s="188" t="s">
        <v>590</v>
      </c>
      <c r="F132" s="189">
        <v>549.5</v>
      </c>
      <c r="G132" s="188"/>
      <c r="H132" s="188">
        <v>630</v>
      </c>
      <c r="I132" s="190">
        <v>630</v>
      </c>
      <c r="J132" s="191" t="s">
        <v>677</v>
      </c>
      <c r="K132" s="192">
        <f t="shared" si="44"/>
        <v>80.5</v>
      </c>
      <c r="L132" s="193">
        <f t="shared" si="45"/>
        <v>0.1464968152866242</v>
      </c>
      <c r="M132" s="188" t="s">
        <v>588</v>
      </c>
      <c r="N132" s="194">
        <v>42419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44</v>
      </c>
      <c r="B133" s="186">
        <v>42342</v>
      </c>
      <c r="C133" s="186"/>
      <c r="D133" s="187" t="s">
        <v>682</v>
      </c>
      <c r="E133" s="188" t="s">
        <v>619</v>
      </c>
      <c r="F133" s="189">
        <v>1027.5</v>
      </c>
      <c r="G133" s="188"/>
      <c r="H133" s="188">
        <v>1315</v>
      </c>
      <c r="I133" s="190">
        <v>1250</v>
      </c>
      <c r="J133" s="191" t="s">
        <v>677</v>
      </c>
      <c r="K133" s="192">
        <f t="shared" si="44"/>
        <v>287.5</v>
      </c>
      <c r="L133" s="193">
        <f t="shared" si="45"/>
        <v>0.27980535279805352</v>
      </c>
      <c r="M133" s="188" t="s">
        <v>588</v>
      </c>
      <c r="N133" s="194">
        <v>43244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45</v>
      </c>
      <c r="B134" s="186">
        <v>42367</v>
      </c>
      <c r="C134" s="186"/>
      <c r="D134" s="187" t="s">
        <v>683</v>
      </c>
      <c r="E134" s="188" t="s">
        <v>619</v>
      </c>
      <c r="F134" s="189">
        <v>465</v>
      </c>
      <c r="G134" s="188"/>
      <c r="H134" s="188">
        <v>540</v>
      </c>
      <c r="I134" s="190">
        <v>540</v>
      </c>
      <c r="J134" s="191" t="s">
        <v>677</v>
      </c>
      <c r="K134" s="192">
        <f t="shared" si="44"/>
        <v>75</v>
      </c>
      <c r="L134" s="193">
        <f t="shared" si="45"/>
        <v>0.16129032258064516</v>
      </c>
      <c r="M134" s="188" t="s">
        <v>588</v>
      </c>
      <c r="N134" s="194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46</v>
      </c>
      <c r="B135" s="186">
        <v>42380</v>
      </c>
      <c r="C135" s="186"/>
      <c r="D135" s="187" t="s">
        <v>381</v>
      </c>
      <c r="E135" s="188" t="s">
        <v>590</v>
      </c>
      <c r="F135" s="189">
        <v>81</v>
      </c>
      <c r="G135" s="188"/>
      <c r="H135" s="188">
        <v>110</v>
      </c>
      <c r="I135" s="190">
        <v>110</v>
      </c>
      <c r="J135" s="191" t="s">
        <v>677</v>
      </c>
      <c r="K135" s="192">
        <f t="shared" si="44"/>
        <v>29</v>
      </c>
      <c r="L135" s="193">
        <f t="shared" si="45"/>
        <v>0.35802469135802467</v>
      </c>
      <c r="M135" s="188" t="s">
        <v>588</v>
      </c>
      <c r="N135" s="194">
        <v>42745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47</v>
      </c>
      <c r="B136" s="186">
        <v>42382</v>
      </c>
      <c r="C136" s="186"/>
      <c r="D136" s="187" t="s">
        <v>684</v>
      </c>
      <c r="E136" s="188" t="s">
        <v>590</v>
      </c>
      <c r="F136" s="189">
        <v>417.5</v>
      </c>
      <c r="G136" s="188"/>
      <c r="H136" s="188">
        <v>547</v>
      </c>
      <c r="I136" s="190">
        <v>535</v>
      </c>
      <c r="J136" s="191" t="s">
        <v>677</v>
      </c>
      <c r="K136" s="192">
        <f t="shared" si="44"/>
        <v>129.5</v>
      </c>
      <c r="L136" s="193">
        <f t="shared" si="45"/>
        <v>0.31017964071856285</v>
      </c>
      <c r="M136" s="188" t="s">
        <v>588</v>
      </c>
      <c r="N136" s="194">
        <v>42578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48</v>
      </c>
      <c r="B137" s="186">
        <v>42408</v>
      </c>
      <c r="C137" s="186"/>
      <c r="D137" s="187" t="s">
        <v>685</v>
      </c>
      <c r="E137" s="188" t="s">
        <v>619</v>
      </c>
      <c r="F137" s="189">
        <v>650</v>
      </c>
      <c r="G137" s="188"/>
      <c r="H137" s="188">
        <v>800</v>
      </c>
      <c r="I137" s="190">
        <v>800</v>
      </c>
      <c r="J137" s="191" t="s">
        <v>677</v>
      </c>
      <c r="K137" s="192">
        <f t="shared" si="44"/>
        <v>150</v>
      </c>
      <c r="L137" s="193">
        <f t="shared" si="45"/>
        <v>0.23076923076923078</v>
      </c>
      <c r="M137" s="188" t="s">
        <v>588</v>
      </c>
      <c r="N137" s="194">
        <v>43154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49</v>
      </c>
      <c r="B138" s="186">
        <v>42433</v>
      </c>
      <c r="C138" s="186"/>
      <c r="D138" s="187" t="s">
        <v>210</v>
      </c>
      <c r="E138" s="188" t="s">
        <v>619</v>
      </c>
      <c r="F138" s="189">
        <v>437.5</v>
      </c>
      <c r="G138" s="188"/>
      <c r="H138" s="188">
        <v>504.5</v>
      </c>
      <c r="I138" s="190">
        <v>522</v>
      </c>
      <c r="J138" s="191" t="s">
        <v>686</v>
      </c>
      <c r="K138" s="192">
        <f t="shared" si="44"/>
        <v>67</v>
      </c>
      <c r="L138" s="193">
        <f t="shared" si="45"/>
        <v>0.15314285714285714</v>
      </c>
      <c r="M138" s="188" t="s">
        <v>588</v>
      </c>
      <c r="N138" s="194">
        <v>42480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50</v>
      </c>
      <c r="B139" s="186">
        <v>42438</v>
      </c>
      <c r="C139" s="186"/>
      <c r="D139" s="187" t="s">
        <v>687</v>
      </c>
      <c r="E139" s="188" t="s">
        <v>619</v>
      </c>
      <c r="F139" s="189">
        <v>189.5</v>
      </c>
      <c r="G139" s="188"/>
      <c r="H139" s="188">
        <v>218</v>
      </c>
      <c r="I139" s="190">
        <v>218</v>
      </c>
      <c r="J139" s="191" t="s">
        <v>677</v>
      </c>
      <c r="K139" s="192">
        <f t="shared" si="44"/>
        <v>28.5</v>
      </c>
      <c r="L139" s="193">
        <f t="shared" si="45"/>
        <v>0.15039577836411611</v>
      </c>
      <c r="M139" s="188" t="s">
        <v>588</v>
      </c>
      <c r="N139" s="194">
        <v>43034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51</v>
      </c>
      <c r="B140" s="196">
        <v>42471</v>
      </c>
      <c r="C140" s="196"/>
      <c r="D140" s="204" t="s">
        <v>688</v>
      </c>
      <c r="E140" s="199" t="s">
        <v>619</v>
      </c>
      <c r="F140" s="199">
        <v>36.5</v>
      </c>
      <c r="G140" s="200"/>
      <c r="H140" s="200">
        <v>15.85</v>
      </c>
      <c r="I140" s="200">
        <v>60</v>
      </c>
      <c r="J140" s="201" t="s">
        <v>689</v>
      </c>
      <c r="K140" s="202">
        <f t="shared" si="44"/>
        <v>-20.65</v>
      </c>
      <c r="L140" s="203">
        <f t="shared" si="45"/>
        <v>-0.5657534246575342</v>
      </c>
      <c r="M140" s="199" t="s">
        <v>600</v>
      </c>
      <c r="N140" s="207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52</v>
      </c>
      <c r="B141" s="186">
        <v>42472</v>
      </c>
      <c r="C141" s="186"/>
      <c r="D141" s="187" t="s">
        <v>690</v>
      </c>
      <c r="E141" s="188" t="s">
        <v>619</v>
      </c>
      <c r="F141" s="189">
        <v>93</v>
      </c>
      <c r="G141" s="188"/>
      <c r="H141" s="188">
        <v>149</v>
      </c>
      <c r="I141" s="190">
        <v>140</v>
      </c>
      <c r="J141" s="191" t="s">
        <v>691</v>
      </c>
      <c r="K141" s="192">
        <f t="shared" si="44"/>
        <v>56</v>
      </c>
      <c r="L141" s="193">
        <f t="shared" si="45"/>
        <v>0.60215053763440862</v>
      </c>
      <c r="M141" s="188" t="s">
        <v>588</v>
      </c>
      <c r="N141" s="194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53</v>
      </c>
      <c r="B142" s="186">
        <v>42472</v>
      </c>
      <c r="C142" s="186"/>
      <c r="D142" s="187" t="s">
        <v>692</v>
      </c>
      <c r="E142" s="188" t="s">
        <v>619</v>
      </c>
      <c r="F142" s="189">
        <v>130</v>
      </c>
      <c r="G142" s="188"/>
      <c r="H142" s="188">
        <v>150</v>
      </c>
      <c r="I142" s="190" t="s">
        <v>693</v>
      </c>
      <c r="J142" s="191" t="s">
        <v>677</v>
      </c>
      <c r="K142" s="192">
        <f t="shared" si="44"/>
        <v>20</v>
      </c>
      <c r="L142" s="193">
        <f t="shared" si="45"/>
        <v>0.15384615384615385</v>
      </c>
      <c r="M142" s="188" t="s">
        <v>588</v>
      </c>
      <c r="N142" s="194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54</v>
      </c>
      <c r="B143" s="186">
        <v>42473</v>
      </c>
      <c r="C143" s="186"/>
      <c r="D143" s="187" t="s">
        <v>694</v>
      </c>
      <c r="E143" s="188" t="s">
        <v>619</v>
      </c>
      <c r="F143" s="189">
        <v>196</v>
      </c>
      <c r="G143" s="188"/>
      <c r="H143" s="188">
        <v>299</v>
      </c>
      <c r="I143" s="190">
        <v>299</v>
      </c>
      <c r="J143" s="191" t="s">
        <v>677</v>
      </c>
      <c r="K143" s="192">
        <v>103</v>
      </c>
      <c r="L143" s="193">
        <v>0.52551020408163296</v>
      </c>
      <c r="M143" s="188" t="s">
        <v>588</v>
      </c>
      <c r="N143" s="194">
        <v>42620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55</v>
      </c>
      <c r="B144" s="186">
        <v>42473</v>
      </c>
      <c r="C144" s="186"/>
      <c r="D144" s="187" t="s">
        <v>695</v>
      </c>
      <c r="E144" s="188" t="s">
        <v>619</v>
      </c>
      <c r="F144" s="189">
        <v>88</v>
      </c>
      <c r="G144" s="188"/>
      <c r="H144" s="188">
        <v>103</v>
      </c>
      <c r="I144" s="190">
        <v>103</v>
      </c>
      <c r="J144" s="191" t="s">
        <v>677</v>
      </c>
      <c r="K144" s="192">
        <v>15</v>
      </c>
      <c r="L144" s="193">
        <v>0.170454545454545</v>
      </c>
      <c r="M144" s="188" t="s">
        <v>588</v>
      </c>
      <c r="N144" s="194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56</v>
      </c>
      <c r="B145" s="186">
        <v>42492</v>
      </c>
      <c r="C145" s="186"/>
      <c r="D145" s="187" t="s">
        <v>696</v>
      </c>
      <c r="E145" s="188" t="s">
        <v>619</v>
      </c>
      <c r="F145" s="189">
        <v>127.5</v>
      </c>
      <c r="G145" s="188"/>
      <c r="H145" s="188">
        <v>148</v>
      </c>
      <c r="I145" s="190" t="s">
        <v>697</v>
      </c>
      <c r="J145" s="191" t="s">
        <v>677</v>
      </c>
      <c r="K145" s="192">
        <f>H145-F145</f>
        <v>20.5</v>
      </c>
      <c r="L145" s="193">
        <f>K145/F145</f>
        <v>0.16078431372549021</v>
      </c>
      <c r="M145" s="188" t="s">
        <v>588</v>
      </c>
      <c r="N145" s="194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57</v>
      </c>
      <c r="B146" s="186">
        <v>42493</v>
      </c>
      <c r="C146" s="186"/>
      <c r="D146" s="187" t="s">
        <v>698</v>
      </c>
      <c r="E146" s="188" t="s">
        <v>619</v>
      </c>
      <c r="F146" s="189">
        <v>675</v>
      </c>
      <c r="G146" s="188"/>
      <c r="H146" s="188">
        <v>815</v>
      </c>
      <c r="I146" s="190" t="s">
        <v>699</v>
      </c>
      <c r="J146" s="191" t="s">
        <v>677</v>
      </c>
      <c r="K146" s="192">
        <f>H146-F146</f>
        <v>140</v>
      </c>
      <c r="L146" s="193">
        <f>K146/F146</f>
        <v>0.2074074074074074</v>
      </c>
      <c r="M146" s="188" t="s">
        <v>588</v>
      </c>
      <c r="N146" s="194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58</v>
      </c>
      <c r="B147" s="196">
        <v>42522</v>
      </c>
      <c r="C147" s="196"/>
      <c r="D147" s="197" t="s">
        <v>700</v>
      </c>
      <c r="E147" s="198" t="s">
        <v>619</v>
      </c>
      <c r="F147" s="199">
        <v>500</v>
      </c>
      <c r="G147" s="199"/>
      <c r="H147" s="200">
        <v>232.5</v>
      </c>
      <c r="I147" s="200" t="s">
        <v>701</v>
      </c>
      <c r="J147" s="201" t="s">
        <v>702</v>
      </c>
      <c r="K147" s="202">
        <f>H147-F147</f>
        <v>-267.5</v>
      </c>
      <c r="L147" s="203">
        <f>K147/F147</f>
        <v>-0.53500000000000003</v>
      </c>
      <c r="M147" s="199" t="s">
        <v>600</v>
      </c>
      <c r="N147" s="196">
        <v>43735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59</v>
      </c>
      <c r="B148" s="186">
        <v>42527</v>
      </c>
      <c r="C148" s="186"/>
      <c r="D148" s="187" t="s">
        <v>540</v>
      </c>
      <c r="E148" s="188" t="s">
        <v>619</v>
      </c>
      <c r="F148" s="189">
        <v>110</v>
      </c>
      <c r="G148" s="188"/>
      <c r="H148" s="188">
        <v>126.5</v>
      </c>
      <c r="I148" s="190">
        <v>125</v>
      </c>
      <c r="J148" s="191" t="s">
        <v>628</v>
      </c>
      <c r="K148" s="192">
        <f>H148-F148</f>
        <v>16.5</v>
      </c>
      <c r="L148" s="193">
        <f>K148/F148</f>
        <v>0.15</v>
      </c>
      <c r="M148" s="188" t="s">
        <v>588</v>
      </c>
      <c r="N148" s="194">
        <v>42552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60</v>
      </c>
      <c r="B149" s="186">
        <v>42538</v>
      </c>
      <c r="C149" s="186"/>
      <c r="D149" s="187" t="s">
        <v>703</v>
      </c>
      <c r="E149" s="188" t="s">
        <v>619</v>
      </c>
      <c r="F149" s="189">
        <v>44</v>
      </c>
      <c r="G149" s="188"/>
      <c r="H149" s="188">
        <v>69.5</v>
      </c>
      <c r="I149" s="190">
        <v>69.5</v>
      </c>
      <c r="J149" s="191" t="s">
        <v>704</v>
      </c>
      <c r="K149" s="192">
        <f>H149-F149</f>
        <v>25.5</v>
      </c>
      <c r="L149" s="193">
        <f>K149/F149</f>
        <v>0.57954545454545459</v>
      </c>
      <c r="M149" s="188" t="s">
        <v>588</v>
      </c>
      <c r="N149" s="194">
        <v>42977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61</v>
      </c>
      <c r="B150" s="186">
        <v>42549</v>
      </c>
      <c r="C150" s="186"/>
      <c r="D150" s="187" t="s">
        <v>705</v>
      </c>
      <c r="E150" s="188" t="s">
        <v>619</v>
      </c>
      <c r="F150" s="189">
        <v>262.5</v>
      </c>
      <c r="G150" s="188"/>
      <c r="H150" s="188">
        <v>340</v>
      </c>
      <c r="I150" s="190">
        <v>333</v>
      </c>
      <c r="J150" s="191" t="s">
        <v>706</v>
      </c>
      <c r="K150" s="192">
        <v>77.5</v>
      </c>
      <c r="L150" s="193">
        <v>0.29523809523809502</v>
      </c>
      <c r="M150" s="188" t="s">
        <v>588</v>
      </c>
      <c r="N150" s="194">
        <v>43017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62</v>
      </c>
      <c r="B151" s="186">
        <v>42549</v>
      </c>
      <c r="C151" s="186"/>
      <c r="D151" s="187" t="s">
        <v>707</v>
      </c>
      <c r="E151" s="188" t="s">
        <v>619</v>
      </c>
      <c r="F151" s="189">
        <v>840</v>
      </c>
      <c r="G151" s="188"/>
      <c r="H151" s="188">
        <v>1230</v>
      </c>
      <c r="I151" s="190">
        <v>1230</v>
      </c>
      <c r="J151" s="191" t="s">
        <v>677</v>
      </c>
      <c r="K151" s="192">
        <v>390</v>
      </c>
      <c r="L151" s="193">
        <v>0.46428571428571402</v>
      </c>
      <c r="M151" s="188" t="s">
        <v>588</v>
      </c>
      <c r="N151" s="194">
        <v>42649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8">
        <v>63</v>
      </c>
      <c r="B152" s="209">
        <v>42556</v>
      </c>
      <c r="C152" s="209"/>
      <c r="D152" s="210" t="s">
        <v>708</v>
      </c>
      <c r="E152" s="211" t="s">
        <v>619</v>
      </c>
      <c r="F152" s="211">
        <v>395</v>
      </c>
      <c r="G152" s="212"/>
      <c r="H152" s="212">
        <f>(468.5+342.5)/2</f>
        <v>405.5</v>
      </c>
      <c r="I152" s="212">
        <v>510</v>
      </c>
      <c r="J152" s="213" t="s">
        <v>709</v>
      </c>
      <c r="K152" s="214">
        <f t="shared" ref="K152:K158" si="46">H152-F152</f>
        <v>10.5</v>
      </c>
      <c r="L152" s="215">
        <f t="shared" ref="L152:L158" si="47">K152/F152</f>
        <v>2.6582278481012658E-2</v>
      </c>
      <c r="M152" s="211" t="s">
        <v>710</v>
      </c>
      <c r="N152" s="209">
        <v>43606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64</v>
      </c>
      <c r="B153" s="196">
        <v>42584</v>
      </c>
      <c r="C153" s="196"/>
      <c r="D153" s="197" t="s">
        <v>711</v>
      </c>
      <c r="E153" s="198" t="s">
        <v>590</v>
      </c>
      <c r="F153" s="199">
        <f>169.5-12.8</f>
        <v>156.69999999999999</v>
      </c>
      <c r="G153" s="199"/>
      <c r="H153" s="200">
        <v>77</v>
      </c>
      <c r="I153" s="200" t="s">
        <v>712</v>
      </c>
      <c r="J153" s="201" t="s">
        <v>713</v>
      </c>
      <c r="K153" s="202">
        <f t="shared" si="46"/>
        <v>-79.699999999999989</v>
      </c>
      <c r="L153" s="203">
        <f t="shared" si="47"/>
        <v>-0.50861518825781749</v>
      </c>
      <c r="M153" s="199" t="s">
        <v>600</v>
      </c>
      <c r="N153" s="196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65</v>
      </c>
      <c r="B154" s="196">
        <v>42586</v>
      </c>
      <c r="C154" s="196"/>
      <c r="D154" s="197" t="s">
        <v>714</v>
      </c>
      <c r="E154" s="198" t="s">
        <v>619</v>
      </c>
      <c r="F154" s="199">
        <v>400</v>
      </c>
      <c r="G154" s="199"/>
      <c r="H154" s="200">
        <v>305</v>
      </c>
      <c r="I154" s="200">
        <v>475</v>
      </c>
      <c r="J154" s="201" t="s">
        <v>715</v>
      </c>
      <c r="K154" s="202">
        <f t="shared" si="46"/>
        <v>-95</v>
      </c>
      <c r="L154" s="203">
        <f t="shared" si="47"/>
        <v>-0.23749999999999999</v>
      </c>
      <c r="M154" s="199" t="s">
        <v>600</v>
      </c>
      <c r="N154" s="196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66</v>
      </c>
      <c r="B155" s="186">
        <v>42593</v>
      </c>
      <c r="C155" s="186"/>
      <c r="D155" s="187" t="s">
        <v>716</v>
      </c>
      <c r="E155" s="188" t="s">
        <v>619</v>
      </c>
      <c r="F155" s="189">
        <v>86.5</v>
      </c>
      <c r="G155" s="188"/>
      <c r="H155" s="188">
        <v>130</v>
      </c>
      <c r="I155" s="190">
        <v>130</v>
      </c>
      <c r="J155" s="191" t="s">
        <v>717</v>
      </c>
      <c r="K155" s="192">
        <f t="shared" si="46"/>
        <v>43.5</v>
      </c>
      <c r="L155" s="193">
        <f t="shared" si="47"/>
        <v>0.50289017341040465</v>
      </c>
      <c r="M155" s="188" t="s">
        <v>588</v>
      </c>
      <c r="N155" s="194">
        <v>43091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67</v>
      </c>
      <c r="B156" s="196">
        <v>42600</v>
      </c>
      <c r="C156" s="196"/>
      <c r="D156" s="197" t="s">
        <v>109</v>
      </c>
      <c r="E156" s="198" t="s">
        <v>619</v>
      </c>
      <c r="F156" s="199">
        <v>133.5</v>
      </c>
      <c r="G156" s="199"/>
      <c r="H156" s="200">
        <v>126.5</v>
      </c>
      <c r="I156" s="200">
        <v>178</v>
      </c>
      <c r="J156" s="201" t="s">
        <v>718</v>
      </c>
      <c r="K156" s="202">
        <f t="shared" si="46"/>
        <v>-7</v>
      </c>
      <c r="L156" s="203">
        <f t="shared" si="47"/>
        <v>-5.2434456928838954E-2</v>
      </c>
      <c r="M156" s="199" t="s">
        <v>600</v>
      </c>
      <c r="N156" s="196">
        <v>42615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68</v>
      </c>
      <c r="B157" s="186">
        <v>42613</v>
      </c>
      <c r="C157" s="186"/>
      <c r="D157" s="187" t="s">
        <v>719</v>
      </c>
      <c r="E157" s="188" t="s">
        <v>619</v>
      </c>
      <c r="F157" s="189">
        <v>560</v>
      </c>
      <c r="G157" s="188"/>
      <c r="H157" s="188">
        <v>725</v>
      </c>
      <c r="I157" s="190">
        <v>725</v>
      </c>
      <c r="J157" s="191" t="s">
        <v>621</v>
      </c>
      <c r="K157" s="192">
        <f t="shared" si="46"/>
        <v>165</v>
      </c>
      <c r="L157" s="193">
        <f t="shared" si="47"/>
        <v>0.29464285714285715</v>
      </c>
      <c r="M157" s="188" t="s">
        <v>588</v>
      </c>
      <c r="N157" s="194">
        <v>42456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69</v>
      </c>
      <c r="B158" s="186">
        <v>42614</v>
      </c>
      <c r="C158" s="186"/>
      <c r="D158" s="187" t="s">
        <v>720</v>
      </c>
      <c r="E158" s="188" t="s">
        <v>619</v>
      </c>
      <c r="F158" s="189">
        <v>160.5</v>
      </c>
      <c r="G158" s="188"/>
      <c r="H158" s="188">
        <v>210</v>
      </c>
      <c r="I158" s="190">
        <v>210</v>
      </c>
      <c r="J158" s="191" t="s">
        <v>621</v>
      </c>
      <c r="K158" s="192">
        <f t="shared" si="46"/>
        <v>49.5</v>
      </c>
      <c r="L158" s="193">
        <f t="shared" si="47"/>
        <v>0.30841121495327101</v>
      </c>
      <c r="M158" s="188" t="s">
        <v>588</v>
      </c>
      <c r="N158" s="194">
        <v>42871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70</v>
      </c>
      <c r="B159" s="186">
        <v>42646</v>
      </c>
      <c r="C159" s="186"/>
      <c r="D159" s="187" t="s">
        <v>395</v>
      </c>
      <c r="E159" s="188" t="s">
        <v>619</v>
      </c>
      <c r="F159" s="189">
        <v>430</v>
      </c>
      <c r="G159" s="188"/>
      <c r="H159" s="188">
        <v>596</v>
      </c>
      <c r="I159" s="190">
        <v>575</v>
      </c>
      <c r="J159" s="191" t="s">
        <v>721</v>
      </c>
      <c r="K159" s="192">
        <v>166</v>
      </c>
      <c r="L159" s="193">
        <v>0.38604651162790699</v>
      </c>
      <c r="M159" s="188" t="s">
        <v>588</v>
      </c>
      <c r="N159" s="194">
        <v>42769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71</v>
      </c>
      <c r="B160" s="186">
        <v>42657</v>
      </c>
      <c r="C160" s="186"/>
      <c r="D160" s="187" t="s">
        <v>722</v>
      </c>
      <c r="E160" s="188" t="s">
        <v>619</v>
      </c>
      <c r="F160" s="189">
        <v>280</v>
      </c>
      <c r="G160" s="188"/>
      <c r="H160" s="188">
        <v>345</v>
      </c>
      <c r="I160" s="190">
        <v>345</v>
      </c>
      <c r="J160" s="191" t="s">
        <v>621</v>
      </c>
      <c r="K160" s="192">
        <f t="shared" ref="K160:K165" si="48">H160-F160</f>
        <v>65</v>
      </c>
      <c r="L160" s="193">
        <f>K160/F160</f>
        <v>0.23214285714285715</v>
      </c>
      <c r="M160" s="188" t="s">
        <v>588</v>
      </c>
      <c r="N160" s="194">
        <v>42814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72</v>
      </c>
      <c r="B161" s="186">
        <v>42657</v>
      </c>
      <c r="C161" s="186"/>
      <c r="D161" s="187" t="s">
        <v>723</v>
      </c>
      <c r="E161" s="188" t="s">
        <v>619</v>
      </c>
      <c r="F161" s="189">
        <v>245</v>
      </c>
      <c r="G161" s="188"/>
      <c r="H161" s="188">
        <v>325.5</v>
      </c>
      <c r="I161" s="190">
        <v>330</v>
      </c>
      <c r="J161" s="191" t="s">
        <v>724</v>
      </c>
      <c r="K161" s="192">
        <f t="shared" si="48"/>
        <v>80.5</v>
      </c>
      <c r="L161" s="193">
        <f>K161/F161</f>
        <v>0.32857142857142857</v>
      </c>
      <c r="M161" s="188" t="s">
        <v>588</v>
      </c>
      <c r="N161" s="194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73</v>
      </c>
      <c r="B162" s="186">
        <v>42660</v>
      </c>
      <c r="C162" s="186"/>
      <c r="D162" s="187" t="s">
        <v>345</v>
      </c>
      <c r="E162" s="188" t="s">
        <v>619</v>
      </c>
      <c r="F162" s="189">
        <v>125</v>
      </c>
      <c r="G162" s="188"/>
      <c r="H162" s="188">
        <v>160</v>
      </c>
      <c r="I162" s="190">
        <v>160</v>
      </c>
      <c r="J162" s="191" t="s">
        <v>677</v>
      </c>
      <c r="K162" s="192">
        <f t="shared" si="48"/>
        <v>35</v>
      </c>
      <c r="L162" s="193">
        <v>0.28000000000000003</v>
      </c>
      <c r="M162" s="188" t="s">
        <v>588</v>
      </c>
      <c r="N162" s="194">
        <v>42803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74</v>
      </c>
      <c r="B163" s="186">
        <v>42660</v>
      </c>
      <c r="C163" s="186"/>
      <c r="D163" s="187" t="s">
        <v>468</v>
      </c>
      <c r="E163" s="188" t="s">
        <v>619</v>
      </c>
      <c r="F163" s="189">
        <v>114</v>
      </c>
      <c r="G163" s="188"/>
      <c r="H163" s="188">
        <v>145</v>
      </c>
      <c r="I163" s="190">
        <v>145</v>
      </c>
      <c r="J163" s="191" t="s">
        <v>677</v>
      </c>
      <c r="K163" s="192">
        <f t="shared" si="48"/>
        <v>31</v>
      </c>
      <c r="L163" s="193">
        <f>K163/F163</f>
        <v>0.27192982456140352</v>
      </c>
      <c r="M163" s="188" t="s">
        <v>588</v>
      </c>
      <c r="N163" s="194">
        <v>42859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75</v>
      </c>
      <c r="B164" s="186">
        <v>42660</v>
      </c>
      <c r="C164" s="186"/>
      <c r="D164" s="187" t="s">
        <v>725</v>
      </c>
      <c r="E164" s="188" t="s">
        <v>619</v>
      </c>
      <c r="F164" s="189">
        <v>212</v>
      </c>
      <c r="G164" s="188"/>
      <c r="H164" s="188">
        <v>280</v>
      </c>
      <c r="I164" s="190">
        <v>276</v>
      </c>
      <c r="J164" s="191" t="s">
        <v>726</v>
      </c>
      <c r="K164" s="192">
        <f t="shared" si="48"/>
        <v>68</v>
      </c>
      <c r="L164" s="193">
        <f>K164/F164</f>
        <v>0.32075471698113206</v>
      </c>
      <c r="M164" s="188" t="s">
        <v>588</v>
      </c>
      <c r="N164" s="194">
        <v>42858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76</v>
      </c>
      <c r="B165" s="186">
        <v>42678</v>
      </c>
      <c r="C165" s="186"/>
      <c r="D165" s="187" t="s">
        <v>456</v>
      </c>
      <c r="E165" s="188" t="s">
        <v>619</v>
      </c>
      <c r="F165" s="189">
        <v>155</v>
      </c>
      <c r="G165" s="188"/>
      <c r="H165" s="188">
        <v>210</v>
      </c>
      <c r="I165" s="190">
        <v>210</v>
      </c>
      <c r="J165" s="191" t="s">
        <v>727</v>
      </c>
      <c r="K165" s="192">
        <f t="shared" si="48"/>
        <v>55</v>
      </c>
      <c r="L165" s="193">
        <f>K165/F165</f>
        <v>0.35483870967741937</v>
      </c>
      <c r="M165" s="188" t="s">
        <v>588</v>
      </c>
      <c r="N165" s="194">
        <v>42944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77</v>
      </c>
      <c r="B166" s="196">
        <v>42710</v>
      </c>
      <c r="C166" s="196"/>
      <c r="D166" s="197" t="s">
        <v>728</v>
      </c>
      <c r="E166" s="198" t="s">
        <v>619</v>
      </c>
      <c r="F166" s="199">
        <v>150.5</v>
      </c>
      <c r="G166" s="199"/>
      <c r="H166" s="200">
        <v>72.5</v>
      </c>
      <c r="I166" s="200">
        <v>174</v>
      </c>
      <c r="J166" s="201" t="s">
        <v>729</v>
      </c>
      <c r="K166" s="202">
        <v>-78</v>
      </c>
      <c r="L166" s="203">
        <v>-0.51827242524916906</v>
      </c>
      <c r="M166" s="199" t="s">
        <v>600</v>
      </c>
      <c r="N166" s="196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78</v>
      </c>
      <c r="B167" s="186">
        <v>42712</v>
      </c>
      <c r="C167" s="186"/>
      <c r="D167" s="187" t="s">
        <v>730</v>
      </c>
      <c r="E167" s="188" t="s">
        <v>619</v>
      </c>
      <c r="F167" s="189">
        <v>380</v>
      </c>
      <c r="G167" s="188"/>
      <c r="H167" s="188">
        <v>478</v>
      </c>
      <c r="I167" s="190">
        <v>468</v>
      </c>
      <c r="J167" s="191" t="s">
        <v>677</v>
      </c>
      <c r="K167" s="192">
        <f>H167-F167</f>
        <v>98</v>
      </c>
      <c r="L167" s="193">
        <f>K167/F167</f>
        <v>0.25789473684210529</v>
      </c>
      <c r="M167" s="188" t="s">
        <v>588</v>
      </c>
      <c r="N167" s="194">
        <v>43025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79</v>
      </c>
      <c r="B168" s="186">
        <v>42734</v>
      </c>
      <c r="C168" s="186"/>
      <c r="D168" s="187" t="s">
        <v>108</v>
      </c>
      <c r="E168" s="188" t="s">
        <v>619</v>
      </c>
      <c r="F168" s="189">
        <v>305</v>
      </c>
      <c r="G168" s="188"/>
      <c r="H168" s="188">
        <v>375</v>
      </c>
      <c r="I168" s="190">
        <v>375</v>
      </c>
      <c r="J168" s="191" t="s">
        <v>677</v>
      </c>
      <c r="K168" s="192">
        <f>H168-F168</f>
        <v>70</v>
      </c>
      <c r="L168" s="193">
        <f>K168/F168</f>
        <v>0.22950819672131148</v>
      </c>
      <c r="M168" s="188" t="s">
        <v>588</v>
      </c>
      <c r="N168" s="194">
        <v>42768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80</v>
      </c>
      <c r="B169" s="186">
        <v>42739</v>
      </c>
      <c r="C169" s="186"/>
      <c r="D169" s="187" t="s">
        <v>94</v>
      </c>
      <c r="E169" s="188" t="s">
        <v>619</v>
      </c>
      <c r="F169" s="189">
        <v>99.5</v>
      </c>
      <c r="G169" s="188"/>
      <c r="H169" s="188">
        <v>158</v>
      </c>
      <c r="I169" s="190">
        <v>158</v>
      </c>
      <c r="J169" s="191" t="s">
        <v>677</v>
      </c>
      <c r="K169" s="192">
        <f>H169-F169</f>
        <v>58.5</v>
      </c>
      <c r="L169" s="193">
        <f>K169/F169</f>
        <v>0.5879396984924623</v>
      </c>
      <c r="M169" s="188" t="s">
        <v>588</v>
      </c>
      <c r="N169" s="19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81</v>
      </c>
      <c r="B170" s="186">
        <v>42739</v>
      </c>
      <c r="C170" s="186"/>
      <c r="D170" s="187" t="s">
        <v>94</v>
      </c>
      <c r="E170" s="188" t="s">
        <v>619</v>
      </c>
      <c r="F170" s="189">
        <v>99.5</v>
      </c>
      <c r="G170" s="188"/>
      <c r="H170" s="188">
        <v>158</v>
      </c>
      <c r="I170" s="190">
        <v>158</v>
      </c>
      <c r="J170" s="191" t="s">
        <v>677</v>
      </c>
      <c r="K170" s="192">
        <v>58.5</v>
      </c>
      <c r="L170" s="193">
        <v>0.58793969849246197</v>
      </c>
      <c r="M170" s="188" t="s">
        <v>588</v>
      </c>
      <c r="N170" s="194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82</v>
      </c>
      <c r="B171" s="186">
        <v>42786</v>
      </c>
      <c r="C171" s="186"/>
      <c r="D171" s="187" t="s">
        <v>185</v>
      </c>
      <c r="E171" s="188" t="s">
        <v>619</v>
      </c>
      <c r="F171" s="189">
        <v>140.5</v>
      </c>
      <c r="G171" s="188"/>
      <c r="H171" s="188">
        <v>220</v>
      </c>
      <c r="I171" s="190">
        <v>220</v>
      </c>
      <c r="J171" s="191" t="s">
        <v>677</v>
      </c>
      <c r="K171" s="192">
        <f>H171-F171</f>
        <v>79.5</v>
      </c>
      <c r="L171" s="193">
        <f>K171/F171</f>
        <v>0.5658362989323843</v>
      </c>
      <c r="M171" s="188" t="s">
        <v>588</v>
      </c>
      <c r="N171" s="194">
        <v>42864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83</v>
      </c>
      <c r="B172" s="186">
        <v>42786</v>
      </c>
      <c r="C172" s="186"/>
      <c r="D172" s="187" t="s">
        <v>731</v>
      </c>
      <c r="E172" s="188" t="s">
        <v>619</v>
      </c>
      <c r="F172" s="189">
        <v>202.5</v>
      </c>
      <c r="G172" s="188"/>
      <c r="H172" s="188">
        <v>234</v>
      </c>
      <c r="I172" s="190">
        <v>234</v>
      </c>
      <c r="J172" s="191" t="s">
        <v>677</v>
      </c>
      <c r="K172" s="192">
        <v>31.5</v>
      </c>
      <c r="L172" s="193">
        <v>0.155555555555556</v>
      </c>
      <c r="M172" s="188" t="s">
        <v>588</v>
      </c>
      <c r="N172" s="194">
        <v>42836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84</v>
      </c>
      <c r="B173" s="186">
        <v>42818</v>
      </c>
      <c r="C173" s="186"/>
      <c r="D173" s="187" t="s">
        <v>732</v>
      </c>
      <c r="E173" s="188" t="s">
        <v>619</v>
      </c>
      <c r="F173" s="189">
        <v>300.5</v>
      </c>
      <c r="G173" s="188"/>
      <c r="H173" s="188">
        <v>417.5</v>
      </c>
      <c r="I173" s="190">
        <v>420</v>
      </c>
      <c r="J173" s="191" t="s">
        <v>733</v>
      </c>
      <c r="K173" s="192">
        <f>H173-F173</f>
        <v>117</v>
      </c>
      <c r="L173" s="193">
        <f>K173/F173</f>
        <v>0.38935108153078202</v>
      </c>
      <c r="M173" s="188" t="s">
        <v>588</v>
      </c>
      <c r="N173" s="194">
        <v>43070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85</v>
      </c>
      <c r="B174" s="186">
        <v>42818</v>
      </c>
      <c r="C174" s="186"/>
      <c r="D174" s="187" t="s">
        <v>707</v>
      </c>
      <c r="E174" s="188" t="s">
        <v>619</v>
      </c>
      <c r="F174" s="189">
        <v>850</v>
      </c>
      <c r="G174" s="188"/>
      <c r="H174" s="188">
        <v>1042.5</v>
      </c>
      <c r="I174" s="190">
        <v>1023</v>
      </c>
      <c r="J174" s="191" t="s">
        <v>734</v>
      </c>
      <c r="K174" s="192">
        <v>192.5</v>
      </c>
      <c r="L174" s="193">
        <v>0.22647058823529401</v>
      </c>
      <c r="M174" s="188" t="s">
        <v>588</v>
      </c>
      <c r="N174" s="194">
        <v>42830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86</v>
      </c>
      <c r="B175" s="186">
        <v>42830</v>
      </c>
      <c r="C175" s="186"/>
      <c r="D175" s="187" t="s">
        <v>487</v>
      </c>
      <c r="E175" s="188" t="s">
        <v>619</v>
      </c>
      <c r="F175" s="189">
        <v>785</v>
      </c>
      <c r="G175" s="188"/>
      <c r="H175" s="188">
        <v>930</v>
      </c>
      <c r="I175" s="190">
        <v>920</v>
      </c>
      <c r="J175" s="191" t="s">
        <v>735</v>
      </c>
      <c r="K175" s="192">
        <f>H175-F175</f>
        <v>145</v>
      </c>
      <c r="L175" s="193">
        <f>K175/F175</f>
        <v>0.18471337579617833</v>
      </c>
      <c r="M175" s="188" t="s">
        <v>588</v>
      </c>
      <c r="N175" s="194">
        <v>42976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87</v>
      </c>
      <c r="B176" s="196">
        <v>42831</v>
      </c>
      <c r="C176" s="196"/>
      <c r="D176" s="197" t="s">
        <v>736</v>
      </c>
      <c r="E176" s="198" t="s">
        <v>619</v>
      </c>
      <c r="F176" s="199">
        <v>40</v>
      </c>
      <c r="G176" s="199"/>
      <c r="H176" s="200">
        <v>13.1</v>
      </c>
      <c r="I176" s="200">
        <v>60</v>
      </c>
      <c r="J176" s="201" t="s">
        <v>737</v>
      </c>
      <c r="K176" s="202">
        <v>-26.9</v>
      </c>
      <c r="L176" s="203">
        <v>-0.67249999999999999</v>
      </c>
      <c r="M176" s="199" t="s">
        <v>600</v>
      </c>
      <c r="N176" s="196">
        <v>43138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88</v>
      </c>
      <c r="B177" s="186">
        <v>42837</v>
      </c>
      <c r="C177" s="186"/>
      <c r="D177" s="187" t="s">
        <v>93</v>
      </c>
      <c r="E177" s="188" t="s">
        <v>619</v>
      </c>
      <c r="F177" s="189">
        <v>289.5</v>
      </c>
      <c r="G177" s="188"/>
      <c r="H177" s="188">
        <v>354</v>
      </c>
      <c r="I177" s="190">
        <v>360</v>
      </c>
      <c r="J177" s="191" t="s">
        <v>738</v>
      </c>
      <c r="K177" s="192">
        <f t="shared" ref="K177:K185" si="49">H177-F177</f>
        <v>64.5</v>
      </c>
      <c r="L177" s="193">
        <f t="shared" ref="L177:L185" si="50">K177/F177</f>
        <v>0.22279792746113988</v>
      </c>
      <c r="M177" s="188" t="s">
        <v>588</v>
      </c>
      <c r="N177" s="194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89</v>
      </c>
      <c r="B178" s="186">
        <v>42845</v>
      </c>
      <c r="C178" s="186"/>
      <c r="D178" s="187" t="s">
        <v>426</v>
      </c>
      <c r="E178" s="188" t="s">
        <v>619</v>
      </c>
      <c r="F178" s="189">
        <v>700</v>
      </c>
      <c r="G178" s="188"/>
      <c r="H178" s="188">
        <v>840</v>
      </c>
      <c r="I178" s="190">
        <v>840</v>
      </c>
      <c r="J178" s="191" t="s">
        <v>739</v>
      </c>
      <c r="K178" s="192">
        <f t="shared" si="49"/>
        <v>140</v>
      </c>
      <c r="L178" s="193">
        <f t="shared" si="50"/>
        <v>0.2</v>
      </c>
      <c r="M178" s="188" t="s">
        <v>588</v>
      </c>
      <c r="N178" s="194">
        <v>42893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90</v>
      </c>
      <c r="B179" s="186">
        <v>42887</v>
      </c>
      <c r="C179" s="186"/>
      <c r="D179" s="187" t="s">
        <v>740</v>
      </c>
      <c r="E179" s="188" t="s">
        <v>619</v>
      </c>
      <c r="F179" s="189">
        <v>130</v>
      </c>
      <c r="G179" s="188"/>
      <c r="H179" s="188">
        <v>144.25</v>
      </c>
      <c r="I179" s="190">
        <v>170</v>
      </c>
      <c r="J179" s="191" t="s">
        <v>741</v>
      </c>
      <c r="K179" s="192">
        <f t="shared" si="49"/>
        <v>14.25</v>
      </c>
      <c r="L179" s="193">
        <f t="shared" si="50"/>
        <v>0.10961538461538461</v>
      </c>
      <c r="M179" s="188" t="s">
        <v>588</v>
      </c>
      <c r="N179" s="194">
        <v>43675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91</v>
      </c>
      <c r="B180" s="186">
        <v>42901</v>
      </c>
      <c r="C180" s="186"/>
      <c r="D180" s="187" t="s">
        <v>742</v>
      </c>
      <c r="E180" s="188" t="s">
        <v>619</v>
      </c>
      <c r="F180" s="189">
        <v>214.5</v>
      </c>
      <c r="G180" s="188"/>
      <c r="H180" s="188">
        <v>262</v>
      </c>
      <c r="I180" s="190">
        <v>262</v>
      </c>
      <c r="J180" s="191" t="s">
        <v>743</v>
      </c>
      <c r="K180" s="192">
        <f t="shared" si="49"/>
        <v>47.5</v>
      </c>
      <c r="L180" s="193">
        <f t="shared" si="50"/>
        <v>0.22144522144522144</v>
      </c>
      <c r="M180" s="188" t="s">
        <v>588</v>
      </c>
      <c r="N180" s="194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92</v>
      </c>
      <c r="B181" s="217">
        <v>42933</v>
      </c>
      <c r="C181" s="217"/>
      <c r="D181" s="218" t="s">
        <v>744</v>
      </c>
      <c r="E181" s="219" t="s">
        <v>619</v>
      </c>
      <c r="F181" s="220">
        <v>370</v>
      </c>
      <c r="G181" s="219"/>
      <c r="H181" s="219">
        <v>447.5</v>
      </c>
      <c r="I181" s="221">
        <v>450</v>
      </c>
      <c r="J181" s="222" t="s">
        <v>677</v>
      </c>
      <c r="K181" s="192">
        <f t="shared" si="49"/>
        <v>77.5</v>
      </c>
      <c r="L181" s="223">
        <f t="shared" si="50"/>
        <v>0.20945945945945946</v>
      </c>
      <c r="M181" s="219" t="s">
        <v>588</v>
      </c>
      <c r="N181" s="224">
        <v>43035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93</v>
      </c>
      <c r="B182" s="217">
        <v>42943</v>
      </c>
      <c r="C182" s="217"/>
      <c r="D182" s="218" t="s">
        <v>183</v>
      </c>
      <c r="E182" s="219" t="s">
        <v>619</v>
      </c>
      <c r="F182" s="220">
        <v>657.5</v>
      </c>
      <c r="G182" s="219"/>
      <c r="H182" s="219">
        <v>825</v>
      </c>
      <c r="I182" s="221">
        <v>820</v>
      </c>
      <c r="J182" s="222" t="s">
        <v>677</v>
      </c>
      <c r="K182" s="192">
        <f t="shared" si="49"/>
        <v>167.5</v>
      </c>
      <c r="L182" s="223">
        <f t="shared" si="50"/>
        <v>0.25475285171102663</v>
      </c>
      <c r="M182" s="219" t="s">
        <v>588</v>
      </c>
      <c r="N182" s="224">
        <v>43090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94</v>
      </c>
      <c r="B183" s="186">
        <v>42964</v>
      </c>
      <c r="C183" s="186"/>
      <c r="D183" s="187" t="s">
        <v>361</v>
      </c>
      <c r="E183" s="188" t="s">
        <v>619</v>
      </c>
      <c r="F183" s="189">
        <v>605</v>
      </c>
      <c r="G183" s="188"/>
      <c r="H183" s="188">
        <v>750</v>
      </c>
      <c r="I183" s="190">
        <v>750</v>
      </c>
      <c r="J183" s="191" t="s">
        <v>735</v>
      </c>
      <c r="K183" s="192">
        <f t="shared" si="49"/>
        <v>145</v>
      </c>
      <c r="L183" s="193">
        <f t="shared" si="50"/>
        <v>0.23966942148760331</v>
      </c>
      <c r="M183" s="188" t="s">
        <v>588</v>
      </c>
      <c r="N183" s="194">
        <v>43027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95</v>
      </c>
      <c r="B184" s="196">
        <v>42979</v>
      </c>
      <c r="C184" s="196"/>
      <c r="D184" s="204" t="s">
        <v>745</v>
      </c>
      <c r="E184" s="199" t="s">
        <v>619</v>
      </c>
      <c r="F184" s="199">
        <v>255</v>
      </c>
      <c r="G184" s="200"/>
      <c r="H184" s="200">
        <v>217.25</v>
      </c>
      <c r="I184" s="200">
        <v>320</v>
      </c>
      <c r="J184" s="201" t="s">
        <v>746</v>
      </c>
      <c r="K184" s="202">
        <f t="shared" si="49"/>
        <v>-37.75</v>
      </c>
      <c r="L184" s="205">
        <f t="shared" si="50"/>
        <v>-0.14803921568627451</v>
      </c>
      <c r="M184" s="199" t="s">
        <v>600</v>
      </c>
      <c r="N184" s="196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96</v>
      </c>
      <c r="B185" s="186">
        <v>42997</v>
      </c>
      <c r="C185" s="186"/>
      <c r="D185" s="187" t="s">
        <v>747</v>
      </c>
      <c r="E185" s="188" t="s">
        <v>619</v>
      </c>
      <c r="F185" s="189">
        <v>215</v>
      </c>
      <c r="G185" s="188"/>
      <c r="H185" s="188">
        <v>258</v>
      </c>
      <c r="I185" s="190">
        <v>258</v>
      </c>
      <c r="J185" s="191" t="s">
        <v>677</v>
      </c>
      <c r="K185" s="192">
        <f t="shared" si="49"/>
        <v>43</v>
      </c>
      <c r="L185" s="193">
        <f t="shared" si="50"/>
        <v>0.2</v>
      </c>
      <c r="M185" s="188" t="s">
        <v>588</v>
      </c>
      <c r="N185" s="19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97</v>
      </c>
      <c r="B186" s="186">
        <v>42997</v>
      </c>
      <c r="C186" s="186"/>
      <c r="D186" s="187" t="s">
        <v>747</v>
      </c>
      <c r="E186" s="188" t="s">
        <v>619</v>
      </c>
      <c r="F186" s="189">
        <v>215</v>
      </c>
      <c r="G186" s="188"/>
      <c r="H186" s="188">
        <v>258</v>
      </c>
      <c r="I186" s="190">
        <v>258</v>
      </c>
      <c r="J186" s="222" t="s">
        <v>677</v>
      </c>
      <c r="K186" s="192">
        <v>43</v>
      </c>
      <c r="L186" s="193">
        <v>0.2</v>
      </c>
      <c r="M186" s="188" t="s">
        <v>588</v>
      </c>
      <c r="N186" s="194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98</v>
      </c>
      <c r="B187" s="217">
        <v>42998</v>
      </c>
      <c r="C187" s="217"/>
      <c r="D187" s="218" t="s">
        <v>748</v>
      </c>
      <c r="E187" s="219" t="s">
        <v>619</v>
      </c>
      <c r="F187" s="189">
        <v>75</v>
      </c>
      <c r="G187" s="219"/>
      <c r="H187" s="219">
        <v>90</v>
      </c>
      <c r="I187" s="221">
        <v>90</v>
      </c>
      <c r="J187" s="191" t="s">
        <v>749</v>
      </c>
      <c r="K187" s="192">
        <f t="shared" ref="K187:K192" si="51">H187-F187</f>
        <v>15</v>
      </c>
      <c r="L187" s="193">
        <f t="shared" ref="L187:L192" si="52">K187/F187</f>
        <v>0.2</v>
      </c>
      <c r="M187" s="188" t="s">
        <v>588</v>
      </c>
      <c r="N187" s="194">
        <v>43019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99</v>
      </c>
      <c r="B188" s="217">
        <v>43011</v>
      </c>
      <c r="C188" s="217"/>
      <c r="D188" s="218" t="s">
        <v>602</v>
      </c>
      <c r="E188" s="219" t="s">
        <v>619</v>
      </c>
      <c r="F188" s="220">
        <v>315</v>
      </c>
      <c r="G188" s="219"/>
      <c r="H188" s="219">
        <v>392</v>
      </c>
      <c r="I188" s="221">
        <v>384</v>
      </c>
      <c r="J188" s="222" t="s">
        <v>750</v>
      </c>
      <c r="K188" s="192">
        <f t="shared" si="51"/>
        <v>77</v>
      </c>
      <c r="L188" s="223">
        <f t="shared" si="52"/>
        <v>0.24444444444444444</v>
      </c>
      <c r="M188" s="219" t="s">
        <v>588</v>
      </c>
      <c r="N188" s="224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100</v>
      </c>
      <c r="B189" s="217">
        <v>43013</v>
      </c>
      <c r="C189" s="217"/>
      <c r="D189" s="218" t="s">
        <v>461</v>
      </c>
      <c r="E189" s="219" t="s">
        <v>619</v>
      </c>
      <c r="F189" s="220">
        <v>145</v>
      </c>
      <c r="G189" s="219"/>
      <c r="H189" s="219">
        <v>179</v>
      </c>
      <c r="I189" s="221">
        <v>180</v>
      </c>
      <c r="J189" s="222" t="s">
        <v>751</v>
      </c>
      <c r="K189" s="192">
        <f t="shared" si="51"/>
        <v>34</v>
      </c>
      <c r="L189" s="223">
        <f t="shared" si="52"/>
        <v>0.23448275862068965</v>
      </c>
      <c r="M189" s="219" t="s">
        <v>588</v>
      </c>
      <c r="N189" s="224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101</v>
      </c>
      <c r="B190" s="217">
        <v>43014</v>
      </c>
      <c r="C190" s="217"/>
      <c r="D190" s="218" t="s">
        <v>335</v>
      </c>
      <c r="E190" s="219" t="s">
        <v>619</v>
      </c>
      <c r="F190" s="220">
        <v>256</v>
      </c>
      <c r="G190" s="219"/>
      <c r="H190" s="219">
        <v>323</v>
      </c>
      <c r="I190" s="221">
        <v>320</v>
      </c>
      <c r="J190" s="222" t="s">
        <v>677</v>
      </c>
      <c r="K190" s="192">
        <f t="shared" si="51"/>
        <v>67</v>
      </c>
      <c r="L190" s="223">
        <f t="shared" si="52"/>
        <v>0.26171875</v>
      </c>
      <c r="M190" s="219" t="s">
        <v>588</v>
      </c>
      <c r="N190" s="224">
        <v>43067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102</v>
      </c>
      <c r="B191" s="217">
        <v>43017</v>
      </c>
      <c r="C191" s="217"/>
      <c r="D191" s="218" t="s">
        <v>351</v>
      </c>
      <c r="E191" s="219" t="s">
        <v>619</v>
      </c>
      <c r="F191" s="220">
        <v>137.5</v>
      </c>
      <c r="G191" s="219"/>
      <c r="H191" s="219">
        <v>184</v>
      </c>
      <c r="I191" s="221">
        <v>183</v>
      </c>
      <c r="J191" s="222" t="s">
        <v>752</v>
      </c>
      <c r="K191" s="192">
        <f t="shared" si="51"/>
        <v>46.5</v>
      </c>
      <c r="L191" s="223">
        <f t="shared" si="52"/>
        <v>0.33818181818181819</v>
      </c>
      <c r="M191" s="219" t="s">
        <v>588</v>
      </c>
      <c r="N191" s="224">
        <v>43108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103</v>
      </c>
      <c r="B192" s="217">
        <v>43018</v>
      </c>
      <c r="C192" s="217"/>
      <c r="D192" s="218" t="s">
        <v>753</v>
      </c>
      <c r="E192" s="219" t="s">
        <v>619</v>
      </c>
      <c r="F192" s="220">
        <v>125.5</v>
      </c>
      <c r="G192" s="219"/>
      <c r="H192" s="219">
        <v>158</v>
      </c>
      <c r="I192" s="221">
        <v>155</v>
      </c>
      <c r="J192" s="222" t="s">
        <v>754</v>
      </c>
      <c r="K192" s="192">
        <f t="shared" si="51"/>
        <v>32.5</v>
      </c>
      <c r="L192" s="223">
        <f t="shared" si="52"/>
        <v>0.25896414342629481</v>
      </c>
      <c r="M192" s="219" t="s">
        <v>588</v>
      </c>
      <c r="N192" s="224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104</v>
      </c>
      <c r="B193" s="217">
        <v>43018</v>
      </c>
      <c r="C193" s="217"/>
      <c r="D193" s="218" t="s">
        <v>755</v>
      </c>
      <c r="E193" s="219" t="s">
        <v>619</v>
      </c>
      <c r="F193" s="220">
        <v>895</v>
      </c>
      <c r="G193" s="219"/>
      <c r="H193" s="219">
        <v>1122.5</v>
      </c>
      <c r="I193" s="221">
        <v>1078</v>
      </c>
      <c r="J193" s="222" t="s">
        <v>756</v>
      </c>
      <c r="K193" s="192">
        <v>227.5</v>
      </c>
      <c r="L193" s="223">
        <v>0.25418994413407803</v>
      </c>
      <c r="M193" s="219" t="s">
        <v>588</v>
      </c>
      <c r="N193" s="224">
        <v>43117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105</v>
      </c>
      <c r="B194" s="217">
        <v>43020</v>
      </c>
      <c r="C194" s="217"/>
      <c r="D194" s="218" t="s">
        <v>344</v>
      </c>
      <c r="E194" s="219" t="s">
        <v>619</v>
      </c>
      <c r="F194" s="220">
        <v>525</v>
      </c>
      <c r="G194" s="219"/>
      <c r="H194" s="219">
        <v>629</v>
      </c>
      <c r="I194" s="221">
        <v>629</v>
      </c>
      <c r="J194" s="222" t="s">
        <v>677</v>
      </c>
      <c r="K194" s="192">
        <v>104</v>
      </c>
      <c r="L194" s="223">
        <v>0.19809523809523799</v>
      </c>
      <c r="M194" s="219" t="s">
        <v>588</v>
      </c>
      <c r="N194" s="224">
        <v>43119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106</v>
      </c>
      <c r="B195" s="217">
        <v>43046</v>
      </c>
      <c r="C195" s="217"/>
      <c r="D195" s="218" t="s">
        <v>386</v>
      </c>
      <c r="E195" s="219" t="s">
        <v>619</v>
      </c>
      <c r="F195" s="220">
        <v>740</v>
      </c>
      <c r="G195" s="219"/>
      <c r="H195" s="219">
        <v>892.5</v>
      </c>
      <c r="I195" s="221">
        <v>900</v>
      </c>
      <c r="J195" s="222" t="s">
        <v>757</v>
      </c>
      <c r="K195" s="192">
        <f>H195-F195</f>
        <v>152.5</v>
      </c>
      <c r="L195" s="223">
        <f>K195/F195</f>
        <v>0.20608108108108109</v>
      </c>
      <c r="M195" s="219" t="s">
        <v>588</v>
      </c>
      <c r="N195" s="224">
        <v>43052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107</v>
      </c>
      <c r="B196" s="186">
        <v>43073</v>
      </c>
      <c r="C196" s="186"/>
      <c r="D196" s="187" t="s">
        <v>758</v>
      </c>
      <c r="E196" s="188" t="s">
        <v>619</v>
      </c>
      <c r="F196" s="189">
        <v>118.5</v>
      </c>
      <c r="G196" s="188"/>
      <c r="H196" s="188">
        <v>143.5</v>
      </c>
      <c r="I196" s="190">
        <v>145</v>
      </c>
      <c r="J196" s="191" t="s">
        <v>609</v>
      </c>
      <c r="K196" s="192">
        <f>H196-F196</f>
        <v>25</v>
      </c>
      <c r="L196" s="193">
        <f>K196/F196</f>
        <v>0.2109704641350211</v>
      </c>
      <c r="M196" s="188" t="s">
        <v>588</v>
      </c>
      <c r="N196" s="194">
        <v>43097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108</v>
      </c>
      <c r="B197" s="196">
        <v>43090</v>
      </c>
      <c r="C197" s="196"/>
      <c r="D197" s="197" t="s">
        <v>432</v>
      </c>
      <c r="E197" s="198" t="s">
        <v>619</v>
      </c>
      <c r="F197" s="199">
        <v>715</v>
      </c>
      <c r="G197" s="199"/>
      <c r="H197" s="200">
        <v>500</v>
      </c>
      <c r="I197" s="200">
        <v>872</v>
      </c>
      <c r="J197" s="201" t="s">
        <v>759</v>
      </c>
      <c r="K197" s="202">
        <f>H197-F197</f>
        <v>-215</v>
      </c>
      <c r="L197" s="203">
        <f>K197/F197</f>
        <v>-0.30069930069930068</v>
      </c>
      <c r="M197" s="199" t="s">
        <v>600</v>
      </c>
      <c r="N197" s="196">
        <v>43670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109</v>
      </c>
      <c r="B198" s="186">
        <v>43098</v>
      </c>
      <c r="C198" s="186"/>
      <c r="D198" s="187" t="s">
        <v>602</v>
      </c>
      <c r="E198" s="188" t="s">
        <v>619</v>
      </c>
      <c r="F198" s="189">
        <v>435</v>
      </c>
      <c r="G198" s="188"/>
      <c r="H198" s="188">
        <v>542.5</v>
      </c>
      <c r="I198" s="190">
        <v>539</v>
      </c>
      <c r="J198" s="191" t="s">
        <v>677</v>
      </c>
      <c r="K198" s="192">
        <v>107.5</v>
      </c>
      <c r="L198" s="193">
        <v>0.247126436781609</v>
      </c>
      <c r="M198" s="188" t="s">
        <v>588</v>
      </c>
      <c r="N198" s="194">
        <v>43206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110</v>
      </c>
      <c r="B199" s="186">
        <v>43098</v>
      </c>
      <c r="C199" s="186"/>
      <c r="D199" s="187" t="s">
        <v>560</v>
      </c>
      <c r="E199" s="188" t="s">
        <v>619</v>
      </c>
      <c r="F199" s="189">
        <v>885</v>
      </c>
      <c r="G199" s="188"/>
      <c r="H199" s="188">
        <v>1090</v>
      </c>
      <c r="I199" s="190">
        <v>1084</v>
      </c>
      <c r="J199" s="191" t="s">
        <v>677</v>
      </c>
      <c r="K199" s="192">
        <v>205</v>
      </c>
      <c r="L199" s="193">
        <v>0.23163841807909599</v>
      </c>
      <c r="M199" s="188" t="s">
        <v>588</v>
      </c>
      <c r="N199" s="194">
        <v>43213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5">
        <v>111</v>
      </c>
      <c r="B200" s="226">
        <v>43192</v>
      </c>
      <c r="C200" s="226"/>
      <c r="D200" s="204" t="s">
        <v>760</v>
      </c>
      <c r="E200" s="199" t="s">
        <v>619</v>
      </c>
      <c r="F200" s="227">
        <v>478.5</v>
      </c>
      <c r="G200" s="199"/>
      <c r="H200" s="199">
        <v>442</v>
      </c>
      <c r="I200" s="200">
        <v>613</v>
      </c>
      <c r="J200" s="201" t="s">
        <v>761</v>
      </c>
      <c r="K200" s="202">
        <f>H200-F200</f>
        <v>-36.5</v>
      </c>
      <c r="L200" s="203">
        <f>K200/F200</f>
        <v>-7.6280041797283177E-2</v>
      </c>
      <c r="M200" s="199" t="s">
        <v>600</v>
      </c>
      <c r="N200" s="196">
        <v>43762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112</v>
      </c>
      <c r="B201" s="196">
        <v>43194</v>
      </c>
      <c r="C201" s="196"/>
      <c r="D201" s="197" t="s">
        <v>762</v>
      </c>
      <c r="E201" s="198" t="s">
        <v>619</v>
      </c>
      <c r="F201" s="199">
        <f>141.5-7.3</f>
        <v>134.19999999999999</v>
      </c>
      <c r="G201" s="199"/>
      <c r="H201" s="200">
        <v>77</v>
      </c>
      <c r="I201" s="200">
        <v>180</v>
      </c>
      <c r="J201" s="201" t="s">
        <v>763</v>
      </c>
      <c r="K201" s="202">
        <f>H201-F201</f>
        <v>-57.199999999999989</v>
      </c>
      <c r="L201" s="203">
        <f>K201/F201</f>
        <v>-0.42622950819672129</v>
      </c>
      <c r="M201" s="199" t="s">
        <v>600</v>
      </c>
      <c r="N201" s="19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113</v>
      </c>
      <c r="B202" s="196">
        <v>43209</v>
      </c>
      <c r="C202" s="196"/>
      <c r="D202" s="197" t="s">
        <v>764</v>
      </c>
      <c r="E202" s="198" t="s">
        <v>619</v>
      </c>
      <c r="F202" s="199">
        <v>430</v>
      </c>
      <c r="G202" s="199"/>
      <c r="H202" s="200">
        <v>220</v>
      </c>
      <c r="I202" s="200">
        <v>537</v>
      </c>
      <c r="J202" s="201" t="s">
        <v>765</v>
      </c>
      <c r="K202" s="202">
        <f>H202-F202</f>
        <v>-210</v>
      </c>
      <c r="L202" s="203">
        <f>K202/F202</f>
        <v>-0.48837209302325579</v>
      </c>
      <c r="M202" s="199" t="s">
        <v>600</v>
      </c>
      <c r="N202" s="196">
        <v>43252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114</v>
      </c>
      <c r="B203" s="217">
        <v>43220</v>
      </c>
      <c r="C203" s="217"/>
      <c r="D203" s="218" t="s">
        <v>387</v>
      </c>
      <c r="E203" s="219" t="s">
        <v>619</v>
      </c>
      <c r="F203" s="219">
        <v>153.5</v>
      </c>
      <c r="G203" s="219"/>
      <c r="H203" s="219">
        <v>196</v>
      </c>
      <c r="I203" s="221">
        <v>196</v>
      </c>
      <c r="J203" s="191" t="s">
        <v>766</v>
      </c>
      <c r="K203" s="192">
        <f>H203-F203</f>
        <v>42.5</v>
      </c>
      <c r="L203" s="193">
        <f>K203/F203</f>
        <v>0.27687296416938112</v>
      </c>
      <c r="M203" s="188" t="s">
        <v>588</v>
      </c>
      <c r="N203" s="194">
        <v>43605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115</v>
      </c>
      <c r="B204" s="196">
        <v>43306</v>
      </c>
      <c r="C204" s="196"/>
      <c r="D204" s="197" t="s">
        <v>736</v>
      </c>
      <c r="E204" s="198" t="s">
        <v>619</v>
      </c>
      <c r="F204" s="199">
        <v>27.5</v>
      </c>
      <c r="G204" s="199"/>
      <c r="H204" s="200">
        <v>13.1</v>
      </c>
      <c r="I204" s="200">
        <v>60</v>
      </c>
      <c r="J204" s="201" t="s">
        <v>767</v>
      </c>
      <c r="K204" s="202">
        <v>-14.4</v>
      </c>
      <c r="L204" s="203">
        <v>-0.52363636363636401</v>
      </c>
      <c r="M204" s="199" t="s">
        <v>600</v>
      </c>
      <c r="N204" s="196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5">
        <v>116</v>
      </c>
      <c r="B205" s="226">
        <v>43318</v>
      </c>
      <c r="C205" s="226"/>
      <c r="D205" s="204" t="s">
        <v>768</v>
      </c>
      <c r="E205" s="199" t="s">
        <v>619</v>
      </c>
      <c r="F205" s="199">
        <v>148.5</v>
      </c>
      <c r="G205" s="199"/>
      <c r="H205" s="199">
        <v>102</v>
      </c>
      <c r="I205" s="200">
        <v>182</v>
      </c>
      <c r="J205" s="201" t="s">
        <v>769</v>
      </c>
      <c r="K205" s="202">
        <f>H205-F205</f>
        <v>-46.5</v>
      </c>
      <c r="L205" s="203">
        <f>K205/F205</f>
        <v>-0.31313131313131315</v>
      </c>
      <c r="M205" s="199" t="s">
        <v>600</v>
      </c>
      <c r="N205" s="196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117</v>
      </c>
      <c r="B206" s="186">
        <v>43335</v>
      </c>
      <c r="C206" s="186"/>
      <c r="D206" s="187" t="s">
        <v>770</v>
      </c>
      <c r="E206" s="188" t="s">
        <v>619</v>
      </c>
      <c r="F206" s="219">
        <v>285</v>
      </c>
      <c r="G206" s="188"/>
      <c r="H206" s="188">
        <v>355</v>
      </c>
      <c r="I206" s="190">
        <v>364</v>
      </c>
      <c r="J206" s="191" t="s">
        <v>771</v>
      </c>
      <c r="K206" s="192">
        <v>70</v>
      </c>
      <c r="L206" s="193">
        <v>0.24561403508771901</v>
      </c>
      <c r="M206" s="188" t="s">
        <v>588</v>
      </c>
      <c r="N206" s="194">
        <v>43455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118</v>
      </c>
      <c r="B207" s="186">
        <v>43341</v>
      </c>
      <c r="C207" s="186"/>
      <c r="D207" s="187" t="s">
        <v>375</v>
      </c>
      <c r="E207" s="188" t="s">
        <v>619</v>
      </c>
      <c r="F207" s="219">
        <v>525</v>
      </c>
      <c r="G207" s="188"/>
      <c r="H207" s="188">
        <v>585</v>
      </c>
      <c r="I207" s="190">
        <v>635</v>
      </c>
      <c r="J207" s="191" t="s">
        <v>772</v>
      </c>
      <c r="K207" s="192">
        <f t="shared" ref="K207:K224" si="53">H207-F207</f>
        <v>60</v>
      </c>
      <c r="L207" s="193">
        <f t="shared" ref="L207:L224" si="54">K207/F207</f>
        <v>0.11428571428571428</v>
      </c>
      <c r="M207" s="188" t="s">
        <v>588</v>
      </c>
      <c r="N207" s="194">
        <v>43662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119</v>
      </c>
      <c r="B208" s="186">
        <v>43395</v>
      </c>
      <c r="C208" s="186"/>
      <c r="D208" s="187" t="s">
        <v>361</v>
      </c>
      <c r="E208" s="188" t="s">
        <v>619</v>
      </c>
      <c r="F208" s="219">
        <v>475</v>
      </c>
      <c r="G208" s="188"/>
      <c r="H208" s="188">
        <v>574</v>
      </c>
      <c r="I208" s="190">
        <v>570</v>
      </c>
      <c r="J208" s="191" t="s">
        <v>677</v>
      </c>
      <c r="K208" s="192">
        <f t="shared" si="53"/>
        <v>99</v>
      </c>
      <c r="L208" s="193">
        <f t="shared" si="54"/>
        <v>0.20842105263157895</v>
      </c>
      <c r="M208" s="188" t="s">
        <v>588</v>
      </c>
      <c r="N208" s="194">
        <v>43403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120</v>
      </c>
      <c r="B209" s="217">
        <v>43397</v>
      </c>
      <c r="C209" s="217"/>
      <c r="D209" s="218" t="s">
        <v>382</v>
      </c>
      <c r="E209" s="219" t="s">
        <v>619</v>
      </c>
      <c r="F209" s="219">
        <v>707.5</v>
      </c>
      <c r="G209" s="219"/>
      <c r="H209" s="219">
        <v>872</v>
      </c>
      <c r="I209" s="221">
        <v>872</v>
      </c>
      <c r="J209" s="222" t="s">
        <v>677</v>
      </c>
      <c r="K209" s="192">
        <f t="shared" si="53"/>
        <v>164.5</v>
      </c>
      <c r="L209" s="223">
        <f t="shared" si="54"/>
        <v>0.23250883392226149</v>
      </c>
      <c r="M209" s="219" t="s">
        <v>588</v>
      </c>
      <c r="N209" s="224">
        <v>43482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121</v>
      </c>
      <c r="B210" s="217">
        <v>43398</v>
      </c>
      <c r="C210" s="217"/>
      <c r="D210" s="218" t="s">
        <v>773</v>
      </c>
      <c r="E210" s="219" t="s">
        <v>619</v>
      </c>
      <c r="F210" s="219">
        <v>162</v>
      </c>
      <c r="G210" s="219"/>
      <c r="H210" s="219">
        <v>204</v>
      </c>
      <c r="I210" s="221">
        <v>209</v>
      </c>
      <c r="J210" s="222" t="s">
        <v>774</v>
      </c>
      <c r="K210" s="192">
        <f t="shared" si="53"/>
        <v>42</v>
      </c>
      <c r="L210" s="223">
        <f t="shared" si="54"/>
        <v>0.25925925925925924</v>
      </c>
      <c r="M210" s="219" t="s">
        <v>588</v>
      </c>
      <c r="N210" s="224">
        <v>43539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122</v>
      </c>
      <c r="B211" s="217">
        <v>43399</v>
      </c>
      <c r="C211" s="217"/>
      <c r="D211" s="218" t="s">
        <v>480</v>
      </c>
      <c r="E211" s="219" t="s">
        <v>619</v>
      </c>
      <c r="F211" s="219">
        <v>240</v>
      </c>
      <c r="G211" s="219"/>
      <c r="H211" s="219">
        <v>297</v>
      </c>
      <c r="I211" s="221">
        <v>297</v>
      </c>
      <c r="J211" s="222" t="s">
        <v>677</v>
      </c>
      <c r="K211" s="228">
        <f t="shared" si="53"/>
        <v>57</v>
      </c>
      <c r="L211" s="223">
        <f t="shared" si="54"/>
        <v>0.23749999999999999</v>
      </c>
      <c r="M211" s="219" t="s">
        <v>588</v>
      </c>
      <c r="N211" s="224">
        <v>43417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123</v>
      </c>
      <c r="B212" s="186">
        <v>43439</v>
      </c>
      <c r="C212" s="186"/>
      <c r="D212" s="187" t="s">
        <v>775</v>
      </c>
      <c r="E212" s="188" t="s">
        <v>619</v>
      </c>
      <c r="F212" s="188">
        <v>202.5</v>
      </c>
      <c r="G212" s="188"/>
      <c r="H212" s="188">
        <v>255</v>
      </c>
      <c r="I212" s="190">
        <v>252</v>
      </c>
      <c r="J212" s="191" t="s">
        <v>677</v>
      </c>
      <c r="K212" s="192">
        <f t="shared" si="53"/>
        <v>52.5</v>
      </c>
      <c r="L212" s="193">
        <f t="shared" si="54"/>
        <v>0.25925925925925924</v>
      </c>
      <c r="M212" s="188" t="s">
        <v>588</v>
      </c>
      <c r="N212" s="194">
        <v>43542</v>
      </c>
      <c r="O212" s="1"/>
      <c r="P212" s="1"/>
      <c r="Q212" s="1"/>
      <c r="R212" s="6" t="s">
        <v>776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124</v>
      </c>
      <c r="B213" s="217">
        <v>43465</v>
      </c>
      <c r="C213" s="186"/>
      <c r="D213" s="218" t="s">
        <v>414</v>
      </c>
      <c r="E213" s="219" t="s">
        <v>619</v>
      </c>
      <c r="F213" s="219">
        <v>710</v>
      </c>
      <c r="G213" s="219"/>
      <c r="H213" s="219">
        <v>866</v>
      </c>
      <c r="I213" s="221">
        <v>866</v>
      </c>
      <c r="J213" s="222" t="s">
        <v>677</v>
      </c>
      <c r="K213" s="192">
        <f t="shared" si="53"/>
        <v>156</v>
      </c>
      <c r="L213" s="193">
        <f t="shared" si="54"/>
        <v>0.21971830985915494</v>
      </c>
      <c r="M213" s="188" t="s">
        <v>588</v>
      </c>
      <c r="N213" s="194">
        <v>43553</v>
      </c>
      <c r="O213" s="1"/>
      <c r="P213" s="1"/>
      <c r="Q213" s="1"/>
      <c r="R213" s="6" t="s">
        <v>776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125</v>
      </c>
      <c r="B214" s="217">
        <v>43522</v>
      </c>
      <c r="C214" s="217"/>
      <c r="D214" s="218" t="s">
        <v>152</v>
      </c>
      <c r="E214" s="219" t="s">
        <v>619</v>
      </c>
      <c r="F214" s="219">
        <v>337.25</v>
      </c>
      <c r="G214" s="219"/>
      <c r="H214" s="219">
        <v>398.5</v>
      </c>
      <c r="I214" s="221">
        <v>411</v>
      </c>
      <c r="J214" s="191" t="s">
        <v>777</v>
      </c>
      <c r="K214" s="192">
        <f t="shared" si="53"/>
        <v>61.25</v>
      </c>
      <c r="L214" s="193">
        <f t="shared" si="54"/>
        <v>0.1816160118606375</v>
      </c>
      <c r="M214" s="188" t="s">
        <v>588</v>
      </c>
      <c r="N214" s="194">
        <v>43760</v>
      </c>
      <c r="O214" s="1"/>
      <c r="P214" s="1"/>
      <c r="Q214" s="1"/>
      <c r="R214" s="6" t="s">
        <v>776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126</v>
      </c>
      <c r="B215" s="230">
        <v>43559</v>
      </c>
      <c r="C215" s="230"/>
      <c r="D215" s="231" t="s">
        <v>778</v>
      </c>
      <c r="E215" s="232" t="s">
        <v>619</v>
      </c>
      <c r="F215" s="232">
        <v>130</v>
      </c>
      <c r="G215" s="232"/>
      <c r="H215" s="232">
        <v>65</v>
      </c>
      <c r="I215" s="233">
        <v>158</v>
      </c>
      <c r="J215" s="201" t="s">
        <v>779</v>
      </c>
      <c r="K215" s="202">
        <f t="shared" si="53"/>
        <v>-65</v>
      </c>
      <c r="L215" s="203">
        <f t="shared" si="54"/>
        <v>-0.5</v>
      </c>
      <c r="M215" s="199" t="s">
        <v>600</v>
      </c>
      <c r="N215" s="196">
        <v>43726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127</v>
      </c>
      <c r="B216" s="217">
        <v>43017</v>
      </c>
      <c r="C216" s="217"/>
      <c r="D216" s="218" t="s">
        <v>185</v>
      </c>
      <c r="E216" s="219" t="s">
        <v>619</v>
      </c>
      <c r="F216" s="219">
        <v>141.5</v>
      </c>
      <c r="G216" s="219"/>
      <c r="H216" s="219">
        <v>183.5</v>
      </c>
      <c r="I216" s="221">
        <v>210</v>
      </c>
      <c r="J216" s="191" t="s">
        <v>774</v>
      </c>
      <c r="K216" s="192">
        <f t="shared" si="53"/>
        <v>42</v>
      </c>
      <c r="L216" s="193">
        <f t="shared" si="54"/>
        <v>0.29681978798586572</v>
      </c>
      <c r="M216" s="188" t="s">
        <v>588</v>
      </c>
      <c r="N216" s="194">
        <v>43042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128</v>
      </c>
      <c r="B217" s="230">
        <v>43074</v>
      </c>
      <c r="C217" s="230"/>
      <c r="D217" s="231" t="s">
        <v>781</v>
      </c>
      <c r="E217" s="232" t="s">
        <v>619</v>
      </c>
      <c r="F217" s="227">
        <v>172</v>
      </c>
      <c r="G217" s="232"/>
      <c r="H217" s="232">
        <v>155.25</v>
      </c>
      <c r="I217" s="233">
        <v>230</v>
      </c>
      <c r="J217" s="201" t="s">
        <v>782</v>
      </c>
      <c r="K217" s="202">
        <f t="shared" si="53"/>
        <v>-16.75</v>
      </c>
      <c r="L217" s="203">
        <f t="shared" si="54"/>
        <v>-9.7383720930232565E-2</v>
      </c>
      <c r="M217" s="199" t="s">
        <v>600</v>
      </c>
      <c r="N217" s="196">
        <v>43787</v>
      </c>
      <c r="O217" s="1"/>
      <c r="P217" s="1"/>
      <c r="Q217" s="1"/>
      <c r="R217" s="6" t="s">
        <v>780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129</v>
      </c>
      <c r="B218" s="217">
        <v>43398</v>
      </c>
      <c r="C218" s="217"/>
      <c r="D218" s="218" t="s">
        <v>107</v>
      </c>
      <c r="E218" s="219" t="s">
        <v>619</v>
      </c>
      <c r="F218" s="219">
        <v>698.5</v>
      </c>
      <c r="G218" s="219"/>
      <c r="H218" s="219">
        <v>890</v>
      </c>
      <c r="I218" s="221">
        <v>890</v>
      </c>
      <c r="J218" s="191" t="s">
        <v>850</v>
      </c>
      <c r="K218" s="192">
        <f t="shared" si="53"/>
        <v>191.5</v>
      </c>
      <c r="L218" s="193">
        <f t="shared" si="54"/>
        <v>0.27415891195418757</v>
      </c>
      <c r="M218" s="188" t="s">
        <v>588</v>
      </c>
      <c r="N218" s="194">
        <v>44328</v>
      </c>
      <c r="O218" s="1"/>
      <c r="P218" s="1"/>
      <c r="Q218" s="1"/>
      <c r="R218" s="6" t="s">
        <v>776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130</v>
      </c>
      <c r="B219" s="217">
        <v>42877</v>
      </c>
      <c r="C219" s="217"/>
      <c r="D219" s="218" t="s">
        <v>374</v>
      </c>
      <c r="E219" s="219" t="s">
        <v>619</v>
      </c>
      <c r="F219" s="219">
        <v>127.6</v>
      </c>
      <c r="G219" s="219"/>
      <c r="H219" s="219">
        <v>138</v>
      </c>
      <c r="I219" s="221">
        <v>190</v>
      </c>
      <c r="J219" s="191" t="s">
        <v>783</v>
      </c>
      <c r="K219" s="192">
        <f t="shared" si="53"/>
        <v>10.400000000000006</v>
      </c>
      <c r="L219" s="193">
        <f t="shared" si="54"/>
        <v>8.1504702194357417E-2</v>
      </c>
      <c r="M219" s="188" t="s">
        <v>588</v>
      </c>
      <c r="N219" s="194">
        <v>43774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131</v>
      </c>
      <c r="B220" s="217">
        <v>43158</v>
      </c>
      <c r="C220" s="217"/>
      <c r="D220" s="218" t="s">
        <v>784</v>
      </c>
      <c r="E220" s="219" t="s">
        <v>619</v>
      </c>
      <c r="F220" s="219">
        <v>317</v>
      </c>
      <c r="G220" s="219"/>
      <c r="H220" s="219">
        <v>382.5</v>
      </c>
      <c r="I220" s="221">
        <v>398</v>
      </c>
      <c r="J220" s="191" t="s">
        <v>785</v>
      </c>
      <c r="K220" s="192">
        <f t="shared" si="53"/>
        <v>65.5</v>
      </c>
      <c r="L220" s="193">
        <f t="shared" si="54"/>
        <v>0.20662460567823343</v>
      </c>
      <c r="M220" s="188" t="s">
        <v>588</v>
      </c>
      <c r="N220" s="194">
        <v>44238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132</v>
      </c>
      <c r="B221" s="230">
        <v>43164</v>
      </c>
      <c r="C221" s="230"/>
      <c r="D221" s="231" t="s">
        <v>144</v>
      </c>
      <c r="E221" s="232" t="s">
        <v>619</v>
      </c>
      <c r="F221" s="227">
        <f>510-14.4</f>
        <v>495.6</v>
      </c>
      <c r="G221" s="232"/>
      <c r="H221" s="232">
        <v>350</v>
      </c>
      <c r="I221" s="233">
        <v>672</v>
      </c>
      <c r="J221" s="201" t="s">
        <v>786</v>
      </c>
      <c r="K221" s="202">
        <f t="shared" si="53"/>
        <v>-145.60000000000002</v>
      </c>
      <c r="L221" s="203">
        <f t="shared" si="54"/>
        <v>-0.29378531073446329</v>
      </c>
      <c r="M221" s="199" t="s">
        <v>600</v>
      </c>
      <c r="N221" s="196">
        <v>43887</v>
      </c>
      <c r="O221" s="1"/>
      <c r="P221" s="1"/>
      <c r="Q221" s="1"/>
      <c r="R221" s="6" t="s">
        <v>776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133</v>
      </c>
      <c r="B222" s="230">
        <v>43237</v>
      </c>
      <c r="C222" s="230"/>
      <c r="D222" s="231" t="s">
        <v>472</v>
      </c>
      <c r="E222" s="232" t="s">
        <v>619</v>
      </c>
      <c r="F222" s="227">
        <v>230.3</v>
      </c>
      <c r="G222" s="232"/>
      <c r="H222" s="232">
        <v>102.5</v>
      </c>
      <c r="I222" s="233">
        <v>348</v>
      </c>
      <c r="J222" s="201" t="s">
        <v>787</v>
      </c>
      <c r="K222" s="202">
        <f t="shared" si="53"/>
        <v>-127.80000000000001</v>
      </c>
      <c r="L222" s="203">
        <f t="shared" si="54"/>
        <v>-0.55492835432045162</v>
      </c>
      <c r="M222" s="199" t="s">
        <v>600</v>
      </c>
      <c r="N222" s="196">
        <v>43896</v>
      </c>
      <c r="O222" s="1"/>
      <c r="P222" s="1"/>
      <c r="Q222" s="1"/>
      <c r="R222" s="6" t="s">
        <v>776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134</v>
      </c>
      <c r="B223" s="217">
        <v>43258</v>
      </c>
      <c r="C223" s="217"/>
      <c r="D223" s="218" t="s">
        <v>437</v>
      </c>
      <c r="E223" s="219" t="s">
        <v>619</v>
      </c>
      <c r="F223" s="219">
        <f>342.5-5.1</f>
        <v>337.4</v>
      </c>
      <c r="G223" s="219"/>
      <c r="H223" s="219">
        <v>412.5</v>
      </c>
      <c r="I223" s="221">
        <v>439</v>
      </c>
      <c r="J223" s="191" t="s">
        <v>788</v>
      </c>
      <c r="K223" s="192">
        <f t="shared" si="53"/>
        <v>75.100000000000023</v>
      </c>
      <c r="L223" s="193">
        <f t="shared" si="54"/>
        <v>0.22258446947243635</v>
      </c>
      <c r="M223" s="188" t="s">
        <v>588</v>
      </c>
      <c r="N223" s="194">
        <v>44230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135</v>
      </c>
      <c r="B224" s="209">
        <v>43285</v>
      </c>
      <c r="C224" s="209"/>
      <c r="D224" s="210" t="s">
        <v>55</v>
      </c>
      <c r="E224" s="211" t="s">
        <v>619</v>
      </c>
      <c r="F224" s="211">
        <f>127.5-5.53</f>
        <v>121.97</v>
      </c>
      <c r="G224" s="212"/>
      <c r="H224" s="212">
        <v>122.5</v>
      </c>
      <c r="I224" s="212">
        <v>170</v>
      </c>
      <c r="J224" s="213" t="s">
        <v>817</v>
      </c>
      <c r="K224" s="214">
        <f t="shared" si="53"/>
        <v>0.53000000000000114</v>
      </c>
      <c r="L224" s="215">
        <f t="shared" si="54"/>
        <v>4.3453308190538747E-3</v>
      </c>
      <c r="M224" s="211" t="s">
        <v>710</v>
      </c>
      <c r="N224" s="209">
        <v>44431</v>
      </c>
      <c r="O224" s="1"/>
      <c r="P224" s="1"/>
      <c r="Q224" s="1"/>
      <c r="R224" s="6" t="s">
        <v>776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136</v>
      </c>
      <c r="B225" s="230">
        <v>43294</v>
      </c>
      <c r="C225" s="230"/>
      <c r="D225" s="231" t="s">
        <v>363</v>
      </c>
      <c r="E225" s="232" t="s">
        <v>619</v>
      </c>
      <c r="F225" s="227">
        <v>46.5</v>
      </c>
      <c r="G225" s="232"/>
      <c r="H225" s="232">
        <v>17</v>
      </c>
      <c r="I225" s="233">
        <v>59</v>
      </c>
      <c r="J225" s="201" t="s">
        <v>789</v>
      </c>
      <c r="K225" s="202">
        <f t="shared" ref="K225:K233" si="55">H225-F225</f>
        <v>-29.5</v>
      </c>
      <c r="L225" s="203">
        <f t="shared" ref="L225:L233" si="56">K225/F225</f>
        <v>-0.63440860215053763</v>
      </c>
      <c r="M225" s="199" t="s">
        <v>600</v>
      </c>
      <c r="N225" s="196">
        <v>43887</v>
      </c>
      <c r="O225" s="1"/>
      <c r="P225" s="1"/>
      <c r="Q225" s="1"/>
      <c r="R225" s="6" t="s">
        <v>776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137</v>
      </c>
      <c r="B226" s="217">
        <v>43396</v>
      </c>
      <c r="C226" s="217"/>
      <c r="D226" s="218" t="s">
        <v>416</v>
      </c>
      <c r="E226" s="219" t="s">
        <v>619</v>
      </c>
      <c r="F226" s="219">
        <v>156.5</v>
      </c>
      <c r="G226" s="219"/>
      <c r="H226" s="219">
        <v>207.5</v>
      </c>
      <c r="I226" s="221">
        <v>191</v>
      </c>
      <c r="J226" s="191" t="s">
        <v>677</v>
      </c>
      <c r="K226" s="192">
        <f t="shared" si="55"/>
        <v>51</v>
      </c>
      <c r="L226" s="193">
        <f t="shared" si="56"/>
        <v>0.32587859424920129</v>
      </c>
      <c r="M226" s="188" t="s">
        <v>588</v>
      </c>
      <c r="N226" s="194">
        <v>44369</v>
      </c>
      <c r="O226" s="1"/>
      <c r="P226" s="1"/>
      <c r="Q226" s="1"/>
      <c r="R226" s="6" t="s">
        <v>776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138</v>
      </c>
      <c r="B227" s="217">
        <v>43439</v>
      </c>
      <c r="C227" s="217"/>
      <c r="D227" s="218" t="s">
        <v>325</v>
      </c>
      <c r="E227" s="219" t="s">
        <v>619</v>
      </c>
      <c r="F227" s="219">
        <v>259.5</v>
      </c>
      <c r="G227" s="219"/>
      <c r="H227" s="219">
        <v>320</v>
      </c>
      <c r="I227" s="221">
        <v>320</v>
      </c>
      <c r="J227" s="191" t="s">
        <v>677</v>
      </c>
      <c r="K227" s="192">
        <f t="shared" si="55"/>
        <v>60.5</v>
      </c>
      <c r="L227" s="193">
        <f t="shared" si="56"/>
        <v>0.23314065510597304</v>
      </c>
      <c r="M227" s="188" t="s">
        <v>588</v>
      </c>
      <c r="N227" s="194">
        <v>44323</v>
      </c>
      <c r="O227" s="1"/>
      <c r="P227" s="1"/>
      <c r="Q227" s="1"/>
      <c r="R227" s="6" t="s">
        <v>776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139</v>
      </c>
      <c r="B228" s="230">
        <v>43439</v>
      </c>
      <c r="C228" s="230"/>
      <c r="D228" s="231" t="s">
        <v>790</v>
      </c>
      <c r="E228" s="232" t="s">
        <v>619</v>
      </c>
      <c r="F228" s="232">
        <v>715</v>
      </c>
      <c r="G228" s="232"/>
      <c r="H228" s="232">
        <v>445</v>
      </c>
      <c r="I228" s="233">
        <v>840</v>
      </c>
      <c r="J228" s="201" t="s">
        <v>791</v>
      </c>
      <c r="K228" s="202">
        <f t="shared" si="55"/>
        <v>-270</v>
      </c>
      <c r="L228" s="203">
        <f t="shared" si="56"/>
        <v>-0.3776223776223776</v>
      </c>
      <c r="M228" s="199" t="s">
        <v>600</v>
      </c>
      <c r="N228" s="196">
        <v>43800</v>
      </c>
      <c r="O228" s="1"/>
      <c r="P228" s="1"/>
      <c r="Q228" s="1"/>
      <c r="R228" s="6" t="s">
        <v>776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140</v>
      </c>
      <c r="B229" s="217">
        <v>43469</v>
      </c>
      <c r="C229" s="217"/>
      <c r="D229" s="218" t="s">
        <v>157</v>
      </c>
      <c r="E229" s="219" t="s">
        <v>619</v>
      </c>
      <c r="F229" s="219">
        <v>875</v>
      </c>
      <c r="G229" s="219"/>
      <c r="H229" s="219">
        <v>1165</v>
      </c>
      <c r="I229" s="221">
        <v>1185</v>
      </c>
      <c r="J229" s="191" t="s">
        <v>792</v>
      </c>
      <c r="K229" s="192">
        <f t="shared" si="55"/>
        <v>290</v>
      </c>
      <c r="L229" s="193">
        <f t="shared" si="56"/>
        <v>0.33142857142857141</v>
      </c>
      <c r="M229" s="188" t="s">
        <v>588</v>
      </c>
      <c r="N229" s="194">
        <v>43847</v>
      </c>
      <c r="O229" s="1"/>
      <c r="P229" s="1"/>
      <c r="Q229" s="1"/>
      <c r="R229" s="6" t="s">
        <v>776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141</v>
      </c>
      <c r="B230" s="217">
        <v>43559</v>
      </c>
      <c r="C230" s="217"/>
      <c r="D230" s="218" t="s">
        <v>341</v>
      </c>
      <c r="E230" s="219" t="s">
        <v>619</v>
      </c>
      <c r="F230" s="219">
        <f>387-14.63</f>
        <v>372.37</v>
      </c>
      <c r="G230" s="219"/>
      <c r="H230" s="219">
        <v>490</v>
      </c>
      <c r="I230" s="221">
        <v>490</v>
      </c>
      <c r="J230" s="191" t="s">
        <v>677</v>
      </c>
      <c r="K230" s="192">
        <f t="shared" si="55"/>
        <v>117.63</v>
      </c>
      <c r="L230" s="193">
        <f t="shared" si="56"/>
        <v>0.31589548030185027</v>
      </c>
      <c r="M230" s="188" t="s">
        <v>588</v>
      </c>
      <c r="N230" s="194">
        <v>43850</v>
      </c>
      <c r="O230" s="1"/>
      <c r="P230" s="1"/>
      <c r="Q230" s="1"/>
      <c r="R230" s="6" t="s">
        <v>776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142</v>
      </c>
      <c r="B231" s="230">
        <v>43578</v>
      </c>
      <c r="C231" s="230"/>
      <c r="D231" s="231" t="s">
        <v>793</v>
      </c>
      <c r="E231" s="232" t="s">
        <v>590</v>
      </c>
      <c r="F231" s="232">
        <v>220</v>
      </c>
      <c r="G231" s="232"/>
      <c r="H231" s="232">
        <v>127.5</v>
      </c>
      <c r="I231" s="233">
        <v>284</v>
      </c>
      <c r="J231" s="201" t="s">
        <v>794</v>
      </c>
      <c r="K231" s="202">
        <f t="shared" si="55"/>
        <v>-92.5</v>
      </c>
      <c r="L231" s="203">
        <f t="shared" si="56"/>
        <v>-0.42045454545454547</v>
      </c>
      <c r="M231" s="199" t="s">
        <v>600</v>
      </c>
      <c r="N231" s="196">
        <v>43896</v>
      </c>
      <c r="O231" s="1"/>
      <c r="P231" s="1"/>
      <c r="Q231" s="1"/>
      <c r="R231" s="6" t="s">
        <v>776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143</v>
      </c>
      <c r="B232" s="217">
        <v>43622</v>
      </c>
      <c r="C232" s="217"/>
      <c r="D232" s="218" t="s">
        <v>481</v>
      </c>
      <c r="E232" s="219" t="s">
        <v>590</v>
      </c>
      <c r="F232" s="219">
        <v>332.8</v>
      </c>
      <c r="G232" s="219"/>
      <c r="H232" s="219">
        <v>405</v>
      </c>
      <c r="I232" s="221">
        <v>419</v>
      </c>
      <c r="J232" s="191" t="s">
        <v>795</v>
      </c>
      <c r="K232" s="192">
        <f t="shared" si="55"/>
        <v>72.199999999999989</v>
      </c>
      <c r="L232" s="193">
        <f t="shared" si="56"/>
        <v>0.21694711538461534</v>
      </c>
      <c r="M232" s="188" t="s">
        <v>588</v>
      </c>
      <c r="N232" s="194">
        <v>43860</v>
      </c>
      <c r="O232" s="1"/>
      <c r="P232" s="1"/>
      <c r="Q232" s="1"/>
      <c r="R232" s="6" t="s">
        <v>780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144</v>
      </c>
      <c r="B233" s="209">
        <v>43641</v>
      </c>
      <c r="C233" s="209"/>
      <c r="D233" s="210" t="s">
        <v>150</v>
      </c>
      <c r="E233" s="211" t="s">
        <v>619</v>
      </c>
      <c r="F233" s="211">
        <v>386</v>
      </c>
      <c r="G233" s="212"/>
      <c r="H233" s="212">
        <v>395</v>
      </c>
      <c r="I233" s="212">
        <v>452</v>
      </c>
      <c r="J233" s="213" t="s">
        <v>796</v>
      </c>
      <c r="K233" s="214">
        <f t="shared" si="55"/>
        <v>9</v>
      </c>
      <c r="L233" s="215">
        <f t="shared" si="56"/>
        <v>2.3316062176165803E-2</v>
      </c>
      <c r="M233" s="211" t="s">
        <v>710</v>
      </c>
      <c r="N233" s="209">
        <v>43868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145</v>
      </c>
      <c r="B234" s="209">
        <v>43707</v>
      </c>
      <c r="C234" s="209"/>
      <c r="D234" s="210" t="s">
        <v>130</v>
      </c>
      <c r="E234" s="211" t="s">
        <v>619</v>
      </c>
      <c r="F234" s="211">
        <v>137.5</v>
      </c>
      <c r="G234" s="212"/>
      <c r="H234" s="212">
        <v>138.5</v>
      </c>
      <c r="I234" s="212">
        <v>190</v>
      </c>
      <c r="J234" s="213" t="s">
        <v>816</v>
      </c>
      <c r="K234" s="214">
        <f>H234-F234</f>
        <v>1</v>
      </c>
      <c r="L234" s="215">
        <f>K234/F234</f>
        <v>7.2727272727272727E-3</v>
      </c>
      <c r="M234" s="211" t="s">
        <v>710</v>
      </c>
      <c r="N234" s="209">
        <v>44432</v>
      </c>
      <c r="O234" s="1"/>
      <c r="P234" s="1"/>
      <c r="Q234" s="1"/>
      <c r="R234" s="6" t="s">
        <v>776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146</v>
      </c>
      <c r="B235" s="217">
        <v>43731</v>
      </c>
      <c r="C235" s="217"/>
      <c r="D235" s="218" t="s">
        <v>428</v>
      </c>
      <c r="E235" s="219" t="s">
        <v>619</v>
      </c>
      <c r="F235" s="219">
        <v>235</v>
      </c>
      <c r="G235" s="219"/>
      <c r="H235" s="219">
        <v>295</v>
      </c>
      <c r="I235" s="221">
        <v>296</v>
      </c>
      <c r="J235" s="191" t="s">
        <v>797</v>
      </c>
      <c r="K235" s="192">
        <f t="shared" ref="K235:K241" si="57">H235-F235</f>
        <v>60</v>
      </c>
      <c r="L235" s="193">
        <f t="shared" ref="L235:L241" si="58">K235/F235</f>
        <v>0.25531914893617019</v>
      </c>
      <c r="M235" s="188" t="s">
        <v>588</v>
      </c>
      <c r="N235" s="194">
        <v>43844</v>
      </c>
      <c r="O235" s="1"/>
      <c r="P235" s="1"/>
      <c r="Q235" s="1"/>
      <c r="R235" s="6" t="s">
        <v>780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147</v>
      </c>
      <c r="B236" s="217">
        <v>43752</v>
      </c>
      <c r="C236" s="217"/>
      <c r="D236" s="218" t="s">
        <v>798</v>
      </c>
      <c r="E236" s="219" t="s">
        <v>619</v>
      </c>
      <c r="F236" s="219">
        <v>277.5</v>
      </c>
      <c r="G236" s="219"/>
      <c r="H236" s="219">
        <v>333</v>
      </c>
      <c r="I236" s="221">
        <v>333</v>
      </c>
      <c r="J236" s="191" t="s">
        <v>799</v>
      </c>
      <c r="K236" s="192">
        <f t="shared" si="57"/>
        <v>55.5</v>
      </c>
      <c r="L236" s="193">
        <f t="shared" si="58"/>
        <v>0.2</v>
      </c>
      <c r="M236" s="188" t="s">
        <v>588</v>
      </c>
      <c r="N236" s="194">
        <v>43846</v>
      </c>
      <c r="O236" s="1"/>
      <c r="P236" s="1"/>
      <c r="Q236" s="1"/>
      <c r="R236" s="6" t="s">
        <v>776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148</v>
      </c>
      <c r="B237" s="217">
        <v>43752</v>
      </c>
      <c r="C237" s="217"/>
      <c r="D237" s="218" t="s">
        <v>800</v>
      </c>
      <c r="E237" s="219" t="s">
        <v>619</v>
      </c>
      <c r="F237" s="219">
        <v>930</v>
      </c>
      <c r="G237" s="219"/>
      <c r="H237" s="219">
        <v>1165</v>
      </c>
      <c r="I237" s="221">
        <v>1200</v>
      </c>
      <c r="J237" s="191" t="s">
        <v>801</v>
      </c>
      <c r="K237" s="192">
        <f t="shared" si="57"/>
        <v>235</v>
      </c>
      <c r="L237" s="193">
        <f t="shared" si="58"/>
        <v>0.25268817204301075</v>
      </c>
      <c r="M237" s="188" t="s">
        <v>588</v>
      </c>
      <c r="N237" s="194">
        <v>43847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149</v>
      </c>
      <c r="B238" s="217">
        <v>43753</v>
      </c>
      <c r="C238" s="217"/>
      <c r="D238" s="218" t="s">
        <v>802</v>
      </c>
      <c r="E238" s="219" t="s">
        <v>619</v>
      </c>
      <c r="F238" s="189">
        <v>111</v>
      </c>
      <c r="G238" s="219"/>
      <c r="H238" s="219">
        <v>141</v>
      </c>
      <c r="I238" s="221">
        <v>141</v>
      </c>
      <c r="J238" s="191" t="s">
        <v>603</v>
      </c>
      <c r="K238" s="192">
        <f t="shared" si="57"/>
        <v>30</v>
      </c>
      <c r="L238" s="193">
        <f t="shared" si="58"/>
        <v>0.27027027027027029</v>
      </c>
      <c r="M238" s="188" t="s">
        <v>588</v>
      </c>
      <c r="N238" s="194">
        <v>44328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150</v>
      </c>
      <c r="B239" s="217">
        <v>43753</v>
      </c>
      <c r="C239" s="217"/>
      <c r="D239" s="218" t="s">
        <v>803</v>
      </c>
      <c r="E239" s="219" t="s">
        <v>619</v>
      </c>
      <c r="F239" s="189">
        <v>296</v>
      </c>
      <c r="G239" s="219"/>
      <c r="H239" s="219">
        <v>370</v>
      </c>
      <c r="I239" s="221">
        <v>370</v>
      </c>
      <c r="J239" s="191" t="s">
        <v>677</v>
      </c>
      <c r="K239" s="192">
        <f t="shared" si="57"/>
        <v>74</v>
      </c>
      <c r="L239" s="193">
        <f t="shared" si="58"/>
        <v>0.25</v>
      </c>
      <c r="M239" s="188" t="s">
        <v>588</v>
      </c>
      <c r="N239" s="194">
        <v>43853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151</v>
      </c>
      <c r="B240" s="217">
        <v>43754</v>
      </c>
      <c r="C240" s="217"/>
      <c r="D240" s="218" t="s">
        <v>804</v>
      </c>
      <c r="E240" s="219" t="s">
        <v>619</v>
      </c>
      <c r="F240" s="189">
        <v>300</v>
      </c>
      <c r="G240" s="219"/>
      <c r="H240" s="219">
        <v>382.5</v>
      </c>
      <c r="I240" s="221">
        <v>344</v>
      </c>
      <c r="J240" s="191" t="s">
        <v>855</v>
      </c>
      <c r="K240" s="192">
        <f t="shared" si="57"/>
        <v>82.5</v>
      </c>
      <c r="L240" s="193">
        <f t="shared" si="58"/>
        <v>0.27500000000000002</v>
      </c>
      <c r="M240" s="188" t="s">
        <v>588</v>
      </c>
      <c r="N240" s="194">
        <v>44238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152</v>
      </c>
      <c r="B241" s="217">
        <v>43832</v>
      </c>
      <c r="C241" s="217"/>
      <c r="D241" s="218" t="s">
        <v>805</v>
      </c>
      <c r="E241" s="219" t="s">
        <v>619</v>
      </c>
      <c r="F241" s="189">
        <v>495</v>
      </c>
      <c r="G241" s="219"/>
      <c r="H241" s="219">
        <v>595</v>
      </c>
      <c r="I241" s="221">
        <v>590</v>
      </c>
      <c r="J241" s="191" t="s">
        <v>854</v>
      </c>
      <c r="K241" s="192">
        <f t="shared" si="57"/>
        <v>100</v>
      </c>
      <c r="L241" s="193">
        <f t="shared" si="58"/>
        <v>0.20202020202020202</v>
      </c>
      <c r="M241" s="188" t="s">
        <v>588</v>
      </c>
      <c r="N241" s="194">
        <v>44589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153</v>
      </c>
      <c r="B242" s="217">
        <v>43966</v>
      </c>
      <c r="C242" s="217"/>
      <c r="D242" s="218" t="s">
        <v>71</v>
      </c>
      <c r="E242" s="219" t="s">
        <v>619</v>
      </c>
      <c r="F242" s="189">
        <v>67.5</v>
      </c>
      <c r="G242" s="219"/>
      <c r="H242" s="219">
        <v>86</v>
      </c>
      <c r="I242" s="221">
        <v>86</v>
      </c>
      <c r="J242" s="191" t="s">
        <v>806</v>
      </c>
      <c r="K242" s="192">
        <f t="shared" ref="K242:K249" si="59">H242-F242</f>
        <v>18.5</v>
      </c>
      <c r="L242" s="193">
        <f t="shared" ref="L242:L249" si="60">K242/F242</f>
        <v>0.27407407407407408</v>
      </c>
      <c r="M242" s="188" t="s">
        <v>588</v>
      </c>
      <c r="N242" s="194">
        <v>44008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154</v>
      </c>
      <c r="B243" s="217">
        <v>44035</v>
      </c>
      <c r="C243" s="217"/>
      <c r="D243" s="218" t="s">
        <v>480</v>
      </c>
      <c r="E243" s="219" t="s">
        <v>619</v>
      </c>
      <c r="F243" s="189">
        <v>231</v>
      </c>
      <c r="G243" s="219"/>
      <c r="H243" s="219">
        <v>281</v>
      </c>
      <c r="I243" s="221">
        <v>281</v>
      </c>
      <c r="J243" s="191" t="s">
        <v>677</v>
      </c>
      <c r="K243" s="192">
        <f t="shared" si="59"/>
        <v>50</v>
      </c>
      <c r="L243" s="193">
        <f t="shared" si="60"/>
        <v>0.21645021645021645</v>
      </c>
      <c r="M243" s="188" t="s">
        <v>588</v>
      </c>
      <c r="N243" s="194">
        <v>44358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155</v>
      </c>
      <c r="B244" s="217">
        <v>44092</v>
      </c>
      <c r="C244" s="217"/>
      <c r="D244" s="218" t="s">
        <v>405</v>
      </c>
      <c r="E244" s="219" t="s">
        <v>619</v>
      </c>
      <c r="F244" s="219">
        <v>206</v>
      </c>
      <c r="G244" s="219"/>
      <c r="H244" s="219">
        <v>248</v>
      </c>
      <c r="I244" s="221">
        <v>248</v>
      </c>
      <c r="J244" s="191" t="s">
        <v>677</v>
      </c>
      <c r="K244" s="192">
        <f t="shared" si="59"/>
        <v>42</v>
      </c>
      <c r="L244" s="193">
        <f t="shared" si="60"/>
        <v>0.20388349514563106</v>
      </c>
      <c r="M244" s="188" t="s">
        <v>588</v>
      </c>
      <c r="N244" s="194">
        <v>44214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156</v>
      </c>
      <c r="B245" s="217">
        <v>44140</v>
      </c>
      <c r="C245" s="217"/>
      <c r="D245" s="218" t="s">
        <v>405</v>
      </c>
      <c r="E245" s="219" t="s">
        <v>619</v>
      </c>
      <c r="F245" s="219">
        <v>182.5</v>
      </c>
      <c r="G245" s="219"/>
      <c r="H245" s="219">
        <v>248</v>
      </c>
      <c r="I245" s="221">
        <v>248</v>
      </c>
      <c r="J245" s="191" t="s">
        <v>677</v>
      </c>
      <c r="K245" s="192">
        <f t="shared" si="59"/>
        <v>65.5</v>
      </c>
      <c r="L245" s="193">
        <f t="shared" si="60"/>
        <v>0.35890410958904112</v>
      </c>
      <c r="M245" s="188" t="s">
        <v>588</v>
      </c>
      <c r="N245" s="194">
        <v>44214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157</v>
      </c>
      <c r="B246" s="217">
        <v>44140</v>
      </c>
      <c r="C246" s="217"/>
      <c r="D246" s="218" t="s">
        <v>325</v>
      </c>
      <c r="E246" s="219" t="s">
        <v>619</v>
      </c>
      <c r="F246" s="219">
        <v>247.5</v>
      </c>
      <c r="G246" s="219"/>
      <c r="H246" s="219">
        <v>320</v>
      </c>
      <c r="I246" s="221">
        <v>320</v>
      </c>
      <c r="J246" s="191" t="s">
        <v>677</v>
      </c>
      <c r="K246" s="192">
        <f t="shared" si="59"/>
        <v>72.5</v>
      </c>
      <c r="L246" s="193">
        <f t="shared" si="60"/>
        <v>0.29292929292929293</v>
      </c>
      <c r="M246" s="188" t="s">
        <v>588</v>
      </c>
      <c r="N246" s="194">
        <v>44323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158</v>
      </c>
      <c r="B247" s="217">
        <v>44140</v>
      </c>
      <c r="C247" s="217"/>
      <c r="D247" s="218" t="s">
        <v>271</v>
      </c>
      <c r="E247" s="219" t="s">
        <v>619</v>
      </c>
      <c r="F247" s="189">
        <v>925</v>
      </c>
      <c r="G247" s="219"/>
      <c r="H247" s="219">
        <v>1095</v>
      </c>
      <c r="I247" s="221">
        <v>1093</v>
      </c>
      <c r="J247" s="191" t="s">
        <v>807</v>
      </c>
      <c r="K247" s="192">
        <f t="shared" si="59"/>
        <v>170</v>
      </c>
      <c r="L247" s="193">
        <f t="shared" si="60"/>
        <v>0.18378378378378379</v>
      </c>
      <c r="M247" s="188" t="s">
        <v>588</v>
      </c>
      <c r="N247" s="194">
        <v>44201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159</v>
      </c>
      <c r="B248" s="217">
        <v>44140</v>
      </c>
      <c r="C248" s="217"/>
      <c r="D248" s="218" t="s">
        <v>341</v>
      </c>
      <c r="E248" s="219" t="s">
        <v>619</v>
      </c>
      <c r="F248" s="189">
        <v>332.5</v>
      </c>
      <c r="G248" s="219"/>
      <c r="H248" s="219">
        <v>393</v>
      </c>
      <c r="I248" s="221">
        <v>406</v>
      </c>
      <c r="J248" s="191" t="s">
        <v>808</v>
      </c>
      <c r="K248" s="192">
        <f t="shared" si="59"/>
        <v>60.5</v>
      </c>
      <c r="L248" s="193">
        <f t="shared" si="60"/>
        <v>0.18195488721804512</v>
      </c>
      <c r="M248" s="188" t="s">
        <v>588</v>
      </c>
      <c r="N248" s="194">
        <v>44256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160</v>
      </c>
      <c r="B249" s="217">
        <v>44141</v>
      </c>
      <c r="C249" s="217"/>
      <c r="D249" s="218" t="s">
        <v>480</v>
      </c>
      <c r="E249" s="219" t="s">
        <v>619</v>
      </c>
      <c r="F249" s="189">
        <v>231</v>
      </c>
      <c r="G249" s="219"/>
      <c r="H249" s="219">
        <v>281</v>
      </c>
      <c r="I249" s="221">
        <v>281</v>
      </c>
      <c r="J249" s="191" t="s">
        <v>677</v>
      </c>
      <c r="K249" s="192">
        <f t="shared" si="59"/>
        <v>50</v>
      </c>
      <c r="L249" s="193">
        <f t="shared" si="60"/>
        <v>0.21645021645021645</v>
      </c>
      <c r="M249" s="188" t="s">
        <v>588</v>
      </c>
      <c r="N249" s="194">
        <v>44358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161</v>
      </c>
      <c r="B250" s="235">
        <v>44187</v>
      </c>
      <c r="C250" s="235"/>
      <c r="D250" s="236" t="s">
        <v>453</v>
      </c>
      <c r="E250" s="53" t="s">
        <v>619</v>
      </c>
      <c r="F250" s="237" t="s">
        <v>809</v>
      </c>
      <c r="G250" s="53"/>
      <c r="H250" s="53"/>
      <c r="I250" s="238">
        <v>239</v>
      </c>
      <c r="J250" s="234" t="s">
        <v>591</v>
      </c>
      <c r="K250" s="234"/>
      <c r="L250" s="239"/>
      <c r="M250" s="240"/>
      <c r="N250" s="241"/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162</v>
      </c>
      <c r="B251" s="217">
        <v>44258</v>
      </c>
      <c r="C251" s="217"/>
      <c r="D251" s="218" t="s">
        <v>805</v>
      </c>
      <c r="E251" s="219" t="s">
        <v>619</v>
      </c>
      <c r="F251" s="189">
        <v>495</v>
      </c>
      <c r="G251" s="219"/>
      <c r="H251" s="219">
        <v>595</v>
      </c>
      <c r="I251" s="221">
        <v>590</v>
      </c>
      <c r="J251" s="191" t="s">
        <v>854</v>
      </c>
      <c r="K251" s="192">
        <f>H251-F251</f>
        <v>100</v>
      </c>
      <c r="L251" s="193">
        <f>K251/F251</f>
        <v>0.20202020202020202</v>
      </c>
      <c r="M251" s="188" t="s">
        <v>588</v>
      </c>
      <c r="N251" s="194">
        <v>44589</v>
      </c>
      <c r="O251" s="1"/>
      <c r="P251" s="1"/>
      <c r="R251" s="6" t="s">
        <v>780</v>
      </c>
    </row>
    <row r="252" spans="1:26" ht="12.75" customHeight="1">
      <c r="A252" s="216">
        <v>163</v>
      </c>
      <c r="B252" s="217">
        <v>44274</v>
      </c>
      <c r="C252" s="217"/>
      <c r="D252" s="218" t="s">
        <v>341</v>
      </c>
      <c r="E252" s="219" t="s">
        <v>619</v>
      </c>
      <c r="F252" s="189">
        <v>355</v>
      </c>
      <c r="G252" s="219"/>
      <c r="H252" s="219">
        <v>422.5</v>
      </c>
      <c r="I252" s="221">
        <v>420</v>
      </c>
      <c r="J252" s="191" t="s">
        <v>810</v>
      </c>
      <c r="K252" s="192">
        <f>H252-F252</f>
        <v>67.5</v>
      </c>
      <c r="L252" s="193">
        <f>K252/F252</f>
        <v>0.19014084507042253</v>
      </c>
      <c r="M252" s="188" t="s">
        <v>588</v>
      </c>
      <c r="N252" s="194">
        <v>44361</v>
      </c>
      <c r="O252" s="1"/>
      <c r="R252" s="243" t="s">
        <v>780</v>
      </c>
    </row>
    <row r="253" spans="1:26" ht="12.75" customHeight="1">
      <c r="A253" s="216">
        <v>164</v>
      </c>
      <c r="B253" s="217">
        <v>44295</v>
      </c>
      <c r="C253" s="217"/>
      <c r="D253" s="218" t="s">
        <v>811</v>
      </c>
      <c r="E253" s="219" t="s">
        <v>619</v>
      </c>
      <c r="F253" s="189">
        <v>555</v>
      </c>
      <c r="G253" s="219"/>
      <c r="H253" s="219">
        <v>663</v>
      </c>
      <c r="I253" s="221">
        <v>663</v>
      </c>
      <c r="J253" s="191" t="s">
        <v>812</v>
      </c>
      <c r="K253" s="192">
        <f>H253-F253</f>
        <v>108</v>
      </c>
      <c r="L253" s="193">
        <f>K253/F253</f>
        <v>0.19459459459459461</v>
      </c>
      <c r="M253" s="188" t="s">
        <v>588</v>
      </c>
      <c r="N253" s="194">
        <v>44321</v>
      </c>
      <c r="O253" s="1"/>
      <c r="P253" s="1"/>
      <c r="Q253" s="1"/>
      <c r="R253" s="243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165</v>
      </c>
      <c r="B254" s="217">
        <v>44308</v>
      </c>
      <c r="C254" s="217"/>
      <c r="D254" s="218" t="s">
        <v>374</v>
      </c>
      <c r="E254" s="219" t="s">
        <v>619</v>
      </c>
      <c r="F254" s="189">
        <v>126.5</v>
      </c>
      <c r="G254" s="219"/>
      <c r="H254" s="219">
        <v>155</v>
      </c>
      <c r="I254" s="221">
        <v>155</v>
      </c>
      <c r="J254" s="191" t="s">
        <v>677</v>
      </c>
      <c r="K254" s="192">
        <f>H254-F254</f>
        <v>28.5</v>
      </c>
      <c r="L254" s="193">
        <f>K254/F254</f>
        <v>0.22529644268774704</v>
      </c>
      <c r="M254" s="188" t="s">
        <v>588</v>
      </c>
      <c r="N254" s="194">
        <v>44362</v>
      </c>
      <c r="O254" s="1"/>
      <c r="R254" s="243" t="s">
        <v>780</v>
      </c>
    </row>
    <row r="255" spans="1:26" ht="12.75" customHeight="1">
      <c r="A255" s="286">
        <v>166</v>
      </c>
      <c r="B255" s="287">
        <v>44368</v>
      </c>
      <c r="C255" s="287"/>
      <c r="D255" s="288" t="s">
        <v>392</v>
      </c>
      <c r="E255" s="289" t="s">
        <v>619</v>
      </c>
      <c r="F255" s="290">
        <v>287.5</v>
      </c>
      <c r="G255" s="289"/>
      <c r="H255" s="289">
        <v>245</v>
      </c>
      <c r="I255" s="291">
        <v>344</v>
      </c>
      <c r="J255" s="201" t="s">
        <v>848</v>
      </c>
      <c r="K255" s="202">
        <f>H255-F255</f>
        <v>-42.5</v>
      </c>
      <c r="L255" s="203">
        <f>K255/F255</f>
        <v>-0.14782608695652175</v>
      </c>
      <c r="M255" s="199" t="s">
        <v>600</v>
      </c>
      <c r="N255" s="196">
        <v>44508</v>
      </c>
      <c r="O255" s="1"/>
      <c r="R255" s="243" t="s">
        <v>780</v>
      </c>
    </row>
    <row r="256" spans="1:26" ht="12.75" customHeight="1">
      <c r="A256" s="242">
        <v>167</v>
      </c>
      <c r="B256" s="235">
        <v>44368</v>
      </c>
      <c r="C256" s="235"/>
      <c r="D256" s="236" t="s">
        <v>480</v>
      </c>
      <c r="E256" s="53" t="s">
        <v>619</v>
      </c>
      <c r="F256" s="237" t="s">
        <v>813</v>
      </c>
      <c r="G256" s="53"/>
      <c r="H256" s="53"/>
      <c r="I256" s="238">
        <v>320</v>
      </c>
      <c r="J256" s="234" t="s">
        <v>591</v>
      </c>
      <c r="K256" s="242"/>
      <c r="L256" s="235"/>
      <c r="M256" s="235"/>
      <c r="N256" s="236"/>
      <c r="O256" s="41"/>
      <c r="R256" s="243" t="s">
        <v>780</v>
      </c>
    </row>
    <row r="257" spans="1:18" ht="12.75" customHeight="1">
      <c r="A257" s="216">
        <v>168</v>
      </c>
      <c r="B257" s="217">
        <v>44406</v>
      </c>
      <c r="C257" s="217"/>
      <c r="D257" s="218" t="s">
        <v>374</v>
      </c>
      <c r="E257" s="219" t="s">
        <v>619</v>
      </c>
      <c r="F257" s="189">
        <v>162.5</v>
      </c>
      <c r="G257" s="219"/>
      <c r="H257" s="219">
        <v>200</v>
      </c>
      <c r="I257" s="221">
        <v>200</v>
      </c>
      <c r="J257" s="191" t="s">
        <v>677</v>
      </c>
      <c r="K257" s="192">
        <f>H257-F257</f>
        <v>37.5</v>
      </c>
      <c r="L257" s="193">
        <f>K257/F257</f>
        <v>0.23076923076923078</v>
      </c>
      <c r="M257" s="188" t="s">
        <v>588</v>
      </c>
      <c r="N257" s="194">
        <v>44571</v>
      </c>
      <c r="O257" s="1"/>
      <c r="R257" s="243" t="s">
        <v>780</v>
      </c>
    </row>
    <row r="258" spans="1:18" ht="12.75" customHeight="1">
      <c r="A258" s="216">
        <v>169</v>
      </c>
      <c r="B258" s="217">
        <v>44462</v>
      </c>
      <c r="C258" s="217"/>
      <c r="D258" s="218" t="s">
        <v>818</v>
      </c>
      <c r="E258" s="219" t="s">
        <v>619</v>
      </c>
      <c r="F258" s="189">
        <v>1235</v>
      </c>
      <c r="G258" s="219"/>
      <c r="H258" s="219">
        <v>1505</v>
      </c>
      <c r="I258" s="221">
        <v>1500</v>
      </c>
      <c r="J258" s="191" t="s">
        <v>677</v>
      </c>
      <c r="K258" s="192">
        <f>H258-F258</f>
        <v>270</v>
      </c>
      <c r="L258" s="193">
        <f>K258/F258</f>
        <v>0.21862348178137653</v>
      </c>
      <c r="M258" s="188" t="s">
        <v>588</v>
      </c>
      <c r="N258" s="194">
        <v>44564</v>
      </c>
      <c r="O258" s="1"/>
      <c r="R258" s="243" t="s">
        <v>780</v>
      </c>
    </row>
    <row r="259" spans="1:18" ht="12.75" customHeight="1">
      <c r="A259" s="258">
        <v>170</v>
      </c>
      <c r="B259" s="259">
        <v>44480</v>
      </c>
      <c r="C259" s="259"/>
      <c r="D259" s="260" t="s">
        <v>820</v>
      </c>
      <c r="E259" s="261" t="s">
        <v>619</v>
      </c>
      <c r="F259" s="262" t="s">
        <v>825</v>
      </c>
      <c r="G259" s="261"/>
      <c r="H259" s="261"/>
      <c r="I259" s="261">
        <v>145</v>
      </c>
      <c r="J259" s="263" t="s">
        <v>591</v>
      </c>
      <c r="K259" s="258"/>
      <c r="L259" s="259"/>
      <c r="M259" s="259"/>
      <c r="N259" s="260"/>
      <c r="O259" s="41"/>
      <c r="R259" s="243" t="s">
        <v>780</v>
      </c>
    </row>
    <row r="260" spans="1:18" ht="12.75" customHeight="1">
      <c r="A260" s="264">
        <v>171</v>
      </c>
      <c r="B260" s="265">
        <v>44481</v>
      </c>
      <c r="C260" s="265"/>
      <c r="D260" s="266" t="s">
        <v>260</v>
      </c>
      <c r="E260" s="267" t="s">
        <v>619</v>
      </c>
      <c r="F260" s="268" t="s">
        <v>822</v>
      </c>
      <c r="G260" s="267"/>
      <c r="H260" s="267"/>
      <c r="I260" s="267">
        <v>380</v>
      </c>
      <c r="J260" s="269" t="s">
        <v>591</v>
      </c>
      <c r="K260" s="264"/>
      <c r="L260" s="265"/>
      <c r="M260" s="265"/>
      <c r="N260" s="266"/>
      <c r="O260" s="41"/>
      <c r="R260" s="243" t="s">
        <v>780</v>
      </c>
    </row>
    <row r="261" spans="1:18" ht="12.75" customHeight="1">
      <c r="A261" s="264">
        <v>172</v>
      </c>
      <c r="B261" s="265">
        <v>44481</v>
      </c>
      <c r="C261" s="265"/>
      <c r="D261" s="266" t="s">
        <v>400</v>
      </c>
      <c r="E261" s="267" t="s">
        <v>619</v>
      </c>
      <c r="F261" s="268" t="s">
        <v>823</v>
      </c>
      <c r="G261" s="267"/>
      <c r="H261" s="267"/>
      <c r="I261" s="267">
        <v>56</v>
      </c>
      <c r="J261" s="269" t="s">
        <v>591</v>
      </c>
      <c r="K261" s="264"/>
      <c r="L261" s="265"/>
      <c r="M261" s="265"/>
      <c r="N261" s="266"/>
      <c r="O261" s="41"/>
      <c r="R261" s="243"/>
    </row>
    <row r="262" spans="1:18" ht="12.75" customHeight="1">
      <c r="A262" s="216">
        <v>173</v>
      </c>
      <c r="B262" s="217">
        <v>44551</v>
      </c>
      <c r="C262" s="217"/>
      <c r="D262" s="218" t="s">
        <v>118</v>
      </c>
      <c r="E262" s="219" t="s">
        <v>619</v>
      </c>
      <c r="F262" s="189">
        <v>2300</v>
      </c>
      <c r="G262" s="219"/>
      <c r="H262" s="219">
        <f>(2820+2200)/2</f>
        <v>2510</v>
      </c>
      <c r="I262" s="221">
        <v>3000</v>
      </c>
      <c r="J262" s="191" t="s">
        <v>881</v>
      </c>
      <c r="K262" s="192">
        <f>H262-F262</f>
        <v>210</v>
      </c>
      <c r="L262" s="193">
        <f>K262/F262</f>
        <v>9.1304347826086957E-2</v>
      </c>
      <c r="M262" s="188" t="s">
        <v>588</v>
      </c>
      <c r="N262" s="194">
        <v>44649</v>
      </c>
      <c r="O262" s="1"/>
      <c r="R262" s="243"/>
    </row>
    <row r="263" spans="1:18" ht="12.75" customHeight="1">
      <c r="A263" s="270">
        <v>174</v>
      </c>
      <c r="B263" s="265">
        <v>44606</v>
      </c>
      <c r="C263" s="270"/>
      <c r="D263" s="270" t="s">
        <v>426</v>
      </c>
      <c r="E263" s="267" t="s">
        <v>619</v>
      </c>
      <c r="F263" s="267" t="s">
        <v>857</v>
      </c>
      <c r="G263" s="267"/>
      <c r="H263" s="267"/>
      <c r="I263" s="267">
        <v>764</v>
      </c>
      <c r="J263" s="267" t="s">
        <v>591</v>
      </c>
      <c r="K263" s="267"/>
      <c r="L263" s="267"/>
      <c r="M263" s="267"/>
      <c r="N263" s="270"/>
      <c r="O263" s="41"/>
      <c r="R263" s="243"/>
    </row>
    <row r="264" spans="1:18" ht="12.75" customHeight="1">
      <c r="A264" s="270">
        <v>175</v>
      </c>
      <c r="B264" s="265">
        <v>44613</v>
      </c>
      <c r="C264" s="270"/>
      <c r="D264" s="270" t="s">
        <v>818</v>
      </c>
      <c r="E264" s="267" t="s">
        <v>619</v>
      </c>
      <c r="F264" s="267" t="s">
        <v>858</v>
      </c>
      <c r="G264" s="267"/>
      <c r="H264" s="267"/>
      <c r="I264" s="267">
        <v>1510</v>
      </c>
      <c r="J264" s="267" t="s">
        <v>591</v>
      </c>
      <c r="K264" s="267"/>
      <c r="L264" s="267"/>
      <c r="M264" s="267"/>
      <c r="N264" s="270"/>
      <c r="O264" s="41"/>
      <c r="R264" s="243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243"/>
    </row>
    <row r="266" spans="1:18" ht="12.75" customHeight="1">
      <c r="A266" s="242"/>
      <c r="B266" s="244" t="s">
        <v>814</v>
      </c>
      <c r="F266" s="56"/>
      <c r="G266" s="56"/>
      <c r="H266" s="56"/>
      <c r="I266" s="56"/>
      <c r="J266" s="41"/>
      <c r="K266" s="56"/>
      <c r="L266" s="56"/>
      <c r="M266" s="56"/>
      <c r="O266" s="41"/>
      <c r="R266" s="243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A276" s="245"/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A277" s="245"/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A278" s="53"/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</sheetData>
  <autoFilter ref="R1:R274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2022-04-06T02:41:24Z</dcterms:modified>
</cp:coreProperties>
</file>