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F&amp;O)'!$R$1:$R$266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6"/>
  <c r="L42"/>
  <c r="K54"/>
  <c r="M54" s="1"/>
  <c r="M42" l="1"/>
  <c r="L62" l="1"/>
  <c r="K62"/>
  <c r="M62" s="1"/>
  <c r="K52"/>
  <c r="M52" s="1"/>
  <c r="L41"/>
  <c r="M41" s="1"/>
  <c r="K41"/>
  <c r="L31" l="1"/>
  <c r="K31"/>
  <c r="M31" s="1"/>
  <c r="L30"/>
  <c r="K30"/>
  <c r="M30" s="1"/>
  <c r="P15" l="1"/>
  <c r="K252"/>
  <c r="L252" s="1"/>
  <c r="K51"/>
  <c r="M51" s="1"/>
  <c r="L32" l="1"/>
  <c r="K32"/>
  <c r="L28"/>
  <c r="K28"/>
  <c r="P14"/>
  <c r="L14"/>
  <c r="K14"/>
  <c r="P18"/>
  <c r="L18"/>
  <c r="K18"/>
  <c r="M18" s="1"/>
  <c r="M14" l="1"/>
  <c r="M28"/>
  <c r="M32"/>
  <c r="P17"/>
  <c r="L17"/>
  <c r="K17"/>
  <c r="L15"/>
  <c r="K15"/>
  <c r="M17" l="1"/>
  <c r="M15"/>
  <c r="P16" l="1"/>
  <c r="L13" l="1"/>
  <c r="K13"/>
  <c r="P13"/>
  <c r="M13" l="1"/>
  <c r="P12" l="1"/>
  <c r="P10" l="1"/>
  <c r="P11"/>
  <c r="K249" l="1"/>
  <c r="L249" s="1"/>
  <c r="K228"/>
  <c r="L228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F218"/>
  <c r="K218" s="1"/>
  <c r="L218" s="1"/>
  <c r="F217"/>
  <c r="K217" s="1"/>
  <c r="L217" s="1"/>
  <c r="K216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6"/>
  <c r="L196" s="1"/>
  <c r="F195"/>
  <c r="K195" s="1"/>
  <c r="L195" s="1"/>
  <c r="K194"/>
  <c r="L194" s="1"/>
  <c r="K191"/>
  <c r="L191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7"/>
  <c r="L167" s="1"/>
  <c r="K165"/>
  <c r="L165" s="1"/>
  <c r="K163"/>
  <c r="L163" s="1"/>
  <c r="K162"/>
  <c r="L162" s="1"/>
  <c r="K161"/>
  <c r="L161" s="1"/>
  <c r="K159"/>
  <c r="L159" s="1"/>
  <c r="K158"/>
  <c r="L158" s="1"/>
  <c r="K157"/>
  <c r="L157" s="1"/>
  <c r="K156"/>
  <c r="K155"/>
  <c r="L155" s="1"/>
  <c r="K154"/>
  <c r="L154" s="1"/>
  <c r="K152"/>
  <c r="L152" s="1"/>
  <c r="K151"/>
  <c r="L151" s="1"/>
  <c r="K150"/>
  <c r="L150" s="1"/>
  <c r="K149"/>
  <c r="L149" s="1"/>
  <c r="K148"/>
  <c r="L148" s="1"/>
  <c r="F147"/>
  <c r="K147" s="1"/>
  <c r="L147" s="1"/>
  <c r="H146"/>
  <c r="K146" s="1"/>
  <c r="L146" s="1"/>
  <c r="K143"/>
  <c r="L143" s="1"/>
  <c r="K142"/>
  <c r="L142" s="1"/>
  <c r="K141"/>
  <c r="L141" s="1"/>
  <c r="K140"/>
  <c r="L140" s="1"/>
  <c r="K139"/>
  <c r="L139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H112"/>
  <c r="K112" s="1"/>
  <c r="L112" s="1"/>
  <c r="F111"/>
  <c r="K111" s="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M7"/>
  <c r="D7" i="5"/>
  <c r="K6" i="4"/>
  <c r="K6" i="3"/>
  <c r="L6" i="2"/>
</calcChain>
</file>

<file path=xl/sharedStrings.xml><?xml version="1.0" encoding="utf-8"?>
<sst xmlns="http://schemas.openxmlformats.org/spreadsheetml/2006/main" count="3170" uniqueCount="1123">
  <si>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</si>
  <si>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</si>
  <si>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</si>
  <si>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</si>
  <si>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</si>
  <si>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</si>
  <si>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</si>
  <si>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</si>
  <si>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</si>
  <si>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</si>
  <si>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</si>
  <si>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</si>
  <si>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</si>
  <si>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</si>
  <si>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</si>
  <si>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</si>
  <si>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</si>
  <si>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</si>
  <si>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</si>
  <si>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</si>
  <si>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</si>
  <si>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</si>
  <si>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</si>
  <si>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</si>
  <si>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</si>
  <si>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</si>
  <si>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</si>
  <si>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</si>
  <si>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</si>
  <si>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</si>
  <si>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</si>
  <si>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</si>
  <si>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</si>
  <si>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</si>
  <si>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</si>
  <si>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</si>
  <si>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</si>
  <si>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</si>
  <si>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</si>
  <si>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</si>
  <si>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</si>
  <si>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</si>
  <si>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</si>
  <si>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</si>
  <si>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</si>
  <si>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</si>
  <si>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</si>
  <si>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</si>
  <si>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</si>
  <si>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</si>
  <si>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</si>
  <si>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</si>
  <si>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</si>
  <si>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</si>
  <si>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</si>
  <si>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</si>
  <si>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</si>
  <si>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</si>
  <si>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</si>
  <si>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</si>
  <si>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</si>
  <si>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</si>
  <si>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</si>
  <si>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</si>
  <si>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</si>
  <si>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</si>
  <si>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</si>
  <si>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</si>
  <si>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</si>
  <si>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</si>
  <si>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</si>
  <si>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</si>
  <si>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</si>
  <si>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</si>
  <si>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</si>
  <si>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</si>
  <si>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</si>
  <si>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</si>
  <si>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</si>
  <si>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</si>
  <si>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</si>
  <si>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</si>
  <si>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</si>
  <si>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</si>
  <si>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</si>
  <si>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</si>
  <si>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</si>
  <si>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</si>
  <si>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</si>
  <si>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</si>
  <si>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</si>
  <si>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</si>
  <si>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</si>
  <si>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</si>
  <si>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</si>
  <si>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</si>
  <si>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</si>
  <si>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</si>
  <si>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</si>
  <si>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</si>
  <si>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</si>
  <si>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</si>
  <si>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</si>
  <si>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</si>
  <si>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</si>
  <si>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</si>
  <si>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</si>
  <si>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</si>
  <si>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</si>
  <si>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</si>
  <si>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</si>
  <si>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</si>
  <si>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</si>
  <si>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</si>
  <si>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</si>
  <si>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</si>
  <si>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</si>
  <si>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</si>
  <si>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</si>
  <si>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</si>
  <si>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</si>
  <si>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</si>
  <si>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</si>
  <si>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</si>
  <si>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</si>
  <si>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</si>
  <si>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</si>
  <si>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</si>
  <si>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</si>
  <si>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</si>
  <si>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</si>
  <si>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</si>
  <si>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</si>
  <si>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</si>
  <si>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</si>
  <si>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</si>
  <si>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</si>
  <si>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</si>
  <si>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</si>
  <si>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</si>
  <si>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</si>
  <si>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</si>
  <si>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</si>
  <si>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</si>
  <si>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</si>
  <si>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</si>
  <si>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</si>
  <si>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</si>
  <si>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</si>
  <si>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</si>
  <si>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</si>
  <si>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</si>
  <si>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</si>
  <si>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</si>
  <si>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</si>
  <si>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</si>
  <si>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</si>
  <si>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</si>
  <si>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</si>
  <si>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</si>
  <si>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</si>
  <si>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</si>
  <si>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</si>
  <si>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</si>
  <si>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</si>
  <si>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</si>
  <si>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</si>
  <si>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</si>
  <si>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</si>
  <si>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</si>
  <si>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</si>
  <si>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</si>
  <si>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</si>
  <si>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</si>
  <si>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</si>
  <si>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</si>
  <si>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</si>
  <si>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</si>
  <si>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</si>
  <si>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</si>
  <si>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</si>
  <si>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</si>
  <si>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</si>
  <si>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</si>
  <si>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</si>
  <si>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</si>
  <si>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</si>
  <si>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</si>
  <si>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</si>
  <si>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</si>
  <si>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</si>
  <si>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</si>
  <si>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</si>
  <si>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</si>
  <si>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</si>
  <si>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</si>
  <si>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</si>
  <si>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</si>
  <si>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</si>
  <si>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</si>
  <si>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</si>
  <si>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</si>
  <si>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</si>
  <si>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</si>
  <si>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</si>
  <si>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</si>
  <si>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</si>
  <si>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</si>
  <si>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</si>
  <si>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</si>
  <si>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</si>
  <si>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</si>
  <si>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</si>
  <si>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</si>
  <si>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</si>
  <si>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</si>
  <si>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</si>
  <si>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</si>
  <si>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</si>
  <si>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</si>
  <si>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</si>
  <si>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</si>
  <si>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</si>
  <si>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</si>
  <si>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</si>
  <si>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</si>
  <si>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</si>
  <si>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</si>
  <si>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</si>
  <si>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</si>
  <si>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</si>
  <si>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</si>
  <si>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</si>
  <si>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</si>
  <si>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</si>
  <si>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</si>
  <si>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</si>
  <si>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</si>
  <si>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</si>
  <si>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</si>
  <si>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</si>
  <si>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</si>
  <si>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</si>
  <si>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</si>
  <si>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</si>
  <si>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</si>
  <si>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</si>
  <si>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</si>
  <si>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</si>
  <si>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</si>
  <si>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</si>
  <si>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</si>
  <si>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</si>
  <si>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</si>
  <si>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</si>
  <si>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</si>
  <si>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</si>
  <si>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</si>
  <si>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</si>
  <si>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</si>
  <si>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</si>
  <si>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</si>
  <si>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</si>
  <si>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</si>
  <si>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</si>
  <si>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</si>
  <si>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</si>
  <si>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</si>
  <si>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</si>
  <si>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</si>
  <si>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</si>
  <si>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</si>
  <si>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</si>
  <si>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</si>
  <si>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</si>
  <si>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</si>
  <si>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</si>
  <si>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</si>
  <si>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</si>
  <si>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</si>
  <si>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</si>
  <si>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</si>
  <si>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</si>
  <si>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</si>
  <si>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</si>
  <si>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</si>
  <si>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</si>
  <si>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</si>
  <si>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</si>
  <si>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</si>
  <si>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</si>
  <si>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</si>
  <si>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</si>
  <si>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</si>
  <si>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</si>
  <si>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</si>
  <si>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</si>
  <si>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</si>
  <si>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</si>
  <si>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</si>
  <si>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</si>
  <si>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</si>
  <si>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</si>
  <si>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</si>
  <si>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</si>
  <si>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</si>
  <si>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</si>
  <si>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</si>
  <si>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</si>
  <si>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</si>
  <si>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</si>
  <si>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</si>
  <si>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</si>
  <si>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</si>
  <si>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</si>
  <si>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</si>
  <si>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</si>
  <si>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</si>
  <si>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</si>
  <si>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</si>
  <si>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</si>
  <si>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</si>
  <si>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</si>
  <si>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</si>
  <si>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</si>
  <si>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</si>
  <si>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</si>
  <si>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</si>
  <si>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</si>
  <si>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</si>
  <si>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</si>
  <si>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</si>
  <si>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</si>
  <si>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</si>
  <si>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</si>
  <si>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</si>
  <si>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</si>
  <si>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</si>
  <si>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</si>
  <si>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</si>
  <si>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</si>
  <si>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</si>
  <si>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</si>
  <si>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</si>
  <si>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</si>
  <si>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</si>
  <si>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</si>
  <si>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</si>
  <si>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</si>
  <si>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</si>
  <si>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</si>
  <si>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</si>
  <si>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</si>
  <si>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</si>
  <si>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</si>
  <si>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</si>
  <si>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</si>
  <si>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</si>
  <si>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</si>
  <si>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</si>
  <si>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</si>
  <si>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</si>
  <si>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</si>
  <si>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</si>
  <si>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</si>
  <si>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</si>
  <si>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</si>
  <si>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</si>
  <si>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</si>
  <si>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</si>
  <si>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</si>
  <si>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</si>
  <si>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</si>
  <si>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</si>
  <si>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</si>
  <si>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</si>
  <si>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</si>
  <si>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</si>
  <si>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</si>
  <si>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</si>
  <si>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</si>
  <si>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</si>
  <si>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</si>
  <si>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</si>
  <si>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</si>
  <si>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</si>
  <si>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</si>
  <si>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</si>
  <si>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</si>
  <si>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</si>
  <si>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</si>
  <si>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</si>
  <si>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</si>
  <si>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</si>
  <si>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</si>
  <si>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</si>
  <si>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</si>
  <si>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</si>
  <si>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</si>
  <si>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</si>
  <si>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</si>
  <si>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</si>
  <si>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</si>
  <si>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</si>
  <si>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</si>
  <si>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</si>
  <si>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</si>
  <si>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</si>
  <si>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</si>
  <si>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</si>
  <si>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</si>
  <si>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</si>
  <si>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</si>
  <si>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</si>
  <si>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</si>
  <si>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</si>
  <si>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</si>
  <si>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</si>
  <si>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</si>
  <si>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</si>
  <si>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</si>
  <si>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</si>
  <si>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</si>
  <si>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</si>
  <si>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</si>
  <si>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</si>
  <si>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</si>
  <si>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</si>
  <si>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</si>
  <si>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</si>
  <si>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</si>
  <si>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</si>
  <si>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</si>
  <si>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</si>
  <si>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</si>
  <si>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</si>
  <si>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</si>
  <si>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</si>
  <si>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</si>
  <si>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</si>
  <si>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</si>
  <si>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</si>
  <si>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</si>
  <si>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</si>
  <si>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</si>
  <si>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</si>
  <si>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</si>
  <si>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</si>
  <si>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</si>
  <si>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</si>
  <si>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</si>
  <si>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</si>
  <si>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</si>
  <si>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</si>
  <si>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</si>
  <si>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</si>
  <si>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</si>
  <si>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</si>
  <si>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</si>
  <si>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</si>
  <si>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</si>
  <si>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</si>
  <si>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</si>
  <si>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</si>
  <si>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</si>
  <si>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</si>
  <si>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</si>
  <si>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</si>
  <si>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</si>
  <si>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</si>
  <si>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</si>
  <si>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</si>
  <si>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</si>
  <si>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</si>
  <si>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</si>
  <si>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</si>
  <si>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</si>
  <si>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</si>
  <si>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</si>
  <si>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</si>
  <si>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</si>
  <si>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</si>
  <si>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</si>
  <si>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</si>
  <si>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</si>
  <si>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</si>
  <si>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</si>
  <si>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</si>
  <si>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</si>
  <si>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</si>
  <si>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</si>
  <si>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</si>
  <si>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</si>
  <si>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</si>
  <si>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</si>
  <si>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</si>
  <si>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</si>
  <si>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</si>
  <si>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</si>
  <si>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</si>
  <si>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</si>
  <si>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</si>
  <si>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</si>
  <si>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</si>
  <si>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</si>
  <si>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</si>
  <si>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</si>
  <si>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</si>
  <si>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</si>
  <si>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</si>
  <si>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</si>
  <si>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</si>
  <si>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</si>
  <si>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</si>
  <si>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</si>
  <si>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</si>
  <si>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</si>
  <si>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</si>
  <si>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</si>
  <si>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</si>
  <si>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</si>
  <si>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</si>
  <si>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</si>
  <si>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</si>
  <si>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</si>
  <si>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</si>
  <si>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</si>
  <si>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</si>
  <si>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</si>
  <si>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</si>
  <si>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</si>
  <si>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</si>
  <si>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</si>
  <si>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</si>
  <si>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</si>
  <si>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</si>
  <si>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</si>
  <si>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</si>
  <si>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</si>
  <si>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</si>
  <si>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</si>
  <si>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</si>
  <si>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</si>
  <si>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</si>
  <si>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</si>
  <si>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</si>
  <si>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</si>
  <si>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</si>
  <si>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</si>
  <si>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</si>
  <si>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</si>
  <si>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</si>
  <si>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</si>
  <si>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</si>
  <si>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</si>
  <si>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</si>
  <si>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</si>
  <si>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</si>
  <si>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</si>
  <si>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</si>
  <si>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</si>
  <si>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</si>
  <si>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</si>
  <si>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</si>
  <si>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</si>
  <si>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</si>
  <si>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</si>
  <si>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</si>
  <si>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</si>
  <si>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</si>
  <si>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</si>
  <si>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</si>
  <si>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</si>
  <si>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</si>
  <si>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</si>
  <si>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</si>
  <si>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</si>
  <si>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</si>
  <si>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</si>
  <si>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</si>
  <si>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</si>
  <si>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</si>
  <si>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</si>
  <si>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</si>
  <si>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</si>
  <si>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</si>
  <si>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</si>
  <si>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</si>
  <si>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</si>
  <si>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</si>
  <si>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</si>
  <si>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</si>
  <si>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</si>
  <si>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</si>
  <si>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</si>
  <si>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</si>
  <si>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</si>
  <si>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</si>
  <si>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</si>
  <si>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</si>
  <si>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</si>
  <si>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</si>
  <si>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</si>
  <si>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</si>
  <si>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</si>
  <si>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</si>
  <si>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</si>
  <si>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</si>
  <si>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</si>
  <si>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</si>
  <si>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</si>
  <si>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</si>
  <si>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</si>
  <si>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</si>
  <si>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</si>
  <si>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</si>
  <si>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</si>
  <si>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</si>
  <si>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</si>
  <si>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</si>
  <si>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</si>
  <si>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</si>
  <si>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</si>
  <si>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</si>
  <si>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</si>
  <si>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</si>
  <si>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</si>
  <si>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</si>
  <si>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</si>
  <si>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</si>
  <si>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</si>
  <si>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</si>
  <si>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</si>
  <si>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</si>
  <si>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</si>
  <si>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</si>
  <si>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</si>
  <si>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</si>
  <si>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</si>
  <si>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</si>
  <si>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</si>
  <si>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</si>
  <si>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</si>
  <si>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</si>
  <si>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</si>
  <si>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</si>
  <si>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</si>
  <si>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</si>
  <si>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</si>
  <si>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</si>
  <si>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</si>
  <si>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</si>
  <si>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</si>
  <si>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</si>
  <si>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</si>
  <si>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</si>
  <si>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</si>
  <si>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</si>
  <si>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</si>
  <si>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</si>
  <si>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</si>
  <si>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</si>
  <si>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</si>
  <si>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</si>
  <si>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</si>
  <si>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</si>
  <si>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</si>
  <si>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</si>
  <si>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</si>
  <si>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</si>
  <si>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</si>
  <si>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</si>
  <si>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</si>
  <si>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</si>
  <si>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</si>
  <si>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</si>
  <si>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</si>
  <si>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</si>
  <si>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</si>
  <si>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</si>
  <si>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</si>
  <si>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</si>
  <si>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</si>
  <si>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</si>
  <si>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</si>
  <si>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</si>
  <si>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</si>
  <si>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</si>
  <si>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</si>
  <si>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</si>
  <si>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</si>
  <si>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</si>
  <si>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</si>
  <si>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</si>
  <si>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</si>
  <si>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</si>
  <si>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</si>
  <si>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</si>
  <si>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</si>
  <si>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</si>
  <si>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</si>
  <si>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</si>
  <si>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</si>
  <si>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</si>
  <si>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</si>
  <si>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</si>
  <si>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</si>
  <si>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</si>
  <si>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</si>
  <si>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</si>
  <si>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</si>
  <si>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</si>
  <si>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</si>
  <si>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</si>
  <si>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</si>
  <si>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</si>
  <si>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</si>
  <si>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</si>
  <si>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</si>
  <si>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</si>
  <si>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</si>
  <si>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</si>
  <si>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</si>
  <si>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</si>
  <si>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</si>
  <si>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</si>
  <si>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</si>
  <si>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</si>
  <si>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</si>
  <si>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</si>
  <si>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</si>
  <si>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</si>
  <si>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</si>
  <si>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</si>
  <si>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</si>
  <si>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</si>
  <si>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</si>
  <si>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</si>
  <si>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</si>
  <si>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</si>
  <si>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</si>
  <si>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</si>
  <si>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</si>
  <si>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</si>
  <si>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</si>
  <si>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</si>
  <si>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</si>
  <si>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</si>
  <si>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</si>
  <si>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</si>
  <si>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</si>
  <si>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</si>
  <si>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</si>
  <si>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</si>
  <si>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</si>
  <si>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</si>
  <si>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</si>
  <si>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</si>
  <si>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</si>
  <si>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</si>
  <si>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</si>
  <si>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</si>
  <si>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</si>
  <si>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</si>
  <si>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</si>
  <si>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</si>
  <si>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</si>
  <si>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</si>
  <si>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</si>
  <si>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</si>
  <si>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</si>
  <si>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</si>
  <si>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</si>
  <si>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</si>
  <si>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</si>
  <si>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</si>
  <si>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</si>
  <si>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</si>
  <si>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</si>
  <si>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</si>
  <si>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</si>
  <si>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</si>
  <si>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</si>
  <si>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</si>
  <si>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</si>
  <si>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</si>
  <si>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</si>
  <si>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</si>
  <si>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</si>
  <si>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</si>
  <si>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</si>
  <si>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</si>
  <si>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</si>
  <si>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</si>
  <si>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</si>
  <si>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</si>
  <si>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</si>
  <si>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</si>
  <si>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</si>
  <si>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</si>
  <si>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</si>
  <si>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</si>
  <si>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</si>
  <si>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</si>
  <si>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</si>
  <si>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</si>
  <si>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</si>
  <si>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</si>
  <si>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</si>
  <si>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</si>
  <si>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</si>
  <si>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</si>
  <si>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</si>
  <si>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</si>
  <si>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</si>
  <si>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</si>
  <si>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</si>
  <si>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</si>
  <si>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</si>
  <si>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</si>
  <si>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</si>
  <si>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</si>
  <si>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</si>
  <si>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</si>
  <si>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</si>
  <si>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</si>
  <si>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</si>
  <si>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</si>
  <si>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</si>
  <si>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</si>
  <si>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</si>
  <si>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</si>
  <si>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</si>
  <si>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</si>
  <si>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</si>
  <si>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</si>
  <si>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</si>
  <si>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</si>
  <si>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</si>
  <si>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</si>
  <si>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</si>
  <si>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</si>
  <si>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</si>
  <si>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</si>
  <si>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</si>
  <si>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</si>
  <si>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</si>
  <si>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</si>
  <si>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</si>
  <si>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</si>
  <si>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</si>
  <si>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</si>
  <si>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</si>
  <si>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</si>
  <si>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</si>
  <si>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</si>
  <si>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</si>
  <si>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</si>
  <si>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</si>
  <si>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</si>
  <si>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</si>
  <si>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</si>
  <si>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</si>
  <si>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NSE</t>
  </si>
  <si>
    <t>Profit of Rs.20/-</t>
  </si>
  <si>
    <t>435-440</t>
  </si>
  <si>
    <t>465-475</t>
  </si>
  <si>
    <t>118-120</t>
  </si>
  <si>
    <t>130-135</t>
  </si>
  <si>
    <t>663-668</t>
  </si>
  <si>
    <t>700-730</t>
  </si>
  <si>
    <t>220-230</t>
  </si>
  <si>
    <t>780-820</t>
  </si>
  <si>
    <t>240-250</t>
  </si>
  <si>
    <t>2340-2380</t>
  </si>
  <si>
    <t>TOPGAIN FINANCE PRIVATE LIMITED</t>
  </si>
  <si>
    <t>GRAVITON RESEARCH CAPITAL LLP</t>
  </si>
  <si>
    <t>2350-2450</t>
  </si>
  <si>
    <t>EPITOME TRADING AND INVESTMENTS</t>
  </si>
  <si>
    <t>2200-2230</t>
  </si>
  <si>
    <t>GGENG</t>
  </si>
  <si>
    <t>MANSI SHARES &amp; STOCK ADVISORS PVT LTD</t>
  </si>
  <si>
    <t>INVENTURE</t>
  </si>
  <si>
    <t>Inventure Gro &amp; Sec Ltd</t>
  </si>
  <si>
    <t>INNOVATIVE</t>
  </si>
  <si>
    <t>MAQSOOD DABIR SHAIKH</t>
  </si>
  <si>
    <t>3000-3020</t>
  </si>
  <si>
    <t>3140-3200</t>
  </si>
  <si>
    <t>130-134</t>
  </si>
  <si>
    <t>1900-2000</t>
  </si>
  <si>
    <t>AVI</t>
  </si>
  <si>
    <t>CLARA</t>
  </si>
  <si>
    <t>OLGA TRADING PRIVATE LIMITED</t>
  </si>
  <si>
    <t>NCLRESE</t>
  </si>
  <si>
    <t>XTX MARKETS LLP</t>
  </si>
  <si>
    <t>QE SECURITIES</t>
  </si>
  <si>
    <t>PIONEEREMB</t>
  </si>
  <si>
    <t>Pioneer Embroideries Limi</t>
  </si>
  <si>
    <t>SANCO</t>
  </si>
  <si>
    <t>Sanco Industries Ltd.</t>
  </si>
  <si>
    <t>Part Profit of Rs.94/-</t>
  </si>
  <si>
    <t>Part Profit of Rs.80/-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</si>
  <si>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</si>
  <si>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</si>
  <si>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</si>
  <si>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</si>
  <si>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</si>
  <si>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</si>
  <si>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</si>
  <si>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</si>
  <si>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AARNAH CAPITAL ADVISORS PVT LTD</t>
  </si>
  <si>
    <t>SHERWOOD SECURITIES PVT LTD</t>
  </si>
  <si>
    <t>CRESSAN</t>
  </si>
  <si>
    <t>MANSI SHARE &amp; STOCK ADVISORS PRIVATE LIMITED</t>
  </si>
  <si>
    <t>IFL</t>
  </si>
  <si>
    <t>JOHNPHARMA</t>
  </si>
  <si>
    <t>PVVINFRA</t>
  </si>
  <si>
    <t>BP COMTRADE PRIVATE LIMITED</t>
  </si>
  <si>
    <t>SELLWIN</t>
  </si>
  <si>
    <t>PLENTY NIRYAT PRIVATE LIMITED</t>
  </si>
  <si>
    <t>SIPTL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</si>
  <si>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</si>
  <si>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</si>
  <si>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</si>
  <si>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</si>
  <si>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NNM SECURITIES PVT LTD</t>
  </si>
  <si>
    <t>AMRAAGRI</t>
  </si>
  <si>
    <t>ANUROOP</t>
  </si>
  <si>
    <t>ADROIT FINANCIAL SERVICES PRIVATE LIMITED</t>
  </si>
  <si>
    <t>ZUBER TRADING LLP</t>
  </si>
  <si>
    <t>GREENPOWER</t>
  </si>
  <si>
    <t>AXIS BANK LIMITED</t>
  </si>
  <si>
    <t>HIRWANI JAYANTIBHAI VAGHELA</t>
  </si>
  <si>
    <t>VISHWAMURTE TRAD INVEST PE LTD</t>
  </si>
  <si>
    <t>SUMEDHA</t>
  </si>
  <si>
    <t>PARTH INFIN BROKERS PVT LTD</t>
  </si>
  <si>
    <t>SUPREMEX</t>
  </si>
  <si>
    <t>N K WEALTH SOLUTIONS LLP</t>
  </si>
  <si>
    <t>VALIANT</t>
  </si>
  <si>
    <t>DUANE PARK PRIVATE LIMITED</t>
  </si>
  <si>
    <t>BANARBEADS</t>
  </si>
  <si>
    <t>Banaras Beads Ltd</t>
  </si>
  <si>
    <t>KABRA KAILASH</t>
  </si>
  <si>
    <t>ADROIT FINANCIAL SERVICES PVT LTD</t>
  </si>
  <si>
    <t>GIRIRAJ</t>
  </si>
  <si>
    <t>Giriraj Civil Devp Ltd</t>
  </si>
  <si>
    <t>YUGA STOCKS AND COMMODITIES PRIVATE LIMITED  .</t>
  </si>
  <si>
    <t>MOKSH</t>
  </si>
  <si>
    <t>Moksh Ornaments Limited</t>
  </si>
  <si>
    <t>AMBE SECURITIES PRIVATE LIMITED</t>
  </si>
  <si>
    <t>SUPREMEENG</t>
  </si>
  <si>
    <t>Supreme Engineering Ltd</t>
  </si>
  <si>
    <t>ALGOQUANT FINANCIALS LLP</t>
  </si>
  <si>
    <t>VISHWARAJ</t>
  </si>
  <si>
    <t>Vishwaraj Sugar Ind Ltd</t>
  </si>
  <si>
    <t>JILESH NAVIN CHHEDA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</si>
  <si>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</si>
  <si>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</si>
  <si>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</si>
  <si>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</si>
  <si>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</si>
  <si>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</si>
  <si>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</si>
  <si>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</si>
  <si>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</si>
  <si>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</si>
  <si>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3.70-3.90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</si>
  <si>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</si>
  <si>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</si>
  <si>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</si>
  <si>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</si>
  <si>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</si>
  <si>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</si>
  <si>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</si>
  <si>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ACEWIN</t>
  </si>
  <si>
    <t>NAVEEN GUPTA</t>
  </si>
  <si>
    <t>RAVISAINI</t>
  </si>
  <si>
    <t>RAHULMAURYA</t>
  </si>
  <si>
    <t>ROCKY RASIKLAL VORA</t>
  </si>
  <si>
    <t>DIPAN MEHTA COMMODITIES PRIVATE LIMITED</t>
  </si>
  <si>
    <t>SATISH PRAHLAD SHARMA</t>
  </si>
  <si>
    <t>PRABHA MOHTA</t>
  </si>
  <si>
    <t>HELI JATIN SHAH</t>
  </si>
  <si>
    <t>DAIVIK JATIN SHAH</t>
  </si>
  <si>
    <t>DINKAR ARJUNDEV UPPAL</t>
  </si>
  <si>
    <t>SUNFLOWER BROKING PRIVATE LIMITED</t>
  </si>
  <si>
    <t>ESPEON CONSULTING PRIVATE LIMITED.</t>
  </si>
  <si>
    <t>MINIBOSS CONSULTANCY PRIVATE LIMITED</t>
  </si>
  <si>
    <t>IRAMFATEMA GULAMHAIDER VARTEJI</t>
  </si>
  <si>
    <t>BRIDGESE</t>
  </si>
  <si>
    <t>WINSONBENARDMARATI</t>
  </si>
  <si>
    <t>PRADEEP MERTIA HUF</t>
  </si>
  <si>
    <t>DEEP</t>
  </si>
  <si>
    <t>DLCL</t>
  </si>
  <si>
    <t>POONAM SUNDEEP KARNA</t>
  </si>
  <si>
    <t>MEENA SINDHWAR</t>
  </si>
  <si>
    <t>DML</t>
  </si>
  <si>
    <t>ANAND KASHYAP</t>
  </si>
  <si>
    <t>MCAP INDIA FUND LTD</t>
  </si>
  <si>
    <t>GODAVARI</t>
  </si>
  <si>
    <t>MUKUL MAHESHWARI (HUF)</t>
  </si>
  <si>
    <t>GTLINFRA</t>
  </si>
  <si>
    <t>IDBI TRUSTEESHIP SERVICES LTD</t>
  </si>
  <si>
    <t>GVFILM</t>
  </si>
  <si>
    <t>MULTIPLIER SHARE &amp; STOCK ADVISORS PRIVATE LIMITED</t>
  </si>
  <si>
    <t>DEEPTHI BALAGIRI</t>
  </si>
  <si>
    <t>R SATHIAMURTHI</t>
  </si>
  <si>
    <t>HIMTEK</t>
  </si>
  <si>
    <t>IFCI VENTURE CAPITAL FUND LTD</t>
  </si>
  <si>
    <t>KAPASHI</t>
  </si>
  <si>
    <t>KHUSHI MEHULBHAI SHAH</t>
  </si>
  <si>
    <t>RAJ DEVANGBHAI PATEL</t>
  </si>
  <si>
    <t>LUHARUKA</t>
  </si>
  <si>
    <t>MAHAVIRIND</t>
  </si>
  <si>
    <t>ANIL TOLARAM JALAN</t>
  </si>
  <si>
    <t>ARUNABEN RAMESHANKER DAVE</t>
  </si>
  <si>
    <t>MONARCH</t>
  </si>
  <si>
    <t>MADHUSILICA PVT.LTD.</t>
  </si>
  <si>
    <t>SURESH PUKHRAJ JAIN</t>
  </si>
  <si>
    <t>NAVIGANT</t>
  </si>
  <si>
    <t>HANSABEN DIPAKBHAI PUJARA</t>
  </si>
  <si>
    <t>PRIYANKA VIJLANI</t>
  </si>
  <si>
    <t>RAUDRAMUKHI COMMERCE PVT LTD</t>
  </si>
  <si>
    <t>ARNOLD HOLDINGS LIMITED</t>
  </si>
  <si>
    <t>PALMJEWELS</t>
  </si>
  <si>
    <t>GAUTAM PRAVINCHANDRA SHETH</t>
  </si>
  <si>
    <t>PANAFIC</t>
  </si>
  <si>
    <t>COMPETENT FINLEASE PRIVATE LIMITED</t>
  </si>
  <si>
    <t>PANINDIAC</t>
  </si>
  <si>
    <t>PUYA KIRPALANI</t>
  </si>
  <si>
    <t>PWASML</t>
  </si>
  <si>
    <t>SANJAY THAKUR</t>
  </si>
  <si>
    <t>RAJNISH</t>
  </si>
  <si>
    <t>CASTLE DISTRIBUTORS PRIVATE LIMITED</t>
  </si>
  <si>
    <t>KOHINOOR INFRA PROJECTS PRIVATE LIMITED</t>
  </si>
  <si>
    <t>RAMINFO</t>
  </si>
  <si>
    <t>RAJASEKHAR GUTTIKONDA</t>
  </si>
  <si>
    <t>RIDINGS</t>
  </si>
  <si>
    <t>ANSU INVESTMENT</t>
  </si>
  <si>
    <t>BEELINE MERCHANT BANKING PRIVATE LIMITED</t>
  </si>
  <si>
    <t>AKSHAY SAHEBRAO JADHAV</t>
  </si>
  <si>
    <t>DHAWAL SATISH SANCHETI</t>
  </si>
  <si>
    <t>SUPERIOR COMMODEAL PRIVATE LIMITED .</t>
  </si>
  <si>
    <t>SHALPRO</t>
  </si>
  <si>
    <t>PARESH DHIRAJLAL SHAH</t>
  </si>
  <si>
    <t>JAYABENASHOKBHAIKAKADIYA</t>
  </si>
  <si>
    <t>KEVINASHOKBHAIKAKADIYA</t>
  </si>
  <si>
    <t>STURDY</t>
  </si>
  <si>
    <t>PUNJAB NATIONAL BANK</t>
  </si>
  <si>
    <t>KALPANA MADHANI SECURITIES PRIVATE LIMITED</t>
  </si>
  <si>
    <t>SUPERSHAKT</t>
  </si>
  <si>
    <t>NOPEA CAPITAL SERVICES PRIVATE LIMITED</t>
  </si>
  <si>
    <t>SUPRBPA</t>
  </si>
  <si>
    <t>VISHAL VIPINBHAI BHATT</t>
  </si>
  <si>
    <t>KINGSMAN WEALTH MANAGEMENT PRIVATE LIMITED</t>
  </si>
  <si>
    <t>TILAK</t>
  </si>
  <si>
    <t>DHARMENDRA LAKHAN SINGH SINH</t>
  </si>
  <si>
    <t>ULTRACAB</t>
  </si>
  <si>
    <t>SEEMA AGGARWAL . .</t>
  </si>
  <si>
    <t>UNISTRMU</t>
  </si>
  <si>
    <t>SUSHIL KUMAR JAIN</t>
  </si>
  <si>
    <t>JAGDISHKUMAR BHAGVANDAS PATEL</t>
  </si>
  <si>
    <t>UTLINDS</t>
  </si>
  <si>
    <t>RAMA KRISNA BELLAM</t>
  </si>
  <si>
    <t>VIRTUALG</t>
  </si>
  <si>
    <t>VISAGAR</t>
  </si>
  <si>
    <t>YOGENDRA BALDEVBHAI PATEL</t>
  </si>
  <si>
    <t>RANJEETKUMARROY</t>
  </si>
  <si>
    <t>AAKASH</t>
  </si>
  <si>
    <t>Aakash Exploration Ser L</t>
  </si>
  <si>
    <t>RAIN TREE HOLDINGS PRIVATE LIMITED</t>
  </si>
  <si>
    <t>AAREYDRUGS</t>
  </si>
  <si>
    <t>Aarey Drugs &amp; Pharm Ltd</t>
  </si>
  <si>
    <t>SUNFLOWER BROKING PVT LTD</t>
  </si>
  <si>
    <t>DIGJAMLMTD</t>
  </si>
  <si>
    <t>Digjam Ltd</t>
  </si>
  <si>
    <t>SYKES &amp; RAY EQUITIES (I) LTD</t>
  </si>
  <si>
    <t>DWARKESH</t>
  </si>
  <si>
    <t>Dwarikesh Sugar Industrie</t>
  </si>
  <si>
    <t>Ganesha Ecosphere Limited</t>
  </si>
  <si>
    <t>MBL  &amp; CO. LIMITED</t>
  </si>
  <si>
    <t>REHAN DILAWAR KHAN</t>
  </si>
  <si>
    <t>Greaves Limited</t>
  </si>
  <si>
    <t>HBSL</t>
  </si>
  <si>
    <t>HB Stockholdings Limited</t>
  </si>
  <si>
    <t>INTLCONV</t>
  </si>
  <si>
    <t>Intl Conveyors Limited</t>
  </si>
  <si>
    <t>AGRO TRADE SOLUTIONS</t>
  </si>
  <si>
    <t>ANUPAM GUPTA</t>
  </si>
  <si>
    <t>ANUPAM NARAIN GUPTA</t>
  </si>
  <si>
    <t>RPPINFRA</t>
  </si>
  <si>
    <t>R.P.P. Infra Projects Ltd</t>
  </si>
  <si>
    <t>ABDUL QADIR SHAIKH</t>
  </si>
  <si>
    <t>SHRENIK</t>
  </si>
  <si>
    <t>Shrenik Limited</t>
  </si>
  <si>
    <t>SHREYANIND</t>
  </si>
  <si>
    <t>Shreyans Industries Ltd</t>
  </si>
  <si>
    <t>ANANT WEALTH CONSULTANTS PRIVATE LIMITED</t>
  </si>
  <si>
    <t>VITESSE TRADING PRIVATE LIMITED</t>
  </si>
  <si>
    <t>TALBROAUTO</t>
  </si>
  <si>
    <t>Talbros Automotive Compon</t>
  </si>
  <si>
    <t>TOKYOPLAST</t>
  </si>
  <si>
    <t>Tokyo Plast Intl Ltd</t>
  </si>
  <si>
    <t>UJAAS</t>
  </si>
  <si>
    <t>Ujaas Energy Limited</t>
  </si>
  <si>
    <t>SAHIL RAI</t>
  </si>
  <si>
    <t>VIKASWSP</t>
  </si>
  <si>
    <t>Vikas Wsp Ltd</t>
  </si>
  <si>
    <t>SIDDAPPA VEERAPPA HAGARAGI</t>
  </si>
  <si>
    <t>HEMAL ARUNBHAI MEHTA</t>
  </si>
  <si>
    <t>VENKATESHWARA INDUSTRIAL PROMOTION CO.LIMITED</t>
  </si>
  <si>
    <t>Orient Green Power Co Ltd</t>
  </si>
  <si>
    <t>AXIS BANK  LIMITED</t>
  </si>
  <si>
    <t>GTL</t>
  </si>
  <si>
    <t>GTL Limited</t>
  </si>
  <si>
    <t>GTL Infrastructure Limite</t>
  </si>
  <si>
    <t>SBC</t>
  </si>
  <si>
    <t>SBC Exports Limited</t>
  </si>
  <si>
    <t>SALIL KUMAR SHAH HUF</t>
  </si>
  <si>
    <t>S K GROWTH FUND PVT.LTD.</t>
  </si>
  <si>
    <t>VLIFEPP</t>
  </si>
  <si>
    <t>Vikas Lif Re. 0.40 ppd up</t>
  </si>
  <si>
    <t>ASHOK KUMAR CHAUDHARY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</si>
</sst>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42" fillId="0" borderId="0" xfId="0" applyFo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Q15" sqref="Q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0" t="s">
        <v>16</v>
      </c>
      <c r="B9" s="432" t="s">
        <v>17</v>
      </c>
      <c r="C9" s="432" t="s">
        <v>18</v>
      </c>
      <c r="D9" s="432" t="s">
        <v>19</v>
      </c>
      <c r="E9" s="26" t="s">
        <v>20</v>
      </c>
      <c r="F9" s="26" t="s">
        <v>21</v>
      </c>
      <c r="G9" s="427" t="s">
        <v>22</v>
      </c>
      <c r="H9" s="428"/>
      <c r="I9" s="429"/>
      <c r="J9" s="427" t="s">
        <v>23</v>
      </c>
      <c r="K9" s="428"/>
      <c r="L9" s="429"/>
      <c r="M9" s="26"/>
      <c r="N9" s="27"/>
      <c r="O9" s="27"/>
      <c r="P9" s="27"/>
    </row>
    <row r="10" spans="1:16" ht="59.25" customHeight="1">
      <c r="A10" s="431"/>
      <c r="B10" s="433"/>
      <c r="C10" s="433"/>
      <c r="D10" s="43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37795.199999999997</v>
      </c>
      <c r="F11" s="35">
        <v>37544.516666666663</v>
      </c>
      <c r="G11" s="36">
        <v>37101.083333333328</v>
      </c>
      <c r="H11" s="36">
        <v>36406.966666666667</v>
      </c>
      <c r="I11" s="36">
        <v>35963.533333333333</v>
      </c>
      <c r="J11" s="36">
        <v>38238.633333333324</v>
      </c>
      <c r="K11" s="36">
        <v>38682.066666666658</v>
      </c>
      <c r="L11" s="36">
        <v>39376.18333333332</v>
      </c>
      <c r="M11" s="37">
        <v>37987.949999999997</v>
      </c>
      <c r="N11" s="37">
        <v>36850.400000000001</v>
      </c>
      <c r="O11" s="38">
        <v>2368050</v>
      </c>
      <c r="P11" s="39">
        <v>1.8658522159011474E-2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17960.95</v>
      </c>
      <c r="F12" s="40">
        <v>17910.649999999998</v>
      </c>
      <c r="G12" s="41">
        <v>17836.299999999996</v>
      </c>
      <c r="H12" s="41">
        <v>17711.649999999998</v>
      </c>
      <c r="I12" s="41">
        <v>17637.299999999996</v>
      </c>
      <c r="J12" s="41">
        <v>18035.299999999996</v>
      </c>
      <c r="K12" s="41">
        <v>18109.649999999994</v>
      </c>
      <c r="L12" s="41">
        <v>18234.299999999996</v>
      </c>
      <c r="M12" s="31">
        <v>17985</v>
      </c>
      <c r="N12" s="31">
        <v>17786</v>
      </c>
      <c r="O12" s="42">
        <v>11609500</v>
      </c>
      <c r="P12" s="43">
        <v>1.0941452561640913E-2</v>
      </c>
    </row>
    <row r="13" spans="1:16" ht="12.75" customHeight="1">
      <c r="A13" s="31">
        <v>3</v>
      </c>
      <c r="B13" s="32" t="s">
        <v>35</v>
      </c>
      <c r="C13" s="33" t="s">
        <v>835</v>
      </c>
      <c r="D13" s="34">
        <v>44586</v>
      </c>
      <c r="E13" s="40">
        <v>18431.150000000001</v>
      </c>
      <c r="F13" s="40">
        <v>18319.633333333335</v>
      </c>
      <c r="G13" s="41">
        <v>18199.316666666669</v>
      </c>
      <c r="H13" s="41">
        <v>17967.483333333334</v>
      </c>
      <c r="I13" s="41">
        <v>17847.166666666668</v>
      </c>
      <c r="J13" s="41">
        <v>18551.466666666671</v>
      </c>
      <c r="K13" s="41">
        <v>18671.783333333336</v>
      </c>
      <c r="L13" s="41">
        <v>18903.616666666672</v>
      </c>
      <c r="M13" s="31">
        <v>18439.95</v>
      </c>
      <c r="N13" s="31">
        <v>18087.8</v>
      </c>
      <c r="O13" s="42">
        <v>1880</v>
      </c>
      <c r="P13" s="43">
        <v>0.11904761904761904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1001.75</v>
      </c>
      <c r="F14" s="40">
        <v>997.93333333333339</v>
      </c>
      <c r="G14" s="41">
        <v>991.36666666666679</v>
      </c>
      <c r="H14" s="41">
        <v>980.98333333333335</v>
      </c>
      <c r="I14" s="41">
        <v>974.41666666666674</v>
      </c>
      <c r="J14" s="41">
        <v>1008.3166666666668</v>
      </c>
      <c r="K14" s="41">
        <v>1014.8833333333334</v>
      </c>
      <c r="L14" s="41">
        <v>1025.2666666666669</v>
      </c>
      <c r="M14" s="31">
        <v>1004.5</v>
      </c>
      <c r="N14" s="31">
        <v>987.55</v>
      </c>
      <c r="O14" s="42">
        <v>2348550</v>
      </c>
      <c r="P14" s="43">
        <v>-8.2555635319454413E-3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18945.650000000001</v>
      </c>
      <c r="F15" s="40">
        <v>19035.216666666667</v>
      </c>
      <c r="G15" s="41">
        <v>18810.433333333334</v>
      </c>
      <c r="H15" s="41">
        <v>18675.216666666667</v>
      </c>
      <c r="I15" s="41">
        <v>18450.433333333334</v>
      </c>
      <c r="J15" s="41">
        <v>19170.433333333334</v>
      </c>
      <c r="K15" s="41">
        <v>19395.216666666667</v>
      </c>
      <c r="L15" s="41">
        <v>19530.433333333334</v>
      </c>
      <c r="M15" s="31">
        <v>19260</v>
      </c>
      <c r="N15" s="31">
        <v>18900</v>
      </c>
      <c r="O15" s="42">
        <v>32850</v>
      </c>
      <c r="P15" s="43">
        <v>-1.5197568389057751E-3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130</v>
      </c>
      <c r="F16" s="40">
        <v>130.23333333333335</v>
      </c>
      <c r="G16" s="41">
        <v>127.8666666666667</v>
      </c>
      <c r="H16" s="41">
        <v>125.73333333333335</v>
      </c>
      <c r="I16" s="41">
        <v>123.3666666666667</v>
      </c>
      <c r="J16" s="41">
        <v>132.3666666666667</v>
      </c>
      <c r="K16" s="41">
        <v>134.73333333333338</v>
      </c>
      <c r="L16" s="41">
        <v>136.8666666666667</v>
      </c>
      <c r="M16" s="31">
        <v>132.6</v>
      </c>
      <c r="N16" s="31">
        <v>128.1</v>
      </c>
      <c r="O16" s="42">
        <v>9059600</v>
      </c>
      <c r="P16" s="43">
        <v>5.4815573770491802E-2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288.2</v>
      </c>
      <c r="F17" s="40">
        <v>287.46666666666664</v>
      </c>
      <c r="G17" s="41">
        <v>284.13333333333327</v>
      </c>
      <c r="H17" s="41">
        <v>280.06666666666661</v>
      </c>
      <c r="I17" s="41">
        <v>276.73333333333323</v>
      </c>
      <c r="J17" s="41">
        <v>291.5333333333333</v>
      </c>
      <c r="K17" s="41">
        <v>294.86666666666667</v>
      </c>
      <c r="L17" s="41">
        <v>298.93333333333334</v>
      </c>
      <c r="M17" s="31">
        <v>290.8</v>
      </c>
      <c r="N17" s="31">
        <v>283.39999999999998</v>
      </c>
      <c r="O17" s="42">
        <v>10974600</v>
      </c>
      <c r="P17" s="43">
        <v>9.4854161726345748E-4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2253.25</v>
      </c>
      <c r="F18" s="40">
        <v>2246</v>
      </c>
      <c r="G18" s="41">
        <v>2234.0500000000002</v>
      </c>
      <c r="H18" s="41">
        <v>2214.8500000000004</v>
      </c>
      <c r="I18" s="41">
        <v>2202.9000000000005</v>
      </c>
      <c r="J18" s="41">
        <v>2265.1999999999998</v>
      </c>
      <c r="K18" s="41">
        <v>2277.1499999999996</v>
      </c>
      <c r="L18" s="41">
        <v>2296.3499999999995</v>
      </c>
      <c r="M18" s="31">
        <v>2257.9499999999998</v>
      </c>
      <c r="N18" s="31">
        <v>2226.8000000000002</v>
      </c>
      <c r="O18" s="42">
        <v>2661000</v>
      </c>
      <c r="P18" s="43">
        <v>2.9699139015188159E-2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1719.6</v>
      </c>
      <c r="F19" s="40">
        <v>1726</v>
      </c>
      <c r="G19" s="41">
        <v>1700.6</v>
      </c>
      <c r="H19" s="41">
        <v>1681.6</v>
      </c>
      <c r="I19" s="41">
        <v>1656.1999999999998</v>
      </c>
      <c r="J19" s="41">
        <v>1745</v>
      </c>
      <c r="K19" s="41">
        <v>1770.4</v>
      </c>
      <c r="L19" s="41">
        <v>1789.4</v>
      </c>
      <c r="M19" s="31">
        <v>1751.4</v>
      </c>
      <c r="N19" s="31">
        <v>1707</v>
      </c>
      <c r="O19" s="42">
        <v>21214000</v>
      </c>
      <c r="P19" s="43">
        <v>1.2698109604735535E-2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757.55</v>
      </c>
      <c r="F20" s="40">
        <v>752.31666666666661</v>
      </c>
      <c r="G20" s="41">
        <v>742.03333333333319</v>
      </c>
      <c r="H20" s="41">
        <v>726.51666666666654</v>
      </c>
      <c r="I20" s="41">
        <v>716.23333333333312</v>
      </c>
      <c r="J20" s="41">
        <v>767.83333333333326</v>
      </c>
      <c r="K20" s="41">
        <v>778.11666666666656</v>
      </c>
      <c r="L20" s="41">
        <v>793.63333333333333</v>
      </c>
      <c r="M20" s="31">
        <v>762.6</v>
      </c>
      <c r="N20" s="31">
        <v>736.8</v>
      </c>
      <c r="O20" s="42">
        <v>86715000</v>
      </c>
      <c r="P20" s="43">
        <v>5.0478099715880412E-4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3610.9</v>
      </c>
      <c r="F21" s="40">
        <v>3606.4500000000003</v>
      </c>
      <c r="G21" s="41">
        <v>3582.0500000000006</v>
      </c>
      <c r="H21" s="41">
        <v>3553.2000000000003</v>
      </c>
      <c r="I21" s="41">
        <v>3528.8000000000006</v>
      </c>
      <c r="J21" s="41">
        <v>3635.3000000000006</v>
      </c>
      <c r="K21" s="41">
        <v>3659.7000000000003</v>
      </c>
      <c r="L21" s="41">
        <v>3688.5500000000006</v>
      </c>
      <c r="M21" s="31">
        <v>3630.85</v>
      </c>
      <c r="N21" s="31">
        <v>3577.6</v>
      </c>
      <c r="O21" s="42">
        <v>317000</v>
      </c>
      <c r="P21" s="43">
        <v>-2.8799019607843136E-2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637.79999999999995</v>
      </c>
      <c r="F22" s="40">
        <v>638.44999999999993</v>
      </c>
      <c r="G22" s="41">
        <v>635.09999999999991</v>
      </c>
      <c r="H22" s="41">
        <v>632.4</v>
      </c>
      <c r="I22" s="41">
        <v>629.04999999999995</v>
      </c>
      <c r="J22" s="41">
        <v>641.14999999999986</v>
      </c>
      <c r="K22" s="41">
        <v>644.5</v>
      </c>
      <c r="L22" s="41">
        <v>647.19999999999982</v>
      </c>
      <c r="M22" s="31">
        <v>641.79999999999995</v>
      </c>
      <c r="N22" s="31">
        <v>635.75</v>
      </c>
      <c r="O22" s="42">
        <v>8778000</v>
      </c>
      <c r="P22" s="43">
        <v>-8.8075880758807581E-3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394.4</v>
      </c>
      <c r="F23" s="40">
        <v>393.3</v>
      </c>
      <c r="G23" s="41">
        <v>391.1</v>
      </c>
      <c r="H23" s="41">
        <v>387.8</v>
      </c>
      <c r="I23" s="41">
        <v>385.6</v>
      </c>
      <c r="J23" s="41">
        <v>396.6</v>
      </c>
      <c r="K23" s="41">
        <v>398.79999999999995</v>
      </c>
      <c r="L23" s="41">
        <v>402.1</v>
      </c>
      <c r="M23" s="31">
        <v>395.5</v>
      </c>
      <c r="N23" s="31">
        <v>390</v>
      </c>
      <c r="O23" s="42">
        <v>13122000</v>
      </c>
      <c r="P23" s="43">
        <v>5.5172413793103444E-3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817.4</v>
      </c>
      <c r="F24" s="40">
        <v>825.5</v>
      </c>
      <c r="G24" s="41">
        <v>806.75</v>
      </c>
      <c r="H24" s="41">
        <v>796.1</v>
      </c>
      <c r="I24" s="41">
        <v>777.35</v>
      </c>
      <c r="J24" s="41">
        <v>836.15</v>
      </c>
      <c r="K24" s="41">
        <v>854.9</v>
      </c>
      <c r="L24" s="41">
        <v>865.55</v>
      </c>
      <c r="M24" s="31">
        <v>844.25</v>
      </c>
      <c r="N24" s="31">
        <v>814.85</v>
      </c>
      <c r="O24" s="42">
        <v>1843800</v>
      </c>
      <c r="P24" s="43">
        <v>7.0731707317073164E-2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4985</v>
      </c>
      <c r="F25" s="40">
        <v>5028.2666666666664</v>
      </c>
      <c r="G25" s="41">
        <v>4896.7333333333327</v>
      </c>
      <c r="H25" s="41">
        <v>4808.4666666666662</v>
      </c>
      <c r="I25" s="41">
        <v>4676.9333333333325</v>
      </c>
      <c r="J25" s="41">
        <v>5116.5333333333328</v>
      </c>
      <c r="K25" s="41">
        <v>5248.0666666666657</v>
      </c>
      <c r="L25" s="41">
        <v>5336.333333333333</v>
      </c>
      <c r="M25" s="31">
        <v>5159.8</v>
      </c>
      <c r="N25" s="31">
        <v>4940</v>
      </c>
      <c r="O25" s="42">
        <v>2319625</v>
      </c>
      <c r="P25" s="43">
        <v>7.164179104477612E-3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227.75</v>
      </c>
      <c r="F26" s="40">
        <v>226.93333333333331</v>
      </c>
      <c r="G26" s="41">
        <v>225.41666666666663</v>
      </c>
      <c r="H26" s="41">
        <v>223.08333333333331</v>
      </c>
      <c r="I26" s="41">
        <v>221.56666666666663</v>
      </c>
      <c r="J26" s="41">
        <v>229.26666666666662</v>
      </c>
      <c r="K26" s="41">
        <v>230.78333333333333</v>
      </c>
      <c r="L26" s="41">
        <v>233.11666666666662</v>
      </c>
      <c r="M26" s="31">
        <v>228.45</v>
      </c>
      <c r="N26" s="31">
        <v>224.6</v>
      </c>
      <c r="O26" s="42">
        <v>10707500</v>
      </c>
      <c r="P26" s="43">
        <v>-6.9557152793878968E-3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131.94999999999999</v>
      </c>
      <c r="F27" s="40">
        <v>130.43333333333334</v>
      </c>
      <c r="G27" s="41">
        <v>128.21666666666667</v>
      </c>
      <c r="H27" s="41">
        <v>124.48333333333333</v>
      </c>
      <c r="I27" s="41">
        <v>122.26666666666667</v>
      </c>
      <c r="J27" s="41">
        <v>134.16666666666669</v>
      </c>
      <c r="K27" s="41">
        <v>136.38333333333338</v>
      </c>
      <c r="L27" s="41">
        <v>140.11666666666667</v>
      </c>
      <c r="M27" s="31">
        <v>132.65</v>
      </c>
      <c r="N27" s="31">
        <v>126.7</v>
      </c>
      <c r="O27" s="42">
        <v>36013500</v>
      </c>
      <c r="P27" s="43">
        <v>3.065035415325177E-2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3534.15</v>
      </c>
      <c r="F28" s="40">
        <v>3514.65</v>
      </c>
      <c r="G28" s="41">
        <v>3482.3</v>
      </c>
      <c r="H28" s="41">
        <v>3430.4500000000003</v>
      </c>
      <c r="I28" s="41">
        <v>3398.1000000000004</v>
      </c>
      <c r="J28" s="41">
        <v>3566.5</v>
      </c>
      <c r="K28" s="41">
        <v>3598.8499999999995</v>
      </c>
      <c r="L28" s="41">
        <v>3650.7</v>
      </c>
      <c r="M28" s="31">
        <v>3547</v>
      </c>
      <c r="N28" s="31">
        <v>3462.8</v>
      </c>
      <c r="O28" s="42">
        <v>3500400</v>
      </c>
      <c r="P28" s="43">
        <v>4.0444023750107567E-3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2428.75</v>
      </c>
      <c r="F29" s="40">
        <v>2369.2666666666669</v>
      </c>
      <c r="G29" s="41">
        <v>2264.7333333333336</v>
      </c>
      <c r="H29" s="41">
        <v>2100.7166666666667</v>
      </c>
      <c r="I29" s="41">
        <v>1996.1833333333334</v>
      </c>
      <c r="J29" s="41">
        <v>2533.2833333333338</v>
      </c>
      <c r="K29" s="41">
        <v>2637.8166666666675</v>
      </c>
      <c r="L29" s="41">
        <v>2801.8333333333339</v>
      </c>
      <c r="M29" s="31">
        <v>2473.8000000000002</v>
      </c>
      <c r="N29" s="31">
        <v>2205.25</v>
      </c>
      <c r="O29" s="42">
        <v>793375</v>
      </c>
      <c r="P29" s="43">
        <v>8.3886752883607137E-3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9259.25</v>
      </c>
      <c r="F30" s="40">
        <v>9302.9</v>
      </c>
      <c r="G30" s="41">
        <v>9167.8499999999985</v>
      </c>
      <c r="H30" s="41">
        <v>9076.4499999999989</v>
      </c>
      <c r="I30" s="41">
        <v>8941.3999999999978</v>
      </c>
      <c r="J30" s="41">
        <v>9394.2999999999993</v>
      </c>
      <c r="K30" s="41">
        <v>9529.3499999999985</v>
      </c>
      <c r="L30" s="41">
        <v>9620.75</v>
      </c>
      <c r="M30" s="31">
        <v>9437.9500000000007</v>
      </c>
      <c r="N30" s="31">
        <v>9211.5</v>
      </c>
      <c r="O30" s="42">
        <v>58500</v>
      </c>
      <c r="P30" s="43">
        <v>3.5856573705179286E-2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1175.45</v>
      </c>
      <c r="F31" s="40">
        <v>1175.05</v>
      </c>
      <c r="G31" s="41">
        <v>1116.1499999999999</v>
      </c>
      <c r="H31" s="41">
        <v>1056.8499999999999</v>
      </c>
      <c r="I31" s="41">
        <v>997.94999999999982</v>
      </c>
      <c r="J31" s="41">
        <v>1234.3499999999999</v>
      </c>
      <c r="K31" s="41">
        <v>1293.25</v>
      </c>
      <c r="L31" s="41">
        <v>1352.55</v>
      </c>
      <c r="M31" s="31">
        <v>1233.95</v>
      </c>
      <c r="N31" s="31">
        <v>1115.75</v>
      </c>
      <c r="O31" s="42">
        <v>3989500</v>
      </c>
      <c r="P31" s="43">
        <v>0.13467007963594993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724.3</v>
      </c>
      <c r="F32" s="40">
        <v>725.30000000000007</v>
      </c>
      <c r="G32" s="41">
        <v>717.15000000000009</v>
      </c>
      <c r="H32" s="41">
        <v>710</v>
      </c>
      <c r="I32" s="41">
        <v>701.85</v>
      </c>
      <c r="J32" s="41">
        <v>732.45000000000016</v>
      </c>
      <c r="K32" s="41">
        <v>740.6</v>
      </c>
      <c r="L32" s="41">
        <v>747.75000000000023</v>
      </c>
      <c r="M32" s="31">
        <v>733.45</v>
      </c>
      <c r="N32" s="31">
        <v>718.15</v>
      </c>
      <c r="O32" s="42">
        <v>14928750</v>
      </c>
      <c r="P32" s="43">
        <v>3.1245275411984075E-3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728.3</v>
      </c>
      <c r="F33" s="40">
        <v>723.65</v>
      </c>
      <c r="G33" s="41">
        <v>714.9</v>
      </c>
      <c r="H33" s="41">
        <v>701.5</v>
      </c>
      <c r="I33" s="41">
        <v>692.75</v>
      </c>
      <c r="J33" s="41">
        <v>737.05</v>
      </c>
      <c r="K33" s="41">
        <v>745.8</v>
      </c>
      <c r="L33" s="41">
        <v>759.19999999999993</v>
      </c>
      <c r="M33" s="31">
        <v>732.4</v>
      </c>
      <c r="N33" s="31">
        <v>710.25</v>
      </c>
      <c r="O33" s="42">
        <v>48120000</v>
      </c>
      <c r="P33" s="43">
        <v>1.0482814232436246E-2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3365.75</v>
      </c>
      <c r="F34" s="40">
        <v>3343.3833333333332</v>
      </c>
      <c r="G34" s="41">
        <v>3314.7666666666664</v>
      </c>
      <c r="H34" s="41">
        <v>3263.7833333333333</v>
      </c>
      <c r="I34" s="41">
        <v>3235.1666666666665</v>
      </c>
      <c r="J34" s="41">
        <v>3394.3666666666663</v>
      </c>
      <c r="K34" s="41">
        <v>3422.9833333333331</v>
      </c>
      <c r="L34" s="41">
        <v>3473.9666666666662</v>
      </c>
      <c r="M34" s="31">
        <v>3372</v>
      </c>
      <c r="N34" s="31">
        <v>3292.4</v>
      </c>
      <c r="O34" s="42">
        <v>3097750</v>
      </c>
      <c r="P34" s="43">
        <v>-8.1645721604098297E-3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18060.5</v>
      </c>
      <c r="F35" s="40">
        <v>17789.966666666664</v>
      </c>
      <c r="G35" s="41">
        <v>17438.833333333328</v>
      </c>
      <c r="H35" s="41">
        <v>16817.166666666664</v>
      </c>
      <c r="I35" s="41">
        <v>16466.033333333329</v>
      </c>
      <c r="J35" s="41">
        <v>18411.633333333328</v>
      </c>
      <c r="K35" s="41">
        <v>18762.766666666666</v>
      </c>
      <c r="L35" s="41">
        <v>19384.433333333327</v>
      </c>
      <c r="M35" s="31">
        <v>18141.099999999999</v>
      </c>
      <c r="N35" s="31">
        <v>17168.3</v>
      </c>
      <c r="O35" s="42">
        <v>594400</v>
      </c>
      <c r="P35" s="43">
        <v>3.5991285403050112E-2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7687.95</v>
      </c>
      <c r="F36" s="40">
        <v>7610.8166666666666</v>
      </c>
      <c r="G36" s="41">
        <v>7514.6333333333332</v>
      </c>
      <c r="H36" s="41">
        <v>7341.3166666666666</v>
      </c>
      <c r="I36" s="41">
        <v>7245.1333333333332</v>
      </c>
      <c r="J36" s="41">
        <v>7784.1333333333332</v>
      </c>
      <c r="K36" s="41">
        <v>7880.3166666666657</v>
      </c>
      <c r="L36" s="41">
        <v>8053.6333333333332</v>
      </c>
      <c r="M36" s="31">
        <v>7707</v>
      </c>
      <c r="N36" s="31">
        <v>7437.5</v>
      </c>
      <c r="O36" s="42">
        <v>3994625</v>
      </c>
      <c r="P36" s="43">
        <v>-7.8239001521313925E-3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2347.4</v>
      </c>
      <c r="F37" s="40">
        <v>2336.6999999999998</v>
      </c>
      <c r="G37" s="41">
        <v>2317.3999999999996</v>
      </c>
      <c r="H37" s="41">
        <v>2287.3999999999996</v>
      </c>
      <c r="I37" s="41">
        <v>2268.0999999999995</v>
      </c>
      <c r="J37" s="41">
        <v>2366.6999999999998</v>
      </c>
      <c r="K37" s="41">
        <v>2386</v>
      </c>
      <c r="L37" s="41">
        <v>2416</v>
      </c>
      <c r="M37" s="31">
        <v>2356</v>
      </c>
      <c r="N37" s="31">
        <v>2306.6999999999998</v>
      </c>
      <c r="O37" s="42">
        <v>1378000</v>
      </c>
      <c r="P37" s="43">
        <v>-2.8943560057887118E-3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419.55</v>
      </c>
      <c r="F38" s="40">
        <v>422.68333333333334</v>
      </c>
      <c r="G38" s="41">
        <v>412.56666666666666</v>
      </c>
      <c r="H38" s="41">
        <v>405.58333333333331</v>
      </c>
      <c r="I38" s="41">
        <v>395.46666666666664</v>
      </c>
      <c r="J38" s="41">
        <v>429.66666666666669</v>
      </c>
      <c r="K38" s="41">
        <v>439.78333333333336</v>
      </c>
      <c r="L38" s="41">
        <v>446.76666666666671</v>
      </c>
      <c r="M38" s="31">
        <v>432.8</v>
      </c>
      <c r="N38" s="31">
        <v>415.7</v>
      </c>
      <c r="O38" s="42">
        <v>4048000</v>
      </c>
      <c r="P38" s="43">
        <v>4.4591246903385631E-2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265.10000000000002</v>
      </c>
      <c r="F39" s="40">
        <v>262.06666666666666</v>
      </c>
      <c r="G39" s="41">
        <v>257.38333333333333</v>
      </c>
      <c r="H39" s="41">
        <v>249.66666666666666</v>
      </c>
      <c r="I39" s="41">
        <v>244.98333333333332</v>
      </c>
      <c r="J39" s="41">
        <v>269.7833333333333</v>
      </c>
      <c r="K39" s="41">
        <v>274.46666666666658</v>
      </c>
      <c r="L39" s="41">
        <v>282.18333333333334</v>
      </c>
      <c r="M39" s="31">
        <v>266.75</v>
      </c>
      <c r="N39" s="31">
        <v>254.35</v>
      </c>
      <c r="O39" s="42">
        <v>29374200</v>
      </c>
      <c r="P39" s="43">
        <v>9.8848562386371283E-2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85.35</v>
      </c>
      <c r="F40" s="40">
        <v>85.149999999999991</v>
      </c>
      <c r="G40" s="41">
        <v>83.999999999999986</v>
      </c>
      <c r="H40" s="41">
        <v>82.649999999999991</v>
      </c>
      <c r="I40" s="41">
        <v>81.499999999999986</v>
      </c>
      <c r="J40" s="41">
        <v>86.499999999999986</v>
      </c>
      <c r="K40" s="41">
        <v>87.649999999999991</v>
      </c>
      <c r="L40" s="41">
        <v>88.999999999999986</v>
      </c>
      <c r="M40" s="31">
        <v>86.3</v>
      </c>
      <c r="N40" s="31">
        <v>83.8</v>
      </c>
      <c r="O40" s="42">
        <v>142997400</v>
      </c>
      <c r="P40" s="43">
        <v>9.9991736220147089E-3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1823.35</v>
      </c>
      <c r="F41" s="40">
        <v>1834.5666666666666</v>
      </c>
      <c r="G41" s="41">
        <v>1806.7833333333333</v>
      </c>
      <c r="H41" s="41">
        <v>1790.2166666666667</v>
      </c>
      <c r="I41" s="41">
        <v>1762.4333333333334</v>
      </c>
      <c r="J41" s="41">
        <v>1851.1333333333332</v>
      </c>
      <c r="K41" s="41">
        <v>1878.9166666666665</v>
      </c>
      <c r="L41" s="41">
        <v>1895.4833333333331</v>
      </c>
      <c r="M41" s="31">
        <v>1862.35</v>
      </c>
      <c r="N41" s="31">
        <v>1818</v>
      </c>
      <c r="O41" s="42">
        <v>1696750</v>
      </c>
      <c r="P41" s="43">
        <v>9.8255606977572088E-2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214.35</v>
      </c>
      <c r="F42" s="40">
        <v>215.23333333333332</v>
      </c>
      <c r="G42" s="41">
        <v>212.76666666666665</v>
      </c>
      <c r="H42" s="41">
        <v>211.18333333333334</v>
      </c>
      <c r="I42" s="41">
        <v>208.71666666666667</v>
      </c>
      <c r="J42" s="41">
        <v>216.81666666666663</v>
      </c>
      <c r="K42" s="41">
        <v>219.28333333333327</v>
      </c>
      <c r="L42" s="41">
        <v>220.86666666666662</v>
      </c>
      <c r="M42" s="31">
        <v>217.7</v>
      </c>
      <c r="N42" s="31">
        <v>213.65</v>
      </c>
      <c r="O42" s="42">
        <v>23955200</v>
      </c>
      <c r="P42" s="43">
        <v>5.0141595868732299E-2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793.8</v>
      </c>
      <c r="F43" s="40">
        <v>790.33333333333337</v>
      </c>
      <c r="G43" s="41">
        <v>784.01666666666677</v>
      </c>
      <c r="H43" s="41">
        <v>774.23333333333335</v>
      </c>
      <c r="I43" s="41">
        <v>767.91666666666674</v>
      </c>
      <c r="J43" s="41">
        <v>800.11666666666679</v>
      </c>
      <c r="K43" s="41">
        <v>806.43333333333339</v>
      </c>
      <c r="L43" s="41">
        <v>816.21666666666681</v>
      </c>
      <c r="M43" s="31">
        <v>796.65</v>
      </c>
      <c r="N43" s="31">
        <v>780.55</v>
      </c>
      <c r="O43" s="42">
        <v>5027000</v>
      </c>
      <c r="P43" s="43">
        <v>4.4810242341106539E-2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722.45</v>
      </c>
      <c r="F44" s="40">
        <v>720.81666666666661</v>
      </c>
      <c r="G44" s="41">
        <v>715.68333333333317</v>
      </c>
      <c r="H44" s="41">
        <v>708.91666666666652</v>
      </c>
      <c r="I44" s="41">
        <v>703.78333333333308</v>
      </c>
      <c r="J44" s="41">
        <v>727.58333333333326</v>
      </c>
      <c r="K44" s="41">
        <v>732.7166666666667</v>
      </c>
      <c r="L44" s="41">
        <v>739.48333333333335</v>
      </c>
      <c r="M44" s="31">
        <v>725.95</v>
      </c>
      <c r="N44" s="31">
        <v>714.05</v>
      </c>
      <c r="O44" s="42">
        <v>7551750</v>
      </c>
      <c r="P44" s="43">
        <v>-1.2649539125318691E-2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701.35</v>
      </c>
      <c r="F45" s="40">
        <v>699.38333333333333</v>
      </c>
      <c r="G45" s="41">
        <v>694.9666666666667</v>
      </c>
      <c r="H45" s="41">
        <v>688.58333333333337</v>
      </c>
      <c r="I45" s="41">
        <v>684.16666666666674</v>
      </c>
      <c r="J45" s="41">
        <v>705.76666666666665</v>
      </c>
      <c r="K45" s="41">
        <v>710.18333333333339</v>
      </c>
      <c r="L45" s="41">
        <v>716.56666666666661</v>
      </c>
      <c r="M45" s="31">
        <v>703.8</v>
      </c>
      <c r="N45" s="31">
        <v>693</v>
      </c>
      <c r="O45" s="42">
        <v>65799850</v>
      </c>
      <c r="P45" s="43">
        <v>-9.0421346305172047E-3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60</v>
      </c>
      <c r="F46" s="40">
        <v>60.233333333333327</v>
      </c>
      <c r="G46" s="41">
        <v>59.516666666666652</v>
      </c>
      <c r="H46" s="41">
        <v>59.033333333333324</v>
      </c>
      <c r="I46" s="41">
        <v>58.316666666666649</v>
      </c>
      <c r="J46" s="41">
        <v>60.716666666666654</v>
      </c>
      <c r="K46" s="41">
        <v>61.433333333333337</v>
      </c>
      <c r="L46" s="41">
        <v>61.916666666666657</v>
      </c>
      <c r="M46" s="31">
        <v>60.95</v>
      </c>
      <c r="N46" s="31">
        <v>59.75</v>
      </c>
      <c r="O46" s="42">
        <v>116329500</v>
      </c>
      <c r="P46" s="43">
        <v>9.7520962449872406E-3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364.35</v>
      </c>
      <c r="F47" s="40">
        <v>365.48333333333329</v>
      </c>
      <c r="G47" s="41">
        <v>361.76666666666659</v>
      </c>
      <c r="H47" s="41">
        <v>359.18333333333328</v>
      </c>
      <c r="I47" s="41">
        <v>355.46666666666658</v>
      </c>
      <c r="J47" s="41">
        <v>368.06666666666661</v>
      </c>
      <c r="K47" s="41">
        <v>371.7833333333333</v>
      </c>
      <c r="L47" s="41">
        <v>374.36666666666662</v>
      </c>
      <c r="M47" s="31">
        <v>369.2</v>
      </c>
      <c r="N47" s="31">
        <v>362.9</v>
      </c>
      <c r="O47" s="42">
        <v>18245900</v>
      </c>
      <c r="P47" s="43">
        <v>1.3154533844189017E-2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17386</v>
      </c>
      <c r="F48" s="40">
        <v>17297</v>
      </c>
      <c r="G48" s="41">
        <v>17014</v>
      </c>
      <c r="H48" s="41">
        <v>16642</v>
      </c>
      <c r="I48" s="41">
        <v>16359</v>
      </c>
      <c r="J48" s="41">
        <v>17669</v>
      </c>
      <c r="K48" s="41">
        <v>17952</v>
      </c>
      <c r="L48" s="41">
        <v>18324</v>
      </c>
      <c r="M48" s="31">
        <v>17580</v>
      </c>
      <c r="N48" s="31">
        <v>16925</v>
      </c>
      <c r="O48" s="42">
        <v>163100</v>
      </c>
      <c r="P48" s="43">
        <v>-1.5393902807123452E-2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395.5</v>
      </c>
      <c r="F49" s="40">
        <v>392.83333333333331</v>
      </c>
      <c r="G49" s="41">
        <v>388.16666666666663</v>
      </c>
      <c r="H49" s="41">
        <v>380.83333333333331</v>
      </c>
      <c r="I49" s="41">
        <v>376.16666666666663</v>
      </c>
      <c r="J49" s="41">
        <v>400.16666666666663</v>
      </c>
      <c r="K49" s="41">
        <v>404.83333333333326</v>
      </c>
      <c r="L49" s="41">
        <v>412.16666666666663</v>
      </c>
      <c r="M49" s="31">
        <v>397.5</v>
      </c>
      <c r="N49" s="31">
        <v>385.5</v>
      </c>
      <c r="O49" s="42">
        <v>30452400</v>
      </c>
      <c r="P49" s="43">
        <v>7.4090533934353373E-2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3668.9</v>
      </c>
      <c r="F50" s="40">
        <v>3670.4</v>
      </c>
      <c r="G50" s="41">
        <v>3643.6000000000004</v>
      </c>
      <c r="H50" s="41">
        <v>3618.3</v>
      </c>
      <c r="I50" s="41">
        <v>3591.5000000000005</v>
      </c>
      <c r="J50" s="41">
        <v>3695.7000000000003</v>
      </c>
      <c r="K50" s="41">
        <v>3722.5000000000005</v>
      </c>
      <c r="L50" s="41">
        <v>3747.8</v>
      </c>
      <c r="M50" s="31">
        <v>3697.2</v>
      </c>
      <c r="N50" s="31">
        <v>3645.1</v>
      </c>
      <c r="O50" s="42">
        <v>1262200</v>
      </c>
      <c r="P50" s="43">
        <v>5.897354160025502E-3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553.75</v>
      </c>
      <c r="F51" s="40">
        <v>554.2166666666667</v>
      </c>
      <c r="G51" s="41">
        <v>548.68333333333339</v>
      </c>
      <c r="H51" s="41">
        <v>543.61666666666667</v>
      </c>
      <c r="I51" s="41">
        <v>538.08333333333337</v>
      </c>
      <c r="J51" s="41">
        <v>559.28333333333342</v>
      </c>
      <c r="K51" s="41">
        <v>564.81666666666672</v>
      </c>
      <c r="L51" s="41">
        <v>569.88333333333344</v>
      </c>
      <c r="M51" s="31">
        <v>559.75</v>
      </c>
      <c r="N51" s="31">
        <v>549.15</v>
      </c>
      <c r="O51" s="42">
        <v>4804800</v>
      </c>
      <c r="P51" s="43">
        <v>1.3157894736842105E-2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461.3</v>
      </c>
      <c r="F52" s="40">
        <v>464.15000000000003</v>
      </c>
      <c r="G52" s="41">
        <v>457.45000000000005</v>
      </c>
      <c r="H52" s="41">
        <v>453.6</v>
      </c>
      <c r="I52" s="41">
        <v>446.90000000000003</v>
      </c>
      <c r="J52" s="41">
        <v>468.00000000000006</v>
      </c>
      <c r="K52" s="41">
        <v>474.7</v>
      </c>
      <c r="L52" s="41">
        <v>478.55000000000007</v>
      </c>
      <c r="M52" s="31">
        <v>470.85</v>
      </c>
      <c r="N52" s="31">
        <v>460.3</v>
      </c>
      <c r="O52" s="42">
        <v>18945300</v>
      </c>
      <c r="P52" s="43">
        <v>5.0631367046910264E-2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211.35</v>
      </c>
      <c r="F53" s="40">
        <v>209.96666666666667</v>
      </c>
      <c r="G53" s="41">
        <v>207.33333333333334</v>
      </c>
      <c r="H53" s="41">
        <v>203.31666666666666</v>
      </c>
      <c r="I53" s="41">
        <v>200.68333333333334</v>
      </c>
      <c r="J53" s="41">
        <v>213.98333333333335</v>
      </c>
      <c r="K53" s="41">
        <v>216.61666666666667</v>
      </c>
      <c r="L53" s="41">
        <v>220.63333333333335</v>
      </c>
      <c r="M53" s="31">
        <v>212.6</v>
      </c>
      <c r="N53" s="31">
        <v>205.95</v>
      </c>
      <c r="O53" s="42">
        <v>51694200</v>
      </c>
      <c r="P53" s="43">
        <v>-3.8082797427652734E-2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594</v>
      </c>
      <c r="F54" s="40">
        <v>590.11666666666667</v>
      </c>
      <c r="G54" s="41">
        <v>583.68333333333339</v>
      </c>
      <c r="H54" s="41">
        <v>573.36666666666667</v>
      </c>
      <c r="I54" s="41">
        <v>566.93333333333339</v>
      </c>
      <c r="J54" s="41">
        <v>600.43333333333339</v>
      </c>
      <c r="K54" s="41">
        <v>606.86666666666656</v>
      </c>
      <c r="L54" s="41">
        <v>617.18333333333339</v>
      </c>
      <c r="M54" s="31">
        <v>596.54999999999995</v>
      </c>
      <c r="N54" s="31">
        <v>579.79999999999995</v>
      </c>
      <c r="O54" s="42">
        <v>3879525</v>
      </c>
      <c r="P54" s="43">
        <v>-1.0199004975124378E-2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431.55</v>
      </c>
      <c r="F55" s="40">
        <v>426.81666666666666</v>
      </c>
      <c r="G55" s="41">
        <v>413.98333333333335</v>
      </c>
      <c r="H55" s="41">
        <v>396.41666666666669</v>
      </c>
      <c r="I55" s="41">
        <v>383.58333333333337</v>
      </c>
      <c r="J55" s="41">
        <v>444.38333333333333</v>
      </c>
      <c r="K55" s="41">
        <v>457.2166666666667</v>
      </c>
      <c r="L55" s="41">
        <v>474.7833333333333</v>
      </c>
      <c r="M55" s="31">
        <v>439.65</v>
      </c>
      <c r="N55" s="31">
        <v>409.25</v>
      </c>
      <c r="O55" s="42">
        <v>2746500</v>
      </c>
      <c r="P55" s="43">
        <v>0.29858156028368793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568.9</v>
      </c>
      <c r="F56" s="40">
        <v>561.33333333333337</v>
      </c>
      <c r="G56" s="41">
        <v>551.51666666666677</v>
      </c>
      <c r="H56" s="41">
        <v>534.13333333333344</v>
      </c>
      <c r="I56" s="41">
        <v>524.31666666666683</v>
      </c>
      <c r="J56" s="41">
        <v>578.7166666666667</v>
      </c>
      <c r="K56" s="41">
        <v>588.5333333333333</v>
      </c>
      <c r="L56" s="41">
        <v>605.91666666666663</v>
      </c>
      <c r="M56" s="31">
        <v>571.15</v>
      </c>
      <c r="N56" s="31">
        <v>543.95000000000005</v>
      </c>
      <c r="O56" s="42">
        <v>7433750</v>
      </c>
      <c r="P56" s="43">
        <v>-4.3429306739585012E-2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931.35</v>
      </c>
      <c r="F57" s="40">
        <v>929.43333333333339</v>
      </c>
      <c r="G57" s="41">
        <v>924.41666666666674</v>
      </c>
      <c r="H57" s="41">
        <v>917.48333333333335</v>
      </c>
      <c r="I57" s="41">
        <v>912.4666666666667</v>
      </c>
      <c r="J57" s="41">
        <v>936.36666666666679</v>
      </c>
      <c r="K57" s="41">
        <v>941.38333333333344</v>
      </c>
      <c r="L57" s="41">
        <v>948.31666666666683</v>
      </c>
      <c r="M57" s="31">
        <v>934.45</v>
      </c>
      <c r="N57" s="31">
        <v>922.5</v>
      </c>
      <c r="O57" s="42">
        <v>10085400</v>
      </c>
      <c r="P57" s="43">
        <v>-7.2936660268714008E-3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154.5</v>
      </c>
      <c r="F58" s="40">
        <v>154.01666666666668</v>
      </c>
      <c r="G58" s="41">
        <v>153.23333333333335</v>
      </c>
      <c r="H58" s="41">
        <v>151.96666666666667</v>
      </c>
      <c r="I58" s="41">
        <v>151.18333333333334</v>
      </c>
      <c r="J58" s="41">
        <v>155.28333333333336</v>
      </c>
      <c r="K58" s="41">
        <v>156.06666666666672</v>
      </c>
      <c r="L58" s="41">
        <v>157.33333333333337</v>
      </c>
      <c r="M58" s="31">
        <v>154.80000000000001</v>
      </c>
      <c r="N58" s="31">
        <v>152.75</v>
      </c>
      <c r="O58" s="42">
        <v>45624600</v>
      </c>
      <c r="P58" s="43">
        <v>5.1818265938743408E-3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5860.95</v>
      </c>
      <c r="F59" s="40">
        <v>5922.0666666666666</v>
      </c>
      <c r="G59" s="41">
        <v>5770.1833333333334</v>
      </c>
      <c r="H59" s="41">
        <v>5679.416666666667</v>
      </c>
      <c r="I59" s="41">
        <v>5527.5333333333338</v>
      </c>
      <c r="J59" s="41">
        <v>6012.833333333333</v>
      </c>
      <c r="K59" s="41">
        <v>6164.7166666666662</v>
      </c>
      <c r="L59" s="41">
        <v>6255.4833333333327</v>
      </c>
      <c r="M59" s="31">
        <v>6073.95</v>
      </c>
      <c r="N59" s="31">
        <v>5831.3</v>
      </c>
      <c r="O59" s="42">
        <v>708700</v>
      </c>
      <c r="P59" s="43">
        <v>5.5398361876396129E-2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1472.4</v>
      </c>
      <c r="F60" s="40">
        <v>1472.2833333333335</v>
      </c>
      <c r="G60" s="41">
        <v>1465.866666666667</v>
      </c>
      <c r="H60" s="41">
        <v>1459.3333333333335</v>
      </c>
      <c r="I60" s="41">
        <v>1452.916666666667</v>
      </c>
      <c r="J60" s="41">
        <v>1478.8166666666671</v>
      </c>
      <c r="K60" s="41">
        <v>1485.2333333333336</v>
      </c>
      <c r="L60" s="41">
        <v>1491.7666666666671</v>
      </c>
      <c r="M60" s="31">
        <v>1478.7</v>
      </c>
      <c r="N60" s="31">
        <v>1465.75</v>
      </c>
      <c r="O60" s="42">
        <v>3225600</v>
      </c>
      <c r="P60" s="43">
        <v>1.1746624217806565E-2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631.35</v>
      </c>
      <c r="F61" s="40">
        <v>632.2166666666667</v>
      </c>
      <c r="G61" s="41">
        <v>626.28333333333342</v>
      </c>
      <c r="H61" s="41">
        <v>621.2166666666667</v>
      </c>
      <c r="I61" s="41">
        <v>615.28333333333342</v>
      </c>
      <c r="J61" s="41">
        <v>637.28333333333342</v>
      </c>
      <c r="K61" s="41">
        <v>643.21666666666681</v>
      </c>
      <c r="L61" s="41">
        <v>648.28333333333342</v>
      </c>
      <c r="M61" s="31">
        <v>638.15</v>
      </c>
      <c r="N61" s="31">
        <v>627.15</v>
      </c>
      <c r="O61" s="42">
        <v>6291200</v>
      </c>
      <c r="P61" s="43">
        <v>-4.4309406253956194E-3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777.7</v>
      </c>
      <c r="F62" s="40">
        <v>776.73333333333323</v>
      </c>
      <c r="G62" s="41">
        <v>768.96666666666647</v>
      </c>
      <c r="H62" s="41">
        <v>760.23333333333323</v>
      </c>
      <c r="I62" s="41">
        <v>752.46666666666647</v>
      </c>
      <c r="J62" s="41">
        <v>785.46666666666647</v>
      </c>
      <c r="K62" s="41">
        <v>793.23333333333312</v>
      </c>
      <c r="L62" s="41">
        <v>801.96666666666647</v>
      </c>
      <c r="M62" s="31">
        <v>784.5</v>
      </c>
      <c r="N62" s="31">
        <v>768</v>
      </c>
      <c r="O62" s="42">
        <v>1243750</v>
      </c>
      <c r="P62" s="43">
        <v>2.4189397838394237E-2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445.4</v>
      </c>
      <c r="F63" s="40">
        <v>444.36666666666662</v>
      </c>
      <c r="G63" s="41">
        <v>437.28333333333325</v>
      </c>
      <c r="H63" s="41">
        <v>429.16666666666663</v>
      </c>
      <c r="I63" s="41">
        <v>422.08333333333326</v>
      </c>
      <c r="J63" s="41">
        <v>452.48333333333323</v>
      </c>
      <c r="K63" s="41">
        <v>459.56666666666661</v>
      </c>
      <c r="L63" s="41">
        <v>467.68333333333322</v>
      </c>
      <c r="M63" s="31">
        <v>451.45</v>
      </c>
      <c r="N63" s="31">
        <v>436.25</v>
      </c>
      <c r="O63" s="42">
        <v>2189000</v>
      </c>
      <c r="P63" s="43">
        <v>3.91644908616188E-2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145.15</v>
      </c>
      <c r="F64" s="40">
        <v>144.18333333333334</v>
      </c>
      <c r="G64" s="41">
        <v>141.96666666666667</v>
      </c>
      <c r="H64" s="41">
        <v>138.78333333333333</v>
      </c>
      <c r="I64" s="41">
        <v>136.56666666666666</v>
      </c>
      <c r="J64" s="41">
        <v>147.36666666666667</v>
      </c>
      <c r="K64" s="41">
        <v>149.58333333333337</v>
      </c>
      <c r="L64" s="41">
        <v>152.76666666666668</v>
      </c>
      <c r="M64" s="31">
        <v>146.4</v>
      </c>
      <c r="N64" s="31">
        <v>141</v>
      </c>
      <c r="O64" s="42">
        <v>9438400</v>
      </c>
      <c r="P64" s="43">
        <v>2.1715126978284875E-2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933.2</v>
      </c>
      <c r="F65" s="40">
        <v>939.05000000000007</v>
      </c>
      <c r="G65" s="41">
        <v>926.15000000000009</v>
      </c>
      <c r="H65" s="41">
        <v>919.1</v>
      </c>
      <c r="I65" s="41">
        <v>906.2</v>
      </c>
      <c r="J65" s="41">
        <v>946.10000000000014</v>
      </c>
      <c r="K65" s="41">
        <v>959</v>
      </c>
      <c r="L65" s="41">
        <v>966.05000000000018</v>
      </c>
      <c r="M65" s="31">
        <v>951.95</v>
      </c>
      <c r="N65" s="31">
        <v>932</v>
      </c>
      <c r="O65" s="42">
        <v>1066800</v>
      </c>
      <c r="P65" s="43">
        <v>4.5267489711934158E-2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583.54999999999995</v>
      </c>
      <c r="F66" s="40">
        <v>581.1</v>
      </c>
      <c r="G66" s="41">
        <v>577.75</v>
      </c>
      <c r="H66" s="41">
        <v>571.94999999999993</v>
      </c>
      <c r="I66" s="41">
        <v>568.59999999999991</v>
      </c>
      <c r="J66" s="41">
        <v>586.90000000000009</v>
      </c>
      <c r="K66" s="41">
        <v>590.25000000000023</v>
      </c>
      <c r="L66" s="41">
        <v>596.05000000000018</v>
      </c>
      <c r="M66" s="31">
        <v>584.45000000000005</v>
      </c>
      <c r="N66" s="31">
        <v>575.29999999999995</v>
      </c>
      <c r="O66" s="42">
        <v>10355000</v>
      </c>
      <c r="P66" s="43">
        <v>-1.5918270373010215E-2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1913.55</v>
      </c>
      <c r="F67" s="40">
        <v>1915.1499999999999</v>
      </c>
      <c r="G67" s="41">
        <v>1886.3999999999996</v>
      </c>
      <c r="H67" s="41">
        <v>1859.2499999999998</v>
      </c>
      <c r="I67" s="41">
        <v>1830.4999999999995</v>
      </c>
      <c r="J67" s="41">
        <v>1942.2999999999997</v>
      </c>
      <c r="K67" s="41">
        <v>1971.0500000000002</v>
      </c>
      <c r="L67" s="41">
        <v>1998.1999999999998</v>
      </c>
      <c r="M67" s="31">
        <v>1943.9</v>
      </c>
      <c r="N67" s="31">
        <v>1888</v>
      </c>
      <c r="O67" s="42">
        <v>544000</v>
      </c>
      <c r="P67" s="43">
        <v>-1.1807447774750226E-2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2537.75</v>
      </c>
      <c r="F68" s="40">
        <v>2525.4666666666667</v>
      </c>
      <c r="G68" s="41">
        <v>2499.7333333333336</v>
      </c>
      <c r="H68" s="41">
        <v>2461.7166666666667</v>
      </c>
      <c r="I68" s="41">
        <v>2435.9833333333336</v>
      </c>
      <c r="J68" s="41">
        <v>2563.4833333333336</v>
      </c>
      <c r="K68" s="41">
        <v>2589.2166666666662</v>
      </c>
      <c r="L68" s="41">
        <v>2627.2333333333336</v>
      </c>
      <c r="M68" s="31">
        <v>2551.1999999999998</v>
      </c>
      <c r="N68" s="31">
        <v>2487.4499999999998</v>
      </c>
      <c r="O68" s="42">
        <v>2242000</v>
      </c>
      <c r="P68" s="43">
        <v>9.2279990997074044E-3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261</v>
      </c>
      <c r="F69" s="40">
        <v>260.65000000000003</v>
      </c>
      <c r="G69" s="41">
        <v>257.45000000000005</v>
      </c>
      <c r="H69" s="41">
        <v>253.90000000000003</v>
      </c>
      <c r="I69" s="41">
        <v>250.70000000000005</v>
      </c>
      <c r="J69" s="41">
        <v>264.20000000000005</v>
      </c>
      <c r="K69" s="41">
        <v>267.39999999999998</v>
      </c>
      <c r="L69" s="41">
        <v>270.95000000000005</v>
      </c>
      <c r="M69" s="31">
        <v>263.85000000000002</v>
      </c>
      <c r="N69" s="31">
        <v>257.10000000000002</v>
      </c>
      <c r="O69" s="42">
        <v>17118900</v>
      </c>
      <c r="P69" s="43">
        <v>2.140798682585426E-2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4580.55</v>
      </c>
      <c r="F70" s="40">
        <v>4600.1500000000005</v>
      </c>
      <c r="G70" s="41">
        <v>4546.7500000000009</v>
      </c>
      <c r="H70" s="41">
        <v>4512.9500000000007</v>
      </c>
      <c r="I70" s="41">
        <v>4459.5500000000011</v>
      </c>
      <c r="J70" s="41">
        <v>4633.9500000000007</v>
      </c>
      <c r="K70" s="41">
        <v>4687.3500000000004</v>
      </c>
      <c r="L70" s="41">
        <v>4721.1500000000005</v>
      </c>
      <c r="M70" s="31">
        <v>4653.55</v>
      </c>
      <c r="N70" s="31">
        <v>4566.3500000000004</v>
      </c>
      <c r="O70" s="42">
        <v>2533400</v>
      </c>
      <c r="P70" s="43">
        <v>5.6507777638767256E-2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5336.85</v>
      </c>
      <c r="F71" s="40">
        <v>5352.1166666666668</v>
      </c>
      <c r="G71" s="41">
        <v>5219.9833333333336</v>
      </c>
      <c r="H71" s="41">
        <v>5103.1166666666668</v>
      </c>
      <c r="I71" s="41">
        <v>4970.9833333333336</v>
      </c>
      <c r="J71" s="41">
        <v>5468.9833333333336</v>
      </c>
      <c r="K71" s="41">
        <v>5601.1166666666668</v>
      </c>
      <c r="L71" s="41">
        <v>5717.9833333333336</v>
      </c>
      <c r="M71" s="31">
        <v>5484.25</v>
      </c>
      <c r="N71" s="31">
        <v>5235.25</v>
      </c>
      <c r="O71" s="42">
        <v>507250</v>
      </c>
      <c r="P71" s="43">
        <v>0.16642713423397529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403.3</v>
      </c>
      <c r="F72" s="40">
        <v>400.01666666666665</v>
      </c>
      <c r="G72" s="41">
        <v>395.2833333333333</v>
      </c>
      <c r="H72" s="41">
        <v>387.26666666666665</v>
      </c>
      <c r="I72" s="41">
        <v>382.5333333333333</v>
      </c>
      <c r="J72" s="41">
        <v>408.0333333333333</v>
      </c>
      <c r="K72" s="41">
        <v>412.76666666666665</v>
      </c>
      <c r="L72" s="41">
        <v>420.7833333333333</v>
      </c>
      <c r="M72" s="31">
        <v>404.75</v>
      </c>
      <c r="N72" s="31">
        <v>392</v>
      </c>
      <c r="O72" s="42">
        <v>28358550</v>
      </c>
      <c r="P72" s="43">
        <v>2.6457238413760152E-2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4814.3</v>
      </c>
      <c r="F73" s="40">
        <v>4837.2166666666672</v>
      </c>
      <c r="G73" s="41">
        <v>4760.5833333333339</v>
      </c>
      <c r="H73" s="41">
        <v>4706.8666666666668</v>
      </c>
      <c r="I73" s="41">
        <v>4630.2333333333336</v>
      </c>
      <c r="J73" s="41">
        <v>4890.9333333333343</v>
      </c>
      <c r="K73" s="41">
        <v>4967.5666666666675</v>
      </c>
      <c r="L73" s="41">
        <v>5021.2833333333347</v>
      </c>
      <c r="M73" s="31">
        <v>4913.8500000000004</v>
      </c>
      <c r="N73" s="31">
        <v>4783.5</v>
      </c>
      <c r="O73" s="42">
        <v>2324750</v>
      </c>
      <c r="P73" s="43">
        <v>4.3600246899725047E-2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2783.35</v>
      </c>
      <c r="F74" s="40">
        <v>2758.5500000000006</v>
      </c>
      <c r="G74" s="41">
        <v>2724.8500000000013</v>
      </c>
      <c r="H74" s="41">
        <v>2666.3500000000008</v>
      </c>
      <c r="I74" s="41">
        <v>2632.6500000000015</v>
      </c>
      <c r="J74" s="41">
        <v>2817.0500000000011</v>
      </c>
      <c r="K74" s="41">
        <v>2850.7500000000009</v>
      </c>
      <c r="L74" s="41">
        <v>2909.2500000000009</v>
      </c>
      <c r="M74" s="31">
        <v>2792.25</v>
      </c>
      <c r="N74" s="31">
        <v>2700.05</v>
      </c>
      <c r="O74" s="42">
        <v>2459800</v>
      </c>
      <c r="P74" s="43">
        <v>-2.5783199334627114E-2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1887.3</v>
      </c>
      <c r="F75" s="40">
        <v>1892.5833333333333</v>
      </c>
      <c r="G75" s="41">
        <v>1879.8166666666666</v>
      </c>
      <c r="H75" s="41">
        <v>1872.3333333333333</v>
      </c>
      <c r="I75" s="41">
        <v>1859.5666666666666</v>
      </c>
      <c r="J75" s="41">
        <v>1900.0666666666666</v>
      </c>
      <c r="K75" s="41">
        <v>1912.8333333333335</v>
      </c>
      <c r="L75" s="41">
        <v>1920.3166666666666</v>
      </c>
      <c r="M75" s="31">
        <v>1905.35</v>
      </c>
      <c r="N75" s="31">
        <v>1885.1</v>
      </c>
      <c r="O75" s="42">
        <v>5542900</v>
      </c>
      <c r="P75" s="43">
        <v>3.0470347648261759E-2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171.3</v>
      </c>
      <c r="F76" s="40">
        <v>171.54999999999998</v>
      </c>
      <c r="G76" s="41">
        <v>169.99999999999997</v>
      </c>
      <c r="H76" s="41">
        <v>168.7</v>
      </c>
      <c r="I76" s="41">
        <v>167.14999999999998</v>
      </c>
      <c r="J76" s="41">
        <v>172.84999999999997</v>
      </c>
      <c r="K76" s="41">
        <v>174.39999999999998</v>
      </c>
      <c r="L76" s="41">
        <v>175.69999999999996</v>
      </c>
      <c r="M76" s="31">
        <v>173.1</v>
      </c>
      <c r="N76" s="31">
        <v>170.25</v>
      </c>
      <c r="O76" s="42">
        <v>23104800</v>
      </c>
      <c r="P76" s="43">
        <v>-1.7109970446414684E-3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90.4</v>
      </c>
      <c r="F77" s="40">
        <v>89.666666666666671</v>
      </c>
      <c r="G77" s="41">
        <v>88.733333333333348</v>
      </c>
      <c r="H77" s="41">
        <v>87.066666666666677</v>
      </c>
      <c r="I77" s="41">
        <v>86.133333333333354</v>
      </c>
      <c r="J77" s="41">
        <v>91.333333333333343</v>
      </c>
      <c r="K77" s="41">
        <v>92.266666666666652</v>
      </c>
      <c r="L77" s="41">
        <v>93.933333333333337</v>
      </c>
      <c r="M77" s="31">
        <v>90.6</v>
      </c>
      <c r="N77" s="31">
        <v>88</v>
      </c>
      <c r="O77" s="42">
        <v>96680000</v>
      </c>
      <c r="P77" s="43">
        <v>-6.2699146880460478E-3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181.45</v>
      </c>
      <c r="F78" s="40">
        <v>182.36666666666667</v>
      </c>
      <c r="G78" s="41">
        <v>179.23333333333335</v>
      </c>
      <c r="H78" s="41">
        <v>177.01666666666668</v>
      </c>
      <c r="I78" s="41">
        <v>173.88333333333335</v>
      </c>
      <c r="J78" s="41">
        <v>184.58333333333334</v>
      </c>
      <c r="K78" s="41">
        <v>187.71666666666667</v>
      </c>
      <c r="L78" s="41">
        <v>189.93333333333334</v>
      </c>
      <c r="M78" s="31">
        <v>185.5</v>
      </c>
      <c r="N78" s="31">
        <v>180.15</v>
      </c>
      <c r="O78" s="42">
        <v>9851400</v>
      </c>
      <c r="P78" s="43">
        <v>3.3833560709413367E-2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136.65</v>
      </c>
      <c r="F79" s="40">
        <v>135.56666666666666</v>
      </c>
      <c r="G79" s="41">
        <v>133.88333333333333</v>
      </c>
      <c r="H79" s="41">
        <v>131.11666666666667</v>
      </c>
      <c r="I79" s="41">
        <v>129.43333333333334</v>
      </c>
      <c r="J79" s="41">
        <v>138.33333333333331</v>
      </c>
      <c r="K79" s="41">
        <v>140.01666666666665</v>
      </c>
      <c r="L79" s="41">
        <v>142.7833333333333</v>
      </c>
      <c r="M79" s="31">
        <v>137.25</v>
      </c>
      <c r="N79" s="31">
        <v>132.80000000000001</v>
      </c>
      <c r="O79" s="42">
        <v>40552800</v>
      </c>
      <c r="P79" s="43">
        <v>-3.0075187969924811E-4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521.25</v>
      </c>
      <c r="F80" s="40">
        <v>518.81666666666672</v>
      </c>
      <c r="G80" s="41">
        <v>514.98333333333346</v>
      </c>
      <c r="H80" s="41">
        <v>508.7166666666667</v>
      </c>
      <c r="I80" s="41">
        <v>504.88333333333344</v>
      </c>
      <c r="J80" s="41">
        <v>525.08333333333348</v>
      </c>
      <c r="K80" s="41">
        <v>528.91666666666674</v>
      </c>
      <c r="L80" s="41">
        <v>535.18333333333351</v>
      </c>
      <c r="M80" s="31">
        <v>522.65</v>
      </c>
      <c r="N80" s="31">
        <v>512.54999999999995</v>
      </c>
      <c r="O80" s="42">
        <v>8743450</v>
      </c>
      <c r="P80" s="43">
        <v>-1.0154927743783362E-2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47.55</v>
      </c>
      <c r="F81" s="40">
        <v>47.983333333333327</v>
      </c>
      <c r="G81" s="41">
        <v>46.666666666666657</v>
      </c>
      <c r="H81" s="41">
        <v>45.783333333333331</v>
      </c>
      <c r="I81" s="41">
        <v>44.466666666666661</v>
      </c>
      <c r="J81" s="41">
        <v>48.866666666666653</v>
      </c>
      <c r="K81" s="41">
        <v>50.18333333333333</v>
      </c>
      <c r="L81" s="41">
        <v>51.066666666666649</v>
      </c>
      <c r="M81" s="31">
        <v>49.3</v>
      </c>
      <c r="N81" s="31">
        <v>47.1</v>
      </c>
      <c r="O81" s="42">
        <v>132435000</v>
      </c>
      <c r="P81" s="43">
        <v>2.4543080939947781E-2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464.15</v>
      </c>
      <c r="F82" s="40">
        <v>468.4666666666667</v>
      </c>
      <c r="G82" s="41">
        <v>455.78333333333342</v>
      </c>
      <c r="H82" s="41">
        <v>447.41666666666674</v>
      </c>
      <c r="I82" s="41">
        <v>434.73333333333346</v>
      </c>
      <c r="J82" s="41">
        <v>476.83333333333337</v>
      </c>
      <c r="K82" s="41">
        <v>489.51666666666665</v>
      </c>
      <c r="L82" s="41">
        <v>497.88333333333333</v>
      </c>
      <c r="M82" s="31">
        <v>481.15</v>
      </c>
      <c r="N82" s="31">
        <v>460.1</v>
      </c>
      <c r="O82" s="42">
        <v>2025400</v>
      </c>
      <c r="P82" s="43">
        <v>9.1036414565826326E-2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956.35</v>
      </c>
      <c r="F83" s="40">
        <v>952.81666666666661</v>
      </c>
      <c r="G83" s="41">
        <v>948.08333333333326</v>
      </c>
      <c r="H83" s="41">
        <v>939.81666666666661</v>
      </c>
      <c r="I83" s="41">
        <v>935.08333333333326</v>
      </c>
      <c r="J83" s="41">
        <v>961.08333333333326</v>
      </c>
      <c r="K83" s="41">
        <v>965.81666666666661</v>
      </c>
      <c r="L83" s="41">
        <v>974.08333333333326</v>
      </c>
      <c r="M83" s="31">
        <v>957.55</v>
      </c>
      <c r="N83" s="31">
        <v>944.55</v>
      </c>
      <c r="O83" s="42">
        <v>5446000</v>
      </c>
      <c r="P83" s="43">
        <v>3.6859565057132328E-3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1932.25</v>
      </c>
      <c r="F84" s="40">
        <v>1915.3500000000001</v>
      </c>
      <c r="G84" s="41">
        <v>1891.9000000000003</v>
      </c>
      <c r="H84" s="41">
        <v>1851.5500000000002</v>
      </c>
      <c r="I84" s="41">
        <v>1828.1000000000004</v>
      </c>
      <c r="J84" s="41">
        <v>1955.7000000000003</v>
      </c>
      <c r="K84" s="41">
        <v>1979.15</v>
      </c>
      <c r="L84" s="41">
        <v>2019.5000000000002</v>
      </c>
      <c r="M84" s="31">
        <v>1938.8</v>
      </c>
      <c r="N84" s="31">
        <v>1875</v>
      </c>
      <c r="O84" s="42">
        <v>3140150</v>
      </c>
      <c r="P84" s="43">
        <v>-3.4572342126298963E-2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328.65</v>
      </c>
      <c r="F85" s="40">
        <v>329.98333333333335</v>
      </c>
      <c r="G85" s="41">
        <v>323.2166666666667</v>
      </c>
      <c r="H85" s="41">
        <v>317.78333333333336</v>
      </c>
      <c r="I85" s="41">
        <v>311.01666666666671</v>
      </c>
      <c r="J85" s="41">
        <v>335.41666666666669</v>
      </c>
      <c r="K85" s="41">
        <v>342.18333333333334</v>
      </c>
      <c r="L85" s="41">
        <v>347.61666666666667</v>
      </c>
      <c r="M85" s="31">
        <v>336.75</v>
      </c>
      <c r="N85" s="31">
        <v>324.55</v>
      </c>
      <c r="O85" s="42">
        <v>14154600</v>
      </c>
      <c r="P85" s="43">
        <v>-9.1145833333333339E-3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1750.2</v>
      </c>
      <c r="F86" s="40">
        <v>1730.5</v>
      </c>
      <c r="G86" s="41">
        <v>1706.45</v>
      </c>
      <c r="H86" s="41">
        <v>1662.7</v>
      </c>
      <c r="I86" s="41">
        <v>1638.65</v>
      </c>
      <c r="J86" s="41">
        <v>1774.25</v>
      </c>
      <c r="K86" s="41">
        <v>1798.3000000000002</v>
      </c>
      <c r="L86" s="41">
        <v>1842.05</v>
      </c>
      <c r="M86" s="31">
        <v>1754.55</v>
      </c>
      <c r="N86" s="31">
        <v>1686.75</v>
      </c>
      <c r="O86" s="42">
        <v>11722050</v>
      </c>
      <c r="P86" s="43">
        <v>-4.2114660559717423E-2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308.35000000000002</v>
      </c>
      <c r="F87" s="40">
        <v>306.7</v>
      </c>
      <c r="G87" s="41">
        <v>301.75</v>
      </c>
      <c r="H87" s="41">
        <v>295.15000000000003</v>
      </c>
      <c r="I87" s="41">
        <v>290.20000000000005</v>
      </c>
      <c r="J87" s="41">
        <v>313.29999999999995</v>
      </c>
      <c r="K87" s="41">
        <v>318.24999999999989</v>
      </c>
      <c r="L87" s="41">
        <v>324.84999999999991</v>
      </c>
      <c r="M87" s="31">
        <v>311.64999999999998</v>
      </c>
      <c r="N87" s="31">
        <v>300.10000000000002</v>
      </c>
      <c r="O87" s="42">
        <v>1055700</v>
      </c>
      <c r="P87" s="43">
        <v>0.18738049713193117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643.95000000000005</v>
      </c>
      <c r="F88" s="40">
        <v>645.51666666666677</v>
      </c>
      <c r="G88" s="41">
        <v>640.53333333333353</v>
      </c>
      <c r="H88" s="41">
        <v>637.11666666666679</v>
      </c>
      <c r="I88" s="41">
        <v>632.13333333333355</v>
      </c>
      <c r="J88" s="41">
        <v>648.93333333333351</v>
      </c>
      <c r="K88" s="41">
        <v>653.91666666666686</v>
      </c>
      <c r="L88" s="41">
        <v>657.33333333333348</v>
      </c>
      <c r="M88" s="31">
        <v>650.5</v>
      </c>
      <c r="N88" s="31">
        <v>642.1</v>
      </c>
      <c r="O88" s="42">
        <v>2373750</v>
      </c>
      <c r="P88" s="43">
        <v>-2.8147389969293755E-2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1276.75</v>
      </c>
      <c r="F89" s="40">
        <v>1270.1666666666667</v>
      </c>
      <c r="G89" s="41">
        <v>1255.3333333333335</v>
      </c>
      <c r="H89" s="41">
        <v>1233.9166666666667</v>
      </c>
      <c r="I89" s="41">
        <v>1219.0833333333335</v>
      </c>
      <c r="J89" s="41">
        <v>1291.5833333333335</v>
      </c>
      <c r="K89" s="41">
        <v>1306.416666666667</v>
      </c>
      <c r="L89" s="41">
        <v>1327.8333333333335</v>
      </c>
      <c r="M89" s="31">
        <v>1285</v>
      </c>
      <c r="N89" s="31">
        <v>1248.75</v>
      </c>
      <c r="O89" s="42">
        <v>2966850</v>
      </c>
      <c r="P89" s="43">
        <v>4.1800643086816721E-3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1406.8</v>
      </c>
      <c r="F90" s="40">
        <v>1408.3</v>
      </c>
      <c r="G90" s="41">
        <v>1398</v>
      </c>
      <c r="H90" s="41">
        <v>1389.2</v>
      </c>
      <c r="I90" s="41">
        <v>1378.9</v>
      </c>
      <c r="J90" s="41">
        <v>1417.1</v>
      </c>
      <c r="K90" s="41">
        <v>1427.3999999999996</v>
      </c>
      <c r="L90" s="41">
        <v>1436.1999999999998</v>
      </c>
      <c r="M90" s="31">
        <v>1418.6</v>
      </c>
      <c r="N90" s="31">
        <v>1399.5</v>
      </c>
      <c r="O90" s="42">
        <v>3388000</v>
      </c>
      <c r="P90" s="43">
        <v>1.4979029358897543E-2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1307.8</v>
      </c>
      <c r="F91" s="40">
        <v>1307.6166666666666</v>
      </c>
      <c r="G91" s="41">
        <v>1295.1833333333332</v>
      </c>
      <c r="H91" s="41">
        <v>1282.5666666666666</v>
      </c>
      <c r="I91" s="41">
        <v>1270.1333333333332</v>
      </c>
      <c r="J91" s="41">
        <v>1320.2333333333331</v>
      </c>
      <c r="K91" s="41">
        <v>1332.6666666666665</v>
      </c>
      <c r="L91" s="41">
        <v>1345.2833333333331</v>
      </c>
      <c r="M91" s="31">
        <v>1320.05</v>
      </c>
      <c r="N91" s="31">
        <v>1295</v>
      </c>
      <c r="O91" s="42">
        <v>17621100</v>
      </c>
      <c r="P91" s="43">
        <v>1.6433820560445771E-2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2685.35</v>
      </c>
      <c r="F92" s="40">
        <v>2681.25</v>
      </c>
      <c r="G92" s="41">
        <v>2663.2</v>
      </c>
      <c r="H92" s="41">
        <v>2641.0499999999997</v>
      </c>
      <c r="I92" s="41">
        <v>2622.9999999999995</v>
      </c>
      <c r="J92" s="41">
        <v>2703.4</v>
      </c>
      <c r="K92" s="41">
        <v>2721.4500000000003</v>
      </c>
      <c r="L92" s="41">
        <v>2743.6000000000004</v>
      </c>
      <c r="M92" s="31">
        <v>2699.3</v>
      </c>
      <c r="N92" s="31">
        <v>2659.1</v>
      </c>
      <c r="O92" s="42">
        <v>13452900</v>
      </c>
      <c r="P92" s="43">
        <v>2.7566452795600365E-2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2486.8000000000002</v>
      </c>
      <c r="F93" s="40">
        <v>2487.5666666666666</v>
      </c>
      <c r="G93" s="41">
        <v>2475.7833333333333</v>
      </c>
      <c r="H93" s="41">
        <v>2464.7666666666669</v>
      </c>
      <c r="I93" s="41">
        <v>2452.9833333333336</v>
      </c>
      <c r="J93" s="41">
        <v>2498.583333333333</v>
      </c>
      <c r="K93" s="41">
        <v>2510.3666666666659</v>
      </c>
      <c r="L93" s="41">
        <v>2521.3833333333328</v>
      </c>
      <c r="M93" s="31">
        <v>2499.35</v>
      </c>
      <c r="N93" s="31">
        <v>2476.5500000000002</v>
      </c>
      <c r="O93" s="42">
        <v>3147400</v>
      </c>
      <c r="P93" s="43">
        <v>-1.9660071029934043E-3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1564.7</v>
      </c>
      <c r="F94" s="40">
        <v>1555.6000000000001</v>
      </c>
      <c r="G94" s="41">
        <v>1539.6000000000004</v>
      </c>
      <c r="H94" s="41">
        <v>1514.5000000000002</v>
      </c>
      <c r="I94" s="41">
        <v>1498.5000000000005</v>
      </c>
      <c r="J94" s="41">
        <v>1580.7000000000003</v>
      </c>
      <c r="K94" s="41">
        <v>1596.6999999999998</v>
      </c>
      <c r="L94" s="41">
        <v>1621.8000000000002</v>
      </c>
      <c r="M94" s="31">
        <v>1571.6</v>
      </c>
      <c r="N94" s="31">
        <v>1530.5</v>
      </c>
      <c r="O94" s="42">
        <v>34034550</v>
      </c>
      <c r="P94" s="43">
        <v>-3.1202054043898926E-2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657.35</v>
      </c>
      <c r="F95" s="40">
        <v>657.46666666666658</v>
      </c>
      <c r="G95" s="41">
        <v>653.93333333333317</v>
      </c>
      <c r="H95" s="41">
        <v>650.51666666666654</v>
      </c>
      <c r="I95" s="41">
        <v>646.98333333333312</v>
      </c>
      <c r="J95" s="41">
        <v>660.88333333333321</v>
      </c>
      <c r="K95" s="41">
        <v>664.41666666666674</v>
      </c>
      <c r="L95" s="41">
        <v>667.83333333333326</v>
      </c>
      <c r="M95" s="31">
        <v>661</v>
      </c>
      <c r="N95" s="31">
        <v>654.04999999999995</v>
      </c>
      <c r="O95" s="42">
        <v>20896700</v>
      </c>
      <c r="P95" s="43">
        <v>4.6955084045191511E-2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2516.8000000000002</v>
      </c>
      <c r="F96" s="40">
        <v>2509.35</v>
      </c>
      <c r="G96" s="41">
        <v>2495.6999999999998</v>
      </c>
      <c r="H96" s="41">
        <v>2474.6</v>
      </c>
      <c r="I96" s="41">
        <v>2460.9499999999998</v>
      </c>
      <c r="J96" s="41">
        <v>2530.4499999999998</v>
      </c>
      <c r="K96" s="41">
        <v>2544.1000000000004</v>
      </c>
      <c r="L96" s="41">
        <v>2565.1999999999998</v>
      </c>
      <c r="M96" s="31">
        <v>2523</v>
      </c>
      <c r="N96" s="31">
        <v>2488.25</v>
      </c>
      <c r="O96" s="42">
        <v>4374600</v>
      </c>
      <c r="P96" s="43">
        <v>4.5467070818407274E-3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476.85</v>
      </c>
      <c r="F97" s="40">
        <v>477.60000000000008</v>
      </c>
      <c r="G97" s="41">
        <v>473.60000000000014</v>
      </c>
      <c r="H97" s="41">
        <v>470.35000000000008</v>
      </c>
      <c r="I97" s="41">
        <v>466.35000000000014</v>
      </c>
      <c r="J97" s="41">
        <v>480.85000000000014</v>
      </c>
      <c r="K97" s="41">
        <v>484.85</v>
      </c>
      <c r="L97" s="41">
        <v>488.10000000000014</v>
      </c>
      <c r="M97" s="31">
        <v>481.6</v>
      </c>
      <c r="N97" s="31">
        <v>474.35</v>
      </c>
      <c r="O97" s="42">
        <v>30605250</v>
      </c>
      <c r="P97" s="43">
        <v>4.9121126137745511E-2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135.5</v>
      </c>
      <c r="F98" s="40">
        <v>134.85</v>
      </c>
      <c r="G98" s="41">
        <v>131.85</v>
      </c>
      <c r="H98" s="41">
        <v>128.19999999999999</v>
      </c>
      <c r="I98" s="41">
        <v>125.19999999999999</v>
      </c>
      <c r="J98" s="41">
        <v>138.5</v>
      </c>
      <c r="K98" s="41">
        <v>141.5</v>
      </c>
      <c r="L98" s="41">
        <v>145.15</v>
      </c>
      <c r="M98" s="31">
        <v>137.85</v>
      </c>
      <c r="N98" s="31">
        <v>131.19999999999999</v>
      </c>
      <c r="O98" s="42">
        <v>9670700</v>
      </c>
      <c r="P98" s="43">
        <v>0.34028605482717522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314.75</v>
      </c>
      <c r="F99" s="40">
        <v>309.88333333333333</v>
      </c>
      <c r="G99" s="41">
        <v>303.76666666666665</v>
      </c>
      <c r="H99" s="41">
        <v>292.7833333333333</v>
      </c>
      <c r="I99" s="41">
        <v>286.66666666666663</v>
      </c>
      <c r="J99" s="41">
        <v>320.86666666666667</v>
      </c>
      <c r="K99" s="41">
        <v>326.98333333333335</v>
      </c>
      <c r="L99" s="41">
        <v>337.9666666666667</v>
      </c>
      <c r="M99" s="31">
        <v>316</v>
      </c>
      <c r="N99" s="31">
        <v>298.89999999999998</v>
      </c>
      <c r="O99" s="42">
        <v>11169900</v>
      </c>
      <c r="P99" s="43">
        <v>-7.246376811594203E-4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2421.85</v>
      </c>
      <c r="F100" s="40">
        <v>2415.9500000000003</v>
      </c>
      <c r="G100" s="41">
        <v>2402.9000000000005</v>
      </c>
      <c r="H100" s="41">
        <v>2383.9500000000003</v>
      </c>
      <c r="I100" s="41">
        <v>2370.9000000000005</v>
      </c>
      <c r="J100" s="41">
        <v>2434.9000000000005</v>
      </c>
      <c r="K100" s="41">
        <v>2447.9500000000007</v>
      </c>
      <c r="L100" s="41">
        <v>2466.9000000000005</v>
      </c>
      <c r="M100" s="31">
        <v>2429</v>
      </c>
      <c r="N100" s="31">
        <v>2397</v>
      </c>
      <c r="O100" s="42">
        <v>8837100</v>
      </c>
      <c r="P100" s="43">
        <v>-1.0613643233802438E-2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43625.45</v>
      </c>
      <c r="F101" s="40">
        <v>43211.4</v>
      </c>
      <c r="G101" s="41">
        <v>42617.75</v>
      </c>
      <c r="H101" s="41">
        <v>41610.049999999996</v>
      </c>
      <c r="I101" s="41">
        <v>41016.399999999994</v>
      </c>
      <c r="J101" s="41">
        <v>44219.100000000006</v>
      </c>
      <c r="K101" s="41">
        <v>44812.750000000015</v>
      </c>
      <c r="L101" s="41">
        <v>45820.450000000012</v>
      </c>
      <c r="M101" s="31">
        <v>43805.05</v>
      </c>
      <c r="N101" s="31">
        <v>42203.7</v>
      </c>
      <c r="O101" s="42">
        <v>6960</v>
      </c>
      <c r="P101" s="43">
        <v>0.42331288343558282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217.9</v>
      </c>
      <c r="F102" s="40">
        <v>217.95000000000002</v>
      </c>
      <c r="G102" s="41">
        <v>215.70000000000005</v>
      </c>
      <c r="H102" s="41">
        <v>213.50000000000003</v>
      </c>
      <c r="I102" s="41">
        <v>211.25000000000006</v>
      </c>
      <c r="J102" s="41">
        <v>220.15000000000003</v>
      </c>
      <c r="K102" s="41">
        <v>222.39999999999998</v>
      </c>
      <c r="L102" s="41">
        <v>224.60000000000002</v>
      </c>
      <c r="M102" s="31">
        <v>220.2</v>
      </c>
      <c r="N102" s="31">
        <v>215.75</v>
      </c>
      <c r="O102" s="42">
        <v>34059700</v>
      </c>
      <c r="P102" s="43">
        <v>1.2533407059257212E-2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790.15</v>
      </c>
      <c r="F103" s="40">
        <v>787.01666666666677</v>
      </c>
      <c r="G103" s="41">
        <v>776.38333333333355</v>
      </c>
      <c r="H103" s="41">
        <v>762.61666666666679</v>
      </c>
      <c r="I103" s="41">
        <v>751.98333333333358</v>
      </c>
      <c r="J103" s="41">
        <v>800.78333333333353</v>
      </c>
      <c r="K103" s="41">
        <v>811.41666666666674</v>
      </c>
      <c r="L103" s="41">
        <v>825.18333333333351</v>
      </c>
      <c r="M103" s="31">
        <v>797.65</v>
      </c>
      <c r="N103" s="31">
        <v>773.25</v>
      </c>
      <c r="O103" s="42">
        <v>73532250</v>
      </c>
      <c r="P103" s="43">
        <v>-5.8684784904597623E-2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1454.4</v>
      </c>
      <c r="F104" s="40">
        <v>1447.6166666666668</v>
      </c>
      <c r="G104" s="41">
        <v>1436.4833333333336</v>
      </c>
      <c r="H104" s="41">
        <v>1418.5666666666668</v>
      </c>
      <c r="I104" s="41">
        <v>1407.4333333333336</v>
      </c>
      <c r="J104" s="41">
        <v>1465.5333333333335</v>
      </c>
      <c r="K104" s="41">
        <v>1476.6666666666667</v>
      </c>
      <c r="L104" s="41">
        <v>1494.5833333333335</v>
      </c>
      <c r="M104" s="31">
        <v>1458.75</v>
      </c>
      <c r="N104" s="31">
        <v>1429.7</v>
      </c>
      <c r="O104" s="42">
        <v>3018350</v>
      </c>
      <c r="P104" s="43">
        <v>-1.1138958507379559E-2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576.79999999999995</v>
      </c>
      <c r="F105" s="40">
        <v>576.08333333333337</v>
      </c>
      <c r="G105" s="41">
        <v>571.36666666666679</v>
      </c>
      <c r="H105" s="41">
        <v>565.93333333333339</v>
      </c>
      <c r="I105" s="41">
        <v>561.21666666666681</v>
      </c>
      <c r="J105" s="41">
        <v>581.51666666666677</v>
      </c>
      <c r="K105" s="41">
        <v>586.23333333333323</v>
      </c>
      <c r="L105" s="41">
        <v>591.66666666666674</v>
      </c>
      <c r="M105" s="31">
        <v>580.79999999999995</v>
      </c>
      <c r="N105" s="31">
        <v>570.65</v>
      </c>
      <c r="O105" s="42">
        <v>5336250</v>
      </c>
      <c r="P105" s="43">
        <v>-3.4992540349925404E-2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15.25</v>
      </c>
      <c r="F106" s="40">
        <v>15.366666666666667</v>
      </c>
      <c r="G106" s="41">
        <v>15.033333333333335</v>
      </c>
      <c r="H106" s="41">
        <v>14.816666666666668</v>
      </c>
      <c r="I106" s="41">
        <v>14.483333333333336</v>
      </c>
      <c r="J106" s="41">
        <v>15.583333333333334</v>
      </c>
      <c r="K106" s="41">
        <v>15.916666666666666</v>
      </c>
      <c r="L106" s="41">
        <v>16.133333333333333</v>
      </c>
      <c r="M106" s="31">
        <v>15.7</v>
      </c>
      <c r="N106" s="31">
        <v>15.15</v>
      </c>
      <c r="O106" s="42">
        <v>849380000</v>
      </c>
      <c r="P106" s="43">
        <v>3.5563642378628733E-3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62.2</v>
      </c>
      <c r="F107" s="40">
        <v>62.266666666666673</v>
      </c>
      <c r="G107" s="41">
        <v>61.283333333333346</v>
      </c>
      <c r="H107" s="41">
        <v>60.366666666666674</v>
      </c>
      <c r="I107" s="41">
        <v>59.383333333333347</v>
      </c>
      <c r="J107" s="41">
        <v>63.183333333333344</v>
      </c>
      <c r="K107" s="41">
        <v>64.166666666666686</v>
      </c>
      <c r="L107" s="41">
        <v>65.083333333333343</v>
      </c>
      <c r="M107" s="31">
        <v>63.25</v>
      </c>
      <c r="N107" s="31">
        <v>61.35</v>
      </c>
      <c r="O107" s="42">
        <v>49340000</v>
      </c>
      <c r="P107" s="43">
        <v>5.1353079053910081E-2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50</v>
      </c>
      <c r="F108" s="40">
        <v>49.9</v>
      </c>
      <c r="G108" s="41">
        <v>49.199999999999996</v>
      </c>
      <c r="H108" s="41">
        <v>48.4</v>
      </c>
      <c r="I108" s="41">
        <v>47.699999999999996</v>
      </c>
      <c r="J108" s="41">
        <v>50.699999999999996</v>
      </c>
      <c r="K108" s="41">
        <v>51.4</v>
      </c>
      <c r="L108" s="41">
        <v>52.199999999999996</v>
      </c>
      <c r="M108" s="31">
        <v>50.6</v>
      </c>
      <c r="N108" s="31">
        <v>49.1</v>
      </c>
      <c r="O108" s="42">
        <v>152147700</v>
      </c>
      <c r="P108" s="43">
        <v>1.4957423176601259E-2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261.89999999999998</v>
      </c>
      <c r="F109" s="40">
        <v>262.16666666666669</v>
      </c>
      <c r="G109" s="41">
        <v>259.83333333333337</v>
      </c>
      <c r="H109" s="41">
        <v>257.76666666666671</v>
      </c>
      <c r="I109" s="41">
        <v>255.43333333333339</v>
      </c>
      <c r="J109" s="41">
        <v>264.23333333333335</v>
      </c>
      <c r="K109" s="41">
        <v>266.56666666666672</v>
      </c>
      <c r="L109" s="41">
        <v>268.63333333333333</v>
      </c>
      <c r="M109" s="31">
        <v>264.5</v>
      </c>
      <c r="N109" s="31">
        <v>260.10000000000002</v>
      </c>
      <c r="O109" s="42">
        <v>39573750</v>
      </c>
      <c r="P109" s="43">
        <v>9.6632223497895142E-3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463.7</v>
      </c>
      <c r="F110" s="40">
        <v>467.48333333333335</v>
      </c>
      <c r="G110" s="41">
        <v>458.2166666666667</v>
      </c>
      <c r="H110" s="41">
        <v>452.73333333333335</v>
      </c>
      <c r="I110" s="41">
        <v>443.4666666666667</v>
      </c>
      <c r="J110" s="41">
        <v>472.9666666666667</v>
      </c>
      <c r="K110" s="41">
        <v>482.23333333333335</v>
      </c>
      <c r="L110" s="41">
        <v>487.7166666666667</v>
      </c>
      <c r="M110" s="31">
        <v>476.75</v>
      </c>
      <c r="N110" s="31">
        <v>462</v>
      </c>
      <c r="O110" s="42">
        <v>12240250</v>
      </c>
      <c r="P110" s="43">
        <v>0.10735166065431023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183</v>
      </c>
      <c r="F111" s="40">
        <v>183.51666666666665</v>
      </c>
      <c r="G111" s="41">
        <v>181.1333333333333</v>
      </c>
      <c r="H111" s="41">
        <v>179.26666666666665</v>
      </c>
      <c r="I111" s="41">
        <v>176.8833333333333</v>
      </c>
      <c r="J111" s="41">
        <v>185.3833333333333</v>
      </c>
      <c r="K111" s="41">
        <v>187.76666666666662</v>
      </c>
      <c r="L111" s="41">
        <v>189.6333333333333</v>
      </c>
      <c r="M111" s="31">
        <v>185.9</v>
      </c>
      <c r="N111" s="31">
        <v>181.65</v>
      </c>
      <c r="O111" s="42">
        <v>14804982</v>
      </c>
      <c r="P111" s="43">
        <v>2.2499999999999999E-2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207.25</v>
      </c>
      <c r="F112" s="40">
        <v>205.5</v>
      </c>
      <c r="G112" s="41">
        <v>201.8</v>
      </c>
      <c r="H112" s="41">
        <v>196.35000000000002</v>
      </c>
      <c r="I112" s="41">
        <v>192.65000000000003</v>
      </c>
      <c r="J112" s="41">
        <v>210.95</v>
      </c>
      <c r="K112" s="41">
        <v>214.64999999999998</v>
      </c>
      <c r="L112" s="41">
        <v>220.09999999999997</v>
      </c>
      <c r="M112" s="31">
        <v>209.2</v>
      </c>
      <c r="N112" s="31">
        <v>200.05</v>
      </c>
      <c r="O112" s="42">
        <v>11292600</v>
      </c>
      <c r="P112" s="43">
        <v>-2.8169014084507044E-3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6595.65</v>
      </c>
      <c r="F113" s="40">
        <v>6594.9000000000005</v>
      </c>
      <c r="G113" s="41">
        <v>6540.8000000000011</v>
      </c>
      <c r="H113" s="41">
        <v>6485.9500000000007</v>
      </c>
      <c r="I113" s="41">
        <v>6431.8500000000013</v>
      </c>
      <c r="J113" s="41">
        <v>6649.7500000000009</v>
      </c>
      <c r="K113" s="41">
        <v>6703.8500000000013</v>
      </c>
      <c r="L113" s="41">
        <v>6758.7000000000007</v>
      </c>
      <c r="M113" s="31">
        <v>6649</v>
      </c>
      <c r="N113" s="31">
        <v>6540.05</v>
      </c>
      <c r="O113" s="42">
        <v>240675</v>
      </c>
      <c r="P113" s="43">
        <v>1.4222503160556258E-2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1980.3</v>
      </c>
      <c r="F114" s="40">
        <v>1993.3500000000001</v>
      </c>
      <c r="G114" s="41">
        <v>1954.7000000000003</v>
      </c>
      <c r="H114" s="41">
        <v>1929.1000000000001</v>
      </c>
      <c r="I114" s="41">
        <v>1890.4500000000003</v>
      </c>
      <c r="J114" s="41">
        <v>2018.9500000000003</v>
      </c>
      <c r="K114" s="41">
        <v>2057.6000000000004</v>
      </c>
      <c r="L114" s="41">
        <v>2083.2000000000003</v>
      </c>
      <c r="M114" s="31">
        <v>2032</v>
      </c>
      <c r="N114" s="31">
        <v>1967.75</v>
      </c>
      <c r="O114" s="42">
        <v>2869250</v>
      </c>
      <c r="P114" s="43">
        <v>4.2226661823465308E-2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908.75</v>
      </c>
      <c r="F115" s="40">
        <v>906.9</v>
      </c>
      <c r="G115" s="41">
        <v>897.59999999999991</v>
      </c>
      <c r="H115" s="41">
        <v>886.44999999999993</v>
      </c>
      <c r="I115" s="41">
        <v>877.14999999999986</v>
      </c>
      <c r="J115" s="41">
        <v>918.05</v>
      </c>
      <c r="K115" s="41">
        <v>927.34999999999991</v>
      </c>
      <c r="L115" s="41">
        <v>938.5</v>
      </c>
      <c r="M115" s="31">
        <v>916.2</v>
      </c>
      <c r="N115" s="31">
        <v>895.75</v>
      </c>
      <c r="O115" s="42">
        <v>29503800</v>
      </c>
      <c r="P115" s="43">
        <v>3.8686987104337635E-2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256.8</v>
      </c>
      <c r="F116" s="40">
        <v>256.05</v>
      </c>
      <c r="G116" s="41">
        <v>252.8</v>
      </c>
      <c r="H116" s="41">
        <v>248.8</v>
      </c>
      <c r="I116" s="41">
        <v>245.55</v>
      </c>
      <c r="J116" s="41">
        <v>260.05</v>
      </c>
      <c r="K116" s="41">
        <v>263.3</v>
      </c>
      <c r="L116" s="41">
        <v>267.3</v>
      </c>
      <c r="M116" s="31">
        <v>259.3</v>
      </c>
      <c r="N116" s="31">
        <v>252.05</v>
      </c>
      <c r="O116" s="42">
        <v>16032800</v>
      </c>
      <c r="P116" s="43">
        <v>8.7397308162908587E-4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1851.6</v>
      </c>
      <c r="F117" s="40">
        <v>1867.7333333333333</v>
      </c>
      <c r="G117" s="41">
        <v>1830.8666666666668</v>
      </c>
      <c r="H117" s="41">
        <v>1810.1333333333334</v>
      </c>
      <c r="I117" s="41">
        <v>1773.2666666666669</v>
      </c>
      <c r="J117" s="41">
        <v>1888.4666666666667</v>
      </c>
      <c r="K117" s="41">
        <v>1925.333333333333</v>
      </c>
      <c r="L117" s="41">
        <v>1946.0666666666666</v>
      </c>
      <c r="M117" s="31">
        <v>1904.6</v>
      </c>
      <c r="N117" s="31">
        <v>1847</v>
      </c>
      <c r="O117" s="42">
        <v>31498200</v>
      </c>
      <c r="P117" s="43">
        <v>5.6819897532939437E-2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117.55</v>
      </c>
      <c r="F118" s="40">
        <v>116.51666666666667</v>
      </c>
      <c r="G118" s="41">
        <v>115.33333333333333</v>
      </c>
      <c r="H118" s="41">
        <v>113.11666666666666</v>
      </c>
      <c r="I118" s="41">
        <v>111.93333333333332</v>
      </c>
      <c r="J118" s="41">
        <v>118.73333333333333</v>
      </c>
      <c r="K118" s="41">
        <v>119.91666666666667</v>
      </c>
      <c r="L118" s="41">
        <v>122.13333333333334</v>
      </c>
      <c r="M118" s="31">
        <v>117.7</v>
      </c>
      <c r="N118" s="31">
        <v>114.3</v>
      </c>
      <c r="O118" s="42">
        <v>45773000</v>
      </c>
      <c r="P118" s="43">
        <v>-1.0399100618324901E-2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2162.4499999999998</v>
      </c>
      <c r="F119" s="40">
        <v>2160.1666666666665</v>
      </c>
      <c r="G119" s="41">
        <v>2109.3833333333332</v>
      </c>
      <c r="H119" s="41">
        <v>2056.3166666666666</v>
      </c>
      <c r="I119" s="41">
        <v>2005.5333333333333</v>
      </c>
      <c r="J119" s="41">
        <v>2213.2333333333331</v>
      </c>
      <c r="K119" s="41">
        <v>2264.0166666666669</v>
      </c>
      <c r="L119" s="41">
        <v>2317.083333333333</v>
      </c>
      <c r="M119" s="31">
        <v>2210.9499999999998</v>
      </c>
      <c r="N119" s="31">
        <v>2107.1</v>
      </c>
      <c r="O119" s="42">
        <v>1146825</v>
      </c>
      <c r="P119" s="43">
        <v>-0.10216663730843756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842.25</v>
      </c>
      <c r="F120" s="40">
        <v>841.33333333333337</v>
      </c>
      <c r="G120" s="41">
        <v>830.41666666666674</v>
      </c>
      <c r="H120" s="41">
        <v>818.58333333333337</v>
      </c>
      <c r="I120" s="41">
        <v>807.66666666666674</v>
      </c>
      <c r="J120" s="41">
        <v>853.16666666666674</v>
      </c>
      <c r="K120" s="41">
        <v>864.08333333333348</v>
      </c>
      <c r="L120" s="41">
        <v>875.91666666666674</v>
      </c>
      <c r="M120" s="31">
        <v>852.25</v>
      </c>
      <c r="N120" s="31">
        <v>829.5</v>
      </c>
      <c r="O120" s="42">
        <v>8288000</v>
      </c>
      <c r="P120" s="43">
        <v>-2.8424044636277501E-3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221.35</v>
      </c>
      <c r="F121" s="40">
        <v>220.95000000000002</v>
      </c>
      <c r="G121" s="41">
        <v>219.75000000000003</v>
      </c>
      <c r="H121" s="41">
        <v>218.15</v>
      </c>
      <c r="I121" s="41">
        <v>216.95000000000002</v>
      </c>
      <c r="J121" s="41">
        <v>222.55000000000004</v>
      </c>
      <c r="K121" s="41">
        <v>223.75000000000003</v>
      </c>
      <c r="L121" s="41">
        <v>225.35000000000005</v>
      </c>
      <c r="M121" s="31">
        <v>222.15</v>
      </c>
      <c r="N121" s="31">
        <v>219.35</v>
      </c>
      <c r="O121" s="42">
        <v>225907200</v>
      </c>
      <c r="P121" s="43">
        <v>2.8331019633396607E-5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408.5</v>
      </c>
      <c r="F122" s="40">
        <v>401.8</v>
      </c>
      <c r="G122" s="41">
        <v>393.6</v>
      </c>
      <c r="H122" s="41">
        <v>378.7</v>
      </c>
      <c r="I122" s="41">
        <v>370.5</v>
      </c>
      <c r="J122" s="41">
        <v>416.70000000000005</v>
      </c>
      <c r="K122" s="41">
        <v>424.9</v>
      </c>
      <c r="L122" s="41">
        <v>439.80000000000007</v>
      </c>
      <c r="M122" s="31">
        <v>410</v>
      </c>
      <c r="N122" s="31">
        <v>386.9</v>
      </c>
      <c r="O122" s="42">
        <v>34615000</v>
      </c>
      <c r="P122" s="43">
        <v>1.1025921869295362E-2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3490.45</v>
      </c>
      <c r="F123" s="40">
        <v>3511.4833333333336</v>
      </c>
      <c r="G123" s="41">
        <v>3453.9666666666672</v>
      </c>
      <c r="H123" s="41">
        <v>3417.4833333333336</v>
      </c>
      <c r="I123" s="41">
        <v>3359.9666666666672</v>
      </c>
      <c r="J123" s="41">
        <v>3547.9666666666672</v>
      </c>
      <c r="K123" s="41">
        <v>3605.4833333333336</v>
      </c>
      <c r="L123" s="41">
        <v>3641.9666666666672</v>
      </c>
      <c r="M123" s="31">
        <v>3569</v>
      </c>
      <c r="N123" s="31">
        <v>3475</v>
      </c>
      <c r="O123" s="42">
        <v>282275</v>
      </c>
      <c r="P123" s="43">
        <v>-2.0048602673147023E-2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696.55</v>
      </c>
      <c r="F124" s="40">
        <v>688.05000000000007</v>
      </c>
      <c r="G124" s="41">
        <v>677.10000000000014</v>
      </c>
      <c r="H124" s="41">
        <v>657.65000000000009</v>
      </c>
      <c r="I124" s="41">
        <v>646.70000000000016</v>
      </c>
      <c r="J124" s="41">
        <v>707.50000000000011</v>
      </c>
      <c r="K124" s="41">
        <v>718.45000000000016</v>
      </c>
      <c r="L124" s="41">
        <v>737.90000000000009</v>
      </c>
      <c r="M124" s="31">
        <v>699</v>
      </c>
      <c r="N124" s="31">
        <v>668.6</v>
      </c>
      <c r="O124" s="42">
        <v>41466600</v>
      </c>
      <c r="P124" s="43">
        <v>1.5908715065321648E-2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3657.6</v>
      </c>
      <c r="F125" s="40">
        <v>3637.2333333333336</v>
      </c>
      <c r="G125" s="41">
        <v>3599.5666666666671</v>
      </c>
      <c r="H125" s="41">
        <v>3541.5333333333333</v>
      </c>
      <c r="I125" s="41">
        <v>3503.8666666666668</v>
      </c>
      <c r="J125" s="41">
        <v>3695.2666666666673</v>
      </c>
      <c r="K125" s="41">
        <v>3732.9333333333334</v>
      </c>
      <c r="L125" s="41">
        <v>3790.9666666666676</v>
      </c>
      <c r="M125" s="31">
        <v>3674.9</v>
      </c>
      <c r="N125" s="31">
        <v>3579.2</v>
      </c>
      <c r="O125" s="42">
        <v>1963500</v>
      </c>
      <c r="P125" s="43">
        <v>6.9735766821029693E-2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1923.35</v>
      </c>
      <c r="F126" s="40">
        <v>1899.5666666666666</v>
      </c>
      <c r="G126" s="41">
        <v>1867.7833333333333</v>
      </c>
      <c r="H126" s="41">
        <v>1812.2166666666667</v>
      </c>
      <c r="I126" s="41">
        <v>1780.4333333333334</v>
      </c>
      <c r="J126" s="41">
        <v>1955.1333333333332</v>
      </c>
      <c r="K126" s="41">
        <v>1986.9166666666665</v>
      </c>
      <c r="L126" s="41">
        <v>2042.4833333333331</v>
      </c>
      <c r="M126" s="31">
        <v>1931.35</v>
      </c>
      <c r="N126" s="31">
        <v>1844</v>
      </c>
      <c r="O126" s="42">
        <v>14181600</v>
      </c>
      <c r="P126" s="43">
        <v>-2.5239194985153413E-2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80.95</v>
      </c>
      <c r="F127" s="40">
        <v>80.466666666666683</v>
      </c>
      <c r="G127" s="41">
        <v>79.78333333333336</v>
      </c>
      <c r="H127" s="41">
        <v>78.616666666666674</v>
      </c>
      <c r="I127" s="41">
        <v>77.933333333333351</v>
      </c>
      <c r="J127" s="41">
        <v>81.633333333333368</v>
      </c>
      <c r="K127" s="41">
        <v>82.316666666666677</v>
      </c>
      <c r="L127" s="41">
        <v>83.483333333333377</v>
      </c>
      <c r="M127" s="31">
        <v>81.150000000000006</v>
      </c>
      <c r="N127" s="31">
        <v>79.3</v>
      </c>
      <c r="O127" s="42">
        <v>63360400</v>
      </c>
      <c r="P127" s="43">
        <v>1.0676156583629894E-2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3833.5</v>
      </c>
      <c r="F128" s="40">
        <v>3846.65</v>
      </c>
      <c r="G128" s="41">
        <v>3788.3</v>
      </c>
      <c r="H128" s="41">
        <v>3743.1</v>
      </c>
      <c r="I128" s="41">
        <v>3684.75</v>
      </c>
      <c r="J128" s="41">
        <v>3891.8500000000004</v>
      </c>
      <c r="K128" s="41">
        <v>3950.2</v>
      </c>
      <c r="L128" s="41">
        <v>3995.4000000000005</v>
      </c>
      <c r="M128" s="31">
        <v>3905</v>
      </c>
      <c r="N128" s="31">
        <v>3801.45</v>
      </c>
      <c r="O128" s="42">
        <v>497625</v>
      </c>
      <c r="P128" s="43">
        <v>9.609030837004405E-2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527.9</v>
      </c>
      <c r="F129" s="40">
        <v>533.18333333333339</v>
      </c>
      <c r="G129" s="41">
        <v>518.36666666666679</v>
      </c>
      <c r="H129" s="41">
        <v>508.83333333333337</v>
      </c>
      <c r="I129" s="41">
        <v>494.01666666666677</v>
      </c>
      <c r="J129" s="41">
        <v>542.71666666666681</v>
      </c>
      <c r="K129" s="41">
        <v>557.53333333333342</v>
      </c>
      <c r="L129" s="41">
        <v>567.06666666666683</v>
      </c>
      <c r="M129" s="31">
        <v>548</v>
      </c>
      <c r="N129" s="31">
        <v>523.65</v>
      </c>
      <c r="O129" s="42">
        <v>4396500</v>
      </c>
      <c r="P129" s="43">
        <v>0.11964244785697914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382.6</v>
      </c>
      <c r="F130" s="40">
        <v>382.55</v>
      </c>
      <c r="G130" s="41">
        <v>380.25</v>
      </c>
      <c r="H130" s="41">
        <v>377.9</v>
      </c>
      <c r="I130" s="41">
        <v>375.59999999999997</v>
      </c>
      <c r="J130" s="41">
        <v>384.90000000000003</v>
      </c>
      <c r="K130" s="41">
        <v>387.2000000000001</v>
      </c>
      <c r="L130" s="41">
        <v>389.55000000000007</v>
      </c>
      <c r="M130" s="31">
        <v>384.85</v>
      </c>
      <c r="N130" s="31">
        <v>380.2</v>
      </c>
      <c r="O130" s="42">
        <v>12732000</v>
      </c>
      <c r="P130" s="43">
        <v>-1.0261194029850746E-2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1955.35</v>
      </c>
      <c r="F131" s="40">
        <v>1949.8833333333332</v>
      </c>
      <c r="G131" s="41">
        <v>1939.0166666666664</v>
      </c>
      <c r="H131" s="41">
        <v>1922.6833333333332</v>
      </c>
      <c r="I131" s="41">
        <v>1911.8166666666664</v>
      </c>
      <c r="J131" s="41">
        <v>1966.2166666666665</v>
      </c>
      <c r="K131" s="41">
        <v>1977.0833333333333</v>
      </c>
      <c r="L131" s="41">
        <v>1993.4166666666665</v>
      </c>
      <c r="M131" s="31">
        <v>1960.75</v>
      </c>
      <c r="N131" s="31">
        <v>1933.55</v>
      </c>
      <c r="O131" s="42">
        <v>12567775</v>
      </c>
      <c r="P131" s="43">
        <v>-5.9442158207590303E-4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7346</v>
      </c>
      <c r="F132" s="40">
        <v>7413.3666666666659</v>
      </c>
      <c r="G132" s="41">
        <v>7252.4833333333318</v>
      </c>
      <c r="H132" s="41">
        <v>7158.9666666666662</v>
      </c>
      <c r="I132" s="41">
        <v>6998.0833333333321</v>
      </c>
      <c r="J132" s="41">
        <v>7506.8833333333314</v>
      </c>
      <c r="K132" s="41">
        <v>7667.7666666666646</v>
      </c>
      <c r="L132" s="41">
        <v>7761.283333333331</v>
      </c>
      <c r="M132" s="31">
        <v>7574.25</v>
      </c>
      <c r="N132" s="31">
        <v>7319.85</v>
      </c>
      <c r="O132" s="42">
        <v>788100</v>
      </c>
      <c r="P132" s="43">
        <v>0.14541094397209506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5864.35</v>
      </c>
      <c r="F133" s="40">
        <v>5874.4333333333334</v>
      </c>
      <c r="G133" s="41">
        <v>5804.9666666666672</v>
      </c>
      <c r="H133" s="41">
        <v>5745.5833333333339</v>
      </c>
      <c r="I133" s="41">
        <v>5676.1166666666677</v>
      </c>
      <c r="J133" s="41">
        <v>5933.8166666666666</v>
      </c>
      <c r="K133" s="41">
        <v>6003.2833333333319</v>
      </c>
      <c r="L133" s="41">
        <v>6062.6666666666661</v>
      </c>
      <c r="M133" s="31">
        <v>5943.9</v>
      </c>
      <c r="N133" s="31">
        <v>5815.05</v>
      </c>
      <c r="O133" s="42">
        <v>652200</v>
      </c>
      <c r="P133" s="43">
        <v>6.1709348966368406E-3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934.65</v>
      </c>
      <c r="F134" s="40">
        <v>934.4</v>
      </c>
      <c r="G134" s="41">
        <v>927.09999999999991</v>
      </c>
      <c r="H134" s="41">
        <v>919.55</v>
      </c>
      <c r="I134" s="41">
        <v>912.24999999999989</v>
      </c>
      <c r="J134" s="41">
        <v>941.94999999999993</v>
      </c>
      <c r="K134" s="41">
        <v>949.24999999999989</v>
      </c>
      <c r="L134" s="41">
        <v>956.8</v>
      </c>
      <c r="M134" s="31">
        <v>941.7</v>
      </c>
      <c r="N134" s="31">
        <v>926.85</v>
      </c>
      <c r="O134" s="42">
        <v>6879050</v>
      </c>
      <c r="P134" s="43">
        <v>-6.5062607414682052E-3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843.45</v>
      </c>
      <c r="F135" s="40">
        <v>842.5</v>
      </c>
      <c r="G135" s="41">
        <v>833.9</v>
      </c>
      <c r="H135" s="41">
        <v>824.35</v>
      </c>
      <c r="I135" s="41">
        <v>815.75</v>
      </c>
      <c r="J135" s="41">
        <v>852.05</v>
      </c>
      <c r="K135" s="41">
        <v>860.64999999999986</v>
      </c>
      <c r="L135" s="41">
        <v>870.19999999999993</v>
      </c>
      <c r="M135" s="31">
        <v>851.1</v>
      </c>
      <c r="N135" s="31">
        <v>832.95</v>
      </c>
      <c r="O135" s="42">
        <v>11211200</v>
      </c>
      <c r="P135" s="43">
        <v>2.4499456278385467E-2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155.19999999999999</v>
      </c>
      <c r="F136" s="40">
        <v>154.96666666666667</v>
      </c>
      <c r="G136" s="41">
        <v>152.68333333333334</v>
      </c>
      <c r="H136" s="41">
        <v>150.16666666666666</v>
      </c>
      <c r="I136" s="41">
        <v>147.88333333333333</v>
      </c>
      <c r="J136" s="41">
        <v>157.48333333333335</v>
      </c>
      <c r="K136" s="41">
        <v>159.76666666666671</v>
      </c>
      <c r="L136" s="41">
        <v>162.28333333333336</v>
      </c>
      <c r="M136" s="31">
        <v>157.25</v>
      </c>
      <c r="N136" s="31">
        <v>152.44999999999999</v>
      </c>
      <c r="O136" s="42">
        <v>28276000</v>
      </c>
      <c r="P136" s="43">
        <v>-2.0235620235620234E-2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167.85</v>
      </c>
      <c r="F137" s="40">
        <v>167.13333333333333</v>
      </c>
      <c r="G137" s="41">
        <v>165.46666666666664</v>
      </c>
      <c r="H137" s="41">
        <v>163.08333333333331</v>
      </c>
      <c r="I137" s="41">
        <v>161.41666666666663</v>
      </c>
      <c r="J137" s="41">
        <v>169.51666666666665</v>
      </c>
      <c r="K137" s="41">
        <v>171.18333333333334</v>
      </c>
      <c r="L137" s="41">
        <v>173.56666666666666</v>
      </c>
      <c r="M137" s="31">
        <v>168.8</v>
      </c>
      <c r="N137" s="31">
        <v>164.75</v>
      </c>
      <c r="O137" s="42">
        <v>18669000</v>
      </c>
      <c r="P137" s="43">
        <v>-1.3318534961154272E-2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503.7</v>
      </c>
      <c r="F138" s="40">
        <v>502.66666666666669</v>
      </c>
      <c r="G138" s="41">
        <v>501.08333333333337</v>
      </c>
      <c r="H138" s="41">
        <v>498.4666666666667</v>
      </c>
      <c r="I138" s="41">
        <v>496.88333333333338</v>
      </c>
      <c r="J138" s="41">
        <v>505.28333333333336</v>
      </c>
      <c r="K138" s="41">
        <v>506.86666666666673</v>
      </c>
      <c r="L138" s="41">
        <v>509.48333333333335</v>
      </c>
      <c r="M138" s="31">
        <v>504.25</v>
      </c>
      <c r="N138" s="31">
        <v>500.05</v>
      </c>
      <c r="O138" s="42">
        <v>8262000</v>
      </c>
      <c r="P138" s="43">
        <v>1.1508325171400588E-2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7796.25</v>
      </c>
      <c r="F139" s="40">
        <v>7742.8666666666659</v>
      </c>
      <c r="G139" s="41">
        <v>7668.7333333333318</v>
      </c>
      <c r="H139" s="41">
        <v>7541.2166666666662</v>
      </c>
      <c r="I139" s="41">
        <v>7467.0833333333321</v>
      </c>
      <c r="J139" s="41">
        <v>7870.3833333333314</v>
      </c>
      <c r="K139" s="41">
        <v>7944.5166666666646</v>
      </c>
      <c r="L139" s="41">
        <v>8072.033333333331</v>
      </c>
      <c r="M139" s="31">
        <v>7817</v>
      </c>
      <c r="N139" s="31">
        <v>7615.35</v>
      </c>
      <c r="O139" s="42">
        <v>2172900</v>
      </c>
      <c r="P139" s="43">
        <v>5.5532417048452035E-3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902.15</v>
      </c>
      <c r="F140" s="40">
        <v>906.94999999999993</v>
      </c>
      <c r="G140" s="41">
        <v>893.19999999999982</v>
      </c>
      <c r="H140" s="41">
        <v>884.24999999999989</v>
      </c>
      <c r="I140" s="41">
        <v>870.49999999999977</v>
      </c>
      <c r="J140" s="41">
        <v>915.89999999999986</v>
      </c>
      <c r="K140" s="41">
        <v>929.65000000000009</v>
      </c>
      <c r="L140" s="41">
        <v>938.59999999999991</v>
      </c>
      <c r="M140" s="31">
        <v>920.7</v>
      </c>
      <c r="N140" s="31">
        <v>898</v>
      </c>
      <c r="O140" s="42">
        <v>15810000</v>
      </c>
      <c r="P140" s="43">
        <v>1.5044738300736401E-3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1616.9</v>
      </c>
      <c r="F141" s="40">
        <v>1620.8333333333333</v>
      </c>
      <c r="G141" s="41">
        <v>1602.6666666666665</v>
      </c>
      <c r="H141" s="41">
        <v>1588.4333333333332</v>
      </c>
      <c r="I141" s="41">
        <v>1570.2666666666664</v>
      </c>
      <c r="J141" s="41">
        <v>1635.0666666666666</v>
      </c>
      <c r="K141" s="41">
        <v>1653.2333333333331</v>
      </c>
      <c r="L141" s="41">
        <v>1667.4666666666667</v>
      </c>
      <c r="M141" s="31">
        <v>1639</v>
      </c>
      <c r="N141" s="31">
        <v>1606.6</v>
      </c>
      <c r="O141" s="42">
        <v>1851850</v>
      </c>
      <c r="P141" s="43">
        <v>3.826530612244898E-2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3419.85</v>
      </c>
      <c r="F142" s="40">
        <v>3433.6166666666668</v>
      </c>
      <c r="G142" s="41">
        <v>3392.2333333333336</v>
      </c>
      <c r="H142" s="41">
        <v>3364.6166666666668</v>
      </c>
      <c r="I142" s="41">
        <v>3323.2333333333336</v>
      </c>
      <c r="J142" s="41">
        <v>3461.2333333333336</v>
      </c>
      <c r="K142" s="41">
        <v>3502.6166666666668</v>
      </c>
      <c r="L142" s="41">
        <v>3530.2333333333336</v>
      </c>
      <c r="M142" s="31">
        <v>3475</v>
      </c>
      <c r="N142" s="31">
        <v>3406</v>
      </c>
      <c r="O142" s="42">
        <v>529800</v>
      </c>
      <c r="P142" s="43">
        <v>1.6890595009596929E-2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1018.9</v>
      </c>
      <c r="F143" s="40">
        <v>1021.7666666666668</v>
      </c>
      <c r="G143" s="41">
        <v>1009.1333333333334</v>
      </c>
      <c r="H143" s="41">
        <v>999.36666666666667</v>
      </c>
      <c r="I143" s="41">
        <v>986.73333333333335</v>
      </c>
      <c r="J143" s="41">
        <v>1031.5333333333335</v>
      </c>
      <c r="K143" s="41">
        <v>1044.166666666667</v>
      </c>
      <c r="L143" s="41">
        <v>1053.9333333333336</v>
      </c>
      <c r="M143" s="31">
        <v>1034.4000000000001</v>
      </c>
      <c r="N143" s="31">
        <v>1012</v>
      </c>
      <c r="O143" s="42">
        <v>1410500</v>
      </c>
      <c r="P143" s="43">
        <v>5.3398058252427182E-2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880.5</v>
      </c>
      <c r="F144" s="40">
        <v>878.13333333333333</v>
      </c>
      <c r="G144" s="41">
        <v>874.11666666666667</v>
      </c>
      <c r="H144" s="41">
        <v>867.73333333333335</v>
      </c>
      <c r="I144" s="41">
        <v>863.7166666666667</v>
      </c>
      <c r="J144" s="41">
        <v>884.51666666666665</v>
      </c>
      <c r="K144" s="41">
        <v>888.5333333333333</v>
      </c>
      <c r="L144" s="41">
        <v>894.91666666666663</v>
      </c>
      <c r="M144" s="31">
        <v>882.15</v>
      </c>
      <c r="N144" s="31">
        <v>871.75</v>
      </c>
      <c r="O144" s="42">
        <v>4541400</v>
      </c>
      <c r="P144" s="43">
        <v>-4.4719189793502563E-3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4696</v>
      </c>
      <c r="F145" s="40">
        <v>4713.8166666666666</v>
      </c>
      <c r="G145" s="41">
        <v>4630.6333333333332</v>
      </c>
      <c r="H145" s="41">
        <v>4565.2666666666664</v>
      </c>
      <c r="I145" s="41">
        <v>4482.083333333333</v>
      </c>
      <c r="J145" s="41">
        <v>4779.1833333333334</v>
      </c>
      <c r="K145" s="41">
        <v>4862.3666666666659</v>
      </c>
      <c r="L145" s="41">
        <v>4927.7333333333336</v>
      </c>
      <c r="M145" s="31">
        <v>4797</v>
      </c>
      <c r="N145" s="31">
        <v>4648.45</v>
      </c>
      <c r="O145" s="42">
        <v>2514000</v>
      </c>
      <c r="P145" s="43">
        <v>2.3923444976076554E-3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224.4</v>
      </c>
      <c r="F146" s="40">
        <v>226.25</v>
      </c>
      <c r="G146" s="41">
        <v>220.95</v>
      </c>
      <c r="H146" s="41">
        <v>217.5</v>
      </c>
      <c r="I146" s="41">
        <v>212.2</v>
      </c>
      <c r="J146" s="41">
        <v>229.7</v>
      </c>
      <c r="K146" s="41">
        <v>235</v>
      </c>
      <c r="L146" s="41">
        <v>238.45</v>
      </c>
      <c r="M146" s="31">
        <v>231.55</v>
      </c>
      <c r="N146" s="31">
        <v>222.8</v>
      </c>
      <c r="O146" s="42">
        <v>28052500</v>
      </c>
      <c r="P146" s="43">
        <v>4.7712418300653592E-2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3328.55</v>
      </c>
      <c r="F147" s="40">
        <v>3344.5166666666664</v>
      </c>
      <c r="G147" s="41">
        <v>3294.0333333333328</v>
      </c>
      <c r="H147" s="41">
        <v>3259.5166666666664</v>
      </c>
      <c r="I147" s="41">
        <v>3209.0333333333328</v>
      </c>
      <c r="J147" s="41">
        <v>3379.0333333333328</v>
      </c>
      <c r="K147" s="41">
        <v>3429.5166666666664</v>
      </c>
      <c r="L147" s="41">
        <v>3464.0333333333328</v>
      </c>
      <c r="M147" s="31">
        <v>3395</v>
      </c>
      <c r="N147" s="31">
        <v>3310</v>
      </c>
      <c r="O147" s="42">
        <v>1857450</v>
      </c>
      <c r="P147" s="43">
        <v>6.0445598960935161E-2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74230.2</v>
      </c>
      <c r="F148" s="40">
        <v>74568.100000000006</v>
      </c>
      <c r="G148" s="41">
        <v>73536.200000000012</v>
      </c>
      <c r="H148" s="41">
        <v>72842.200000000012</v>
      </c>
      <c r="I148" s="41">
        <v>71810.300000000017</v>
      </c>
      <c r="J148" s="41">
        <v>75262.100000000006</v>
      </c>
      <c r="K148" s="41">
        <v>76294</v>
      </c>
      <c r="L148" s="41">
        <v>76988</v>
      </c>
      <c r="M148" s="31">
        <v>75600</v>
      </c>
      <c r="N148" s="31">
        <v>73874.100000000006</v>
      </c>
      <c r="O148" s="42">
        <v>57230</v>
      </c>
      <c r="P148" s="43">
        <v>-8.4892584892584892E-3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1539.95</v>
      </c>
      <c r="F149" s="40">
        <v>1545.3333333333333</v>
      </c>
      <c r="G149" s="41">
        <v>1527.7166666666665</v>
      </c>
      <c r="H149" s="41">
        <v>1515.4833333333331</v>
      </c>
      <c r="I149" s="41">
        <v>1497.8666666666663</v>
      </c>
      <c r="J149" s="41">
        <v>1557.5666666666666</v>
      </c>
      <c r="K149" s="41">
        <v>1575.1833333333334</v>
      </c>
      <c r="L149" s="41">
        <v>1587.4166666666667</v>
      </c>
      <c r="M149" s="31">
        <v>1562.95</v>
      </c>
      <c r="N149" s="31">
        <v>1533.1</v>
      </c>
      <c r="O149" s="42">
        <v>3296625</v>
      </c>
      <c r="P149" s="43">
        <v>-1.335578002244669E-2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356.5</v>
      </c>
      <c r="F150" s="40">
        <v>357.23333333333335</v>
      </c>
      <c r="G150" s="41">
        <v>354.56666666666672</v>
      </c>
      <c r="H150" s="41">
        <v>352.63333333333338</v>
      </c>
      <c r="I150" s="41">
        <v>349.96666666666675</v>
      </c>
      <c r="J150" s="41">
        <v>359.16666666666669</v>
      </c>
      <c r="K150" s="41">
        <v>361.83333333333331</v>
      </c>
      <c r="L150" s="41">
        <v>363.76666666666665</v>
      </c>
      <c r="M150" s="31">
        <v>359.9</v>
      </c>
      <c r="N150" s="31">
        <v>355.3</v>
      </c>
      <c r="O150" s="42">
        <v>3584000</v>
      </c>
      <c r="P150" s="43">
        <v>-9.7259062776304164E-3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104.05</v>
      </c>
      <c r="F151" s="40">
        <v>103.31666666666666</v>
      </c>
      <c r="G151" s="41">
        <v>102.28333333333333</v>
      </c>
      <c r="H151" s="41">
        <v>100.51666666666667</v>
      </c>
      <c r="I151" s="41">
        <v>99.483333333333334</v>
      </c>
      <c r="J151" s="41">
        <v>105.08333333333333</v>
      </c>
      <c r="K151" s="41">
        <v>106.11666666666666</v>
      </c>
      <c r="L151" s="41">
        <v>107.88333333333333</v>
      </c>
      <c r="M151" s="31">
        <v>104.35</v>
      </c>
      <c r="N151" s="31">
        <v>101.55</v>
      </c>
      <c r="O151" s="42">
        <v>102663000</v>
      </c>
      <c r="P151" s="43">
        <v>3.0282350934061248E-2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5613.65</v>
      </c>
      <c r="F152" s="40">
        <v>5592.8833333333341</v>
      </c>
      <c r="G152" s="41">
        <v>5535.7666666666682</v>
      </c>
      <c r="H152" s="41">
        <v>5457.8833333333341</v>
      </c>
      <c r="I152" s="41">
        <v>5400.7666666666682</v>
      </c>
      <c r="J152" s="41">
        <v>5670.7666666666682</v>
      </c>
      <c r="K152" s="41">
        <v>5727.883333333335</v>
      </c>
      <c r="L152" s="41">
        <v>5805.7666666666682</v>
      </c>
      <c r="M152" s="31">
        <v>5650</v>
      </c>
      <c r="N152" s="31">
        <v>5515</v>
      </c>
      <c r="O152" s="42">
        <v>1111250</v>
      </c>
      <c r="P152" s="43">
        <v>-1.0242707637497217E-2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4076.85</v>
      </c>
      <c r="F153" s="40">
        <v>4083.4166666666665</v>
      </c>
      <c r="G153" s="41">
        <v>4046.6333333333332</v>
      </c>
      <c r="H153" s="41">
        <v>4016.4166666666665</v>
      </c>
      <c r="I153" s="41">
        <v>3979.6333333333332</v>
      </c>
      <c r="J153" s="41">
        <v>4113.6333333333332</v>
      </c>
      <c r="K153" s="41">
        <v>4150.416666666667</v>
      </c>
      <c r="L153" s="41">
        <v>4180.6333333333332</v>
      </c>
      <c r="M153" s="31">
        <v>4120.2</v>
      </c>
      <c r="N153" s="31">
        <v>4053.2</v>
      </c>
      <c r="O153" s="42">
        <v>367650</v>
      </c>
      <c r="P153" s="43">
        <v>6.1236987140232701E-4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46.85</v>
      </c>
      <c r="F154" s="40">
        <v>46.483333333333327</v>
      </c>
      <c r="G154" s="41">
        <v>45.716666666666654</v>
      </c>
      <c r="H154" s="41">
        <v>44.583333333333329</v>
      </c>
      <c r="I154" s="41">
        <v>43.816666666666656</v>
      </c>
      <c r="J154" s="41">
        <v>47.616666666666653</v>
      </c>
      <c r="K154" s="41">
        <v>48.383333333333319</v>
      </c>
      <c r="L154" s="41">
        <v>49.516666666666652</v>
      </c>
      <c r="M154" s="31">
        <v>47.25</v>
      </c>
      <c r="N154" s="31">
        <v>45.35</v>
      </c>
      <c r="O154" s="42">
        <v>12216000</v>
      </c>
      <c r="P154" s="43">
        <v>0.26774595267745954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20015.400000000001</v>
      </c>
      <c r="F155" s="40">
        <v>20008.883333333335</v>
      </c>
      <c r="G155" s="41">
        <v>19917.816666666669</v>
      </c>
      <c r="H155" s="41">
        <v>19820.233333333334</v>
      </c>
      <c r="I155" s="41">
        <v>19729.166666666668</v>
      </c>
      <c r="J155" s="41">
        <v>20106.466666666671</v>
      </c>
      <c r="K155" s="41">
        <v>20197.533333333336</v>
      </c>
      <c r="L155" s="41">
        <v>20295.116666666672</v>
      </c>
      <c r="M155" s="31">
        <v>20099.95</v>
      </c>
      <c r="N155" s="31">
        <v>19911.3</v>
      </c>
      <c r="O155" s="42">
        <v>306800</v>
      </c>
      <c r="P155" s="43">
        <v>-3.8961038961038961E-3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139.30000000000001</v>
      </c>
      <c r="F156" s="40">
        <v>138.28333333333333</v>
      </c>
      <c r="G156" s="41">
        <v>136.96666666666667</v>
      </c>
      <c r="H156" s="41">
        <v>134.63333333333333</v>
      </c>
      <c r="I156" s="41">
        <v>133.31666666666666</v>
      </c>
      <c r="J156" s="41">
        <v>140.61666666666667</v>
      </c>
      <c r="K156" s="41">
        <v>141.93333333333334</v>
      </c>
      <c r="L156" s="41">
        <v>144.26666666666668</v>
      </c>
      <c r="M156" s="31">
        <v>139.6</v>
      </c>
      <c r="N156" s="31">
        <v>135.94999999999999</v>
      </c>
      <c r="O156" s="42">
        <v>78443600</v>
      </c>
      <c r="P156" s="43">
        <v>-1.3730940948530031E-2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131.80000000000001</v>
      </c>
      <c r="F157" s="40">
        <v>131.63333333333335</v>
      </c>
      <c r="G157" s="41">
        <v>130.8666666666667</v>
      </c>
      <c r="H157" s="41">
        <v>129.93333333333334</v>
      </c>
      <c r="I157" s="41">
        <v>129.16666666666669</v>
      </c>
      <c r="J157" s="41">
        <v>132.56666666666672</v>
      </c>
      <c r="K157" s="41">
        <v>133.33333333333337</v>
      </c>
      <c r="L157" s="41">
        <v>134.26666666666674</v>
      </c>
      <c r="M157" s="31">
        <v>132.4</v>
      </c>
      <c r="N157" s="31">
        <v>130.69999999999999</v>
      </c>
      <c r="O157" s="42">
        <v>56059500</v>
      </c>
      <c r="P157" s="43">
        <v>-7.8684555634015944E-3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926.25</v>
      </c>
      <c r="F158" s="40">
        <v>915.41666666666663</v>
      </c>
      <c r="G158" s="41">
        <v>896.0333333333333</v>
      </c>
      <c r="H158" s="41">
        <v>865.81666666666672</v>
      </c>
      <c r="I158" s="41">
        <v>846.43333333333339</v>
      </c>
      <c r="J158" s="41">
        <v>945.63333333333321</v>
      </c>
      <c r="K158" s="41">
        <v>965.01666666666665</v>
      </c>
      <c r="L158" s="41">
        <v>995.23333333333312</v>
      </c>
      <c r="M158" s="31">
        <v>934.8</v>
      </c>
      <c r="N158" s="31">
        <v>885.2</v>
      </c>
      <c r="O158" s="42">
        <v>2996700</v>
      </c>
      <c r="P158" s="43">
        <v>2.1474588403722263E-2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4052.8</v>
      </c>
      <c r="F159" s="40">
        <v>4067.9333333333329</v>
      </c>
      <c r="G159" s="41">
        <v>4018.8666666666659</v>
      </c>
      <c r="H159" s="41">
        <v>3984.9333333333329</v>
      </c>
      <c r="I159" s="41">
        <v>3935.8666666666659</v>
      </c>
      <c r="J159" s="41">
        <v>4101.8666666666659</v>
      </c>
      <c r="K159" s="41">
        <v>4150.9333333333325</v>
      </c>
      <c r="L159" s="41">
        <v>4184.8666666666659</v>
      </c>
      <c r="M159" s="31">
        <v>4117</v>
      </c>
      <c r="N159" s="31">
        <v>4034</v>
      </c>
      <c r="O159" s="42">
        <v>676875</v>
      </c>
      <c r="P159" s="43">
        <v>-2.8350977929301992E-2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150.65</v>
      </c>
      <c r="F160" s="40">
        <v>149.85</v>
      </c>
      <c r="G160" s="41">
        <v>148.44999999999999</v>
      </c>
      <c r="H160" s="41">
        <v>146.25</v>
      </c>
      <c r="I160" s="41">
        <v>144.85</v>
      </c>
      <c r="J160" s="41">
        <v>152.04999999999998</v>
      </c>
      <c r="K160" s="41">
        <v>153.45000000000002</v>
      </c>
      <c r="L160" s="41">
        <v>155.64999999999998</v>
      </c>
      <c r="M160" s="31">
        <v>151.25</v>
      </c>
      <c r="N160" s="31">
        <v>147.65</v>
      </c>
      <c r="O160" s="42">
        <v>35035000</v>
      </c>
      <c r="P160" s="43">
        <v>3.1980040825584033E-2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41295.699999999997</v>
      </c>
      <c r="F161" s="40">
        <v>41293.23333333333</v>
      </c>
      <c r="G161" s="41">
        <v>40841.116666666661</v>
      </c>
      <c r="H161" s="41">
        <v>40386.533333333333</v>
      </c>
      <c r="I161" s="41">
        <v>39934.416666666664</v>
      </c>
      <c r="J161" s="41">
        <v>41747.816666666658</v>
      </c>
      <c r="K161" s="41">
        <v>42199.933333333327</v>
      </c>
      <c r="L161" s="41">
        <v>42654.516666666656</v>
      </c>
      <c r="M161" s="31">
        <v>41745.35</v>
      </c>
      <c r="N161" s="31">
        <v>40838.65</v>
      </c>
      <c r="O161" s="42">
        <v>80670</v>
      </c>
      <c r="P161" s="43">
        <v>-3.335804299481097E-3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2664.05</v>
      </c>
      <c r="F162" s="40">
        <v>2682.7999999999997</v>
      </c>
      <c r="G162" s="41">
        <v>2601.5999999999995</v>
      </c>
      <c r="H162" s="41">
        <v>2539.1499999999996</v>
      </c>
      <c r="I162" s="41">
        <v>2457.9499999999994</v>
      </c>
      <c r="J162" s="41">
        <v>2745.2499999999995</v>
      </c>
      <c r="K162" s="41">
        <v>2826.4499999999994</v>
      </c>
      <c r="L162" s="41">
        <v>2888.8999999999996</v>
      </c>
      <c r="M162" s="31">
        <v>2764</v>
      </c>
      <c r="N162" s="31">
        <v>2620.35</v>
      </c>
      <c r="O162" s="42">
        <v>3161400</v>
      </c>
      <c r="P162" s="43">
        <v>8.1557484872402004E-3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4698.3</v>
      </c>
      <c r="F163" s="40">
        <v>4746.5166666666673</v>
      </c>
      <c r="G163" s="41">
        <v>4643.4333333333343</v>
      </c>
      <c r="H163" s="41">
        <v>4588.5666666666666</v>
      </c>
      <c r="I163" s="41">
        <v>4485.4833333333336</v>
      </c>
      <c r="J163" s="41">
        <v>4801.383333333335</v>
      </c>
      <c r="K163" s="41">
        <v>4904.466666666669</v>
      </c>
      <c r="L163" s="41">
        <v>4959.3333333333358</v>
      </c>
      <c r="M163" s="31">
        <v>4849.6000000000004</v>
      </c>
      <c r="N163" s="31">
        <v>4691.6499999999996</v>
      </c>
      <c r="O163" s="42">
        <v>495450</v>
      </c>
      <c r="P163" s="43">
        <v>0.11212121212121212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220.25</v>
      </c>
      <c r="F164" s="40">
        <v>220.18333333333331</v>
      </c>
      <c r="G164" s="41">
        <v>217.46666666666661</v>
      </c>
      <c r="H164" s="41">
        <v>214.68333333333331</v>
      </c>
      <c r="I164" s="41">
        <v>211.96666666666661</v>
      </c>
      <c r="J164" s="41">
        <v>222.96666666666661</v>
      </c>
      <c r="K164" s="41">
        <v>225.68333333333331</v>
      </c>
      <c r="L164" s="41">
        <v>228.46666666666661</v>
      </c>
      <c r="M164" s="31">
        <v>222.9</v>
      </c>
      <c r="N164" s="31">
        <v>217.4</v>
      </c>
      <c r="O164" s="42">
        <v>18570000</v>
      </c>
      <c r="P164" s="43">
        <v>-2.8994845360824743E-3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124.45</v>
      </c>
      <c r="F165" s="40">
        <v>124.21666666666665</v>
      </c>
      <c r="G165" s="41">
        <v>123.83333333333331</v>
      </c>
      <c r="H165" s="41">
        <v>123.21666666666665</v>
      </c>
      <c r="I165" s="41">
        <v>122.83333333333331</v>
      </c>
      <c r="J165" s="41">
        <v>124.83333333333331</v>
      </c>
      <c r="K165" s="41">
        <v>125.21666666666667</v>
      </c>
      <c r="L165" s="41">
        <v>125.83333333333331</v>
      </c>
      <c r="M165" s="31">
        <v>124.6</v>
      </c>
      <c r="N165" s="31">
        <v>123.6</v>
      </c>
      <c r="O165" s="42">
        <v>39835000</v>
      </c>
      <c r="P165" s="43">
        <v>-9.2521202775636083E-3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5090.95</v>
      </c>
      <c r="F166" s="40">
        <v>5093.1500000000005</v>
      </c>
      <c r="G166" s="41">
        <v>5047.6000000000013</v>
      </c>
      <c r="H166" s="41">
        <v>5004.2500000000009</v>
      </c>
      <c r="I166" s="41">
        <v>4958.7000000000016</v>
      </c>
      <c r="J166" s="41">
        <v>5136.5000000000009</v>
      </c>
      <c r="K166" s="41">
        <v>5182.05</v>
      </c>
      <c r="L166" s="41">
        <v>5225.4000000000005</v>
      </c>
      <c r="M166" s="31">
        <v>5138.7</v>
      </c>
      <c r="N166" s="31">
        <v>5049.8</v>
      </c>
      <c r="O166" s="42">
        <v>154250</v>
      </c>
      <c r="P166" s="43">
        <v>4.2229729729729729E-2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2650.5</v>
      </c>
      <c r="F167" s="40">
        <v>2638.5333333333333</v>
      </c>
      <c r="G167" s="41">
        <v>2602.0166666666664</v>
      </c>
      <c r="H167" s="41">
        <v>2553.5333333333333</v>
      </c>
      <c r="I167" s="41">
        <v>2517.0166666666664</v>
      </c>
      <c r="J167" s="41">
        <v>2687.0166666666664</v>
      </c>
      <c r="K167" s="41">
        <v>2723.5333333333338</v>
      </c>
      <c r="L167" s="41">
        <v>2772.0166666666664</v>
      </c>
      <c r="M167" s="31">
        <v>2675.05</v>
      </c>
      <c r="N167" s="31">
        <v>2590.0500000000002</v>
      </c>
      <c r="O167" s="42">
        <v>2261000</v>
      </c>
      <c r="P167" s="43">
        <v>7.4236845231025056E-2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3005.35</v>
      </c>
      <c r="F168" s="40">
        <v>2983.2166666666667</v>
      </c>
      <c r="G168" s="41">
        <v>2898.7333333333336</v>
      </c>
      <c r="H168" s="41">
        <v>2792.1166666666668</v>
      </c>
      <c r="I168" s="41">
        <v>2707.6333333333337</v>
      </c>
      <c r="J168" s="41">
        <v>3089.8333333333335</v>
      </c>
      <c r="K168" s="41">
        <v>3174.3166666666662</v>
      </c>
      <c r="L168" s="41">
        <v>3280.9333333333334</v>
      </c>
      <c r="M168" s="31">
        <v>3067.7</v>
      </c>
      <c r="N168" s="31">
        <v>2876.6</v>
      </c>
      <c r="O168" s="42">
        <v>1641750</v>
      </c>
      <c r="P168" s="43">
        <v>1.4365152919369786E-2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38.950000000000003</v>
      </c>
      <c r="F169" s="40">
        <v>38.800000000000004</v>
      </c>
      <c r="G169" s="41">
        <v>38.350000000000009</v>
      </c>
      <c r="H169" s="41">
        <v>37.750000000000007</v>
      </c>
      <c r="I169" s="41">
        <v>37.300000000000011</v>
      </c>
      <c r="J169" s="41">
        <v>39.400000000000006</v>
      </c>
      <c r="K169" s="41">
        <v>39.850000000000009</v>
      </c>
      <c r="L169" s="41">
        <v>40.450000000000003</v>
      </c>
      <c r="M169" s="31">
        <v>39.25</v>
      </c>
      <c r="N169" s="31">
        <v>38.200000000000003</v>
      </c>
      <c r="O169" s="42">
        <v>265584000</v>
      </c>
      <c r="P169" s="43">
        <v>2.7183762232693004E-3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2471.0500000000002</v>
      </c>
      <c r="F170" s="40">
        <v>2471.4333333333338</v>
      </c>
      <c r="G170" s="41">
        <v>2459.7166666666676</v>
      </c>
      <c r="H170" s="41">
        <v>2448.3833333333337</v>
      </c>
      <c r="I170" s="41">
        <v>2436.6666666666674</v>
      </c>
      <c r="J170" s="41">
        <v>2482.7666666666678</v>
      </c>
      <c r="K170" s="41">
        <v>2494.483333333334</v>
      </c>
      <c r="L170" s="41">
        <v>2505.816666666668</v>
      </c>
      <c r="M170" s="31">
        <v>2483.15</v>
      </c>
      <c r="N170" s="31">
        <v>2460.1</v>
      </c>
      <c r="O170" s="42">
        <v>547800</v>
      </c>
      <c r="P170" s="43">
        <v>7.1704357418643132E-3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209.75</v>
      </c>
      <c r="F171" s="40">
        <v>210.33333333333334</v>
      </c>
      <c r="G171" s="41">
        <v>208.66666666666669</v>
      </c>
      <c r="H171" s="41">
        <v>207.58333333333334</v>
      </c>
      <c r="I171" s="41">
        <v>205.91666666666669</v>
      </c>
      <c r="J171" s="41">
        <v>211.41666666666669</v>
      </c>
      <c r="K171" s="41">
        <v>213.08333333333337</v>
      </c>
      <c r="L171" s="41">
        <v>214.16666666666669</v>
      </c>
      <c r="M171" s="31">
        <v>212</v>
      </c>
      <c r="N171" s="31">
        <v>209.25</v>
      </c>
      <c r="O171" s="42">
        <v>27160969</v>
      </c>
      <c r="P171" s="43">
        <v>6.9197311190193752E-3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1364.6</v>
      </c>
      <c r="F172" s="40">
        <v>1352.8166666666666</v>
      </c>
      <c r="G172" s="41">
        <v>1336.7833333333333</v>
      </c>
      <c r="H172" s="41">
        <v>1308.9666666666667</v>
      </c>
      <c r="I172" s="41">
        <v>1292.9333333333334</v>
      </c>
      <c r="J172" s="41">
        <v>1380.6333333333332</v>
      </c>
      <c r="K172" s="41">
        <v>1396.6666666666665</v>
      </c>
      <c r="L172" s="41">
        <v>1424.4833333333331</v>
      </c>
      <c r="M172" s="31">
        <v>1368.85</v>
      </c>
      <c r="N172" s="31">
        <v>1325</v>
      </c>
      <c r="O172" s="42">
        <v>2850221</v>
      </c>
      <c r="P172" s="43">
        <v>-1.4078558355624384E-2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241.4</v>
      </c>
      <c r="F173" s="40">
        <v>242.16666666666666</v>
      </c>
      <c r="G173" s="41">
        <v>238.43333333333331</v>
      </c>
      <c r="H173" s="41">
        <v>235.46666666666664</v>
      </c>
      <c r="I173" s="41">
        <v>231.73333333333329</v>
      </c>
      <c r="J173" s="41">
        <v>245.13333333333333</v>
      </c>
      <c r="K173" s="41">
        <v>248.86666666666667</v>
      </c>
      <c r="L173" s="41">
        <v>251.83333333333334</v>
      </c>
      <c r="M173" s="31">
        <v>245.9</v>
      </c>
      <c r="N173" s="31">
        <v>239.2</v>
      </c>
      <c r="O173" s="42">
        <v>3050000</v>
      </c>
      <c r="P173" s="43">
        <v>4.1844577284372332E-2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1032.95</v>
      </c>
      <c r="F174" s="40">
        <v>1031.2333333333333</v>
      </c>
      <c r="G174" s="41">
        <v>1012.7666666666667</v>
      </c>
      <c r="H174" s="41">
        <v>992.58333333333326</v>
      </c>
      <c r="I174" s="41">
        <v>974.11666666666656</v>
      </c>
      <c r="J174" s="41">
        <v>1051.4166666666667</v>
      </c>
      <c r="K174" s="41">
        <v>1069.8833333333334</v>
      </c>
      <c r="L174" s="41">
        <v>1090.0666666666668</v>
      </c>
      <c r="M174" s="31">
        <v>1049.7</v>
      </c>
      <c r="N174" s="31">
        <v>1011.05</v>
      </c>
      <c r="O174" s="42">
        <v>2003450</v>
      </c>
      <c r="P174" s="43">
        <v>5.2232142857142859E-2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133.19999999999999</v>
      </c>
      <c r="F175" s="40">
        <v>132.33333333333334</v>
      </c>
      <c r="G175" s="41">
        <v>128.86666666666667</v>
      </c>
      <c r="H175" s="41">
        <v>124.53333333333333</v>
      </c>
      <c r="I175" s="41">
        <v>121.06666666666666</v>
      </c>
      <c r="J175" s="41">
        <v>136.66666666666669</v>
      </c>
      <c r="K175" s="41">
        <v>140.13333333333333</v>
      </c>
      <c r="L175" s="41">
        <v>144.4666666666667</v>
      </c>
      <c r="M175" s="31">
        <v>135.80000000000001</v>
      </c>
      <c r="N175" s="31">
        <v>128</v>
      </c>
      <c r="O175" s="42">
        <v>41020500</v>
      </c>
      <c r="P175" s="43">
        <v>2.3738872403560832E-2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137.15</v>
      </c>
      <c r="F176" s="40">
        <v>137.11666666666667</v>
      </c>
      <c r="G176" s="41">
        <v>136.58333333333334</v>
      </c>
      <c r="H176" s="41">
        <v>136.01666666666668</v>
      </c>
      <c r="I176" s="41">
        <v>135.48333333333335</v>
      </c>
      <c r="J176" s="41">
        <v>137.68333333333334</v>
      </c>
      <c r="K176" s="41">
        <v>138.21666666666664</v>
      </c>
      <c r="L176" s="41">
        <v>138.78333333333333</v>
      </c>
      <c r="M176" s="31">
        <v>137.65</v>
      </c>
      <c r="N176" s="31">
        <v>136.55000000000001</v>
      </c>
      <c r="O176" s="42">
        <v>37116000</v>
      </c>
      <c r="P176" s="43">
        <v>-1.3554457024398022E-2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2473.3000000000002</v>
      </c>
      <c r="F177" s="40">
        <v>2465.2999999999997</v>
      </c>
      <c r="G177" s="41">
        <v>2448.5999999999995</v>
      </c>
      <c r="H177" s="41">
        <v>2423.8999999999996</v>
      </c>
      <c r="I177" s="41">
        <v>2407.1999999999994</v>
      </c>
      <c r="J177" s="41">
        <v>2489.9999999999995</v>
      </c>
      <c r="K177" s="41">
        <v>2506.6999999999994</v>
      </c>
      <c r="L177" s="41">
        <v>2531.3999999999996</v>
      </c>
      <c r="M177" s="31">
        <v>2482</v>
      </c>
      <c r="N177" s="31">
        <v>2440.6</v>
      </c>
      <c r="O177" s="42">
        <v>31500250</v>
      </c>
      <c r="P177" s="43">
        <v>-1.6370279005136691E-2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113.6</v>
      </c>
      <c r="F178" s="40">
        <v>112.45</v>
      </c>
      <c r="G178" s="41">
        <v>110.75</v>
      </c>
      <c r="H178" s="41">
        <v>107.89999999999999</v>
      </c>
      <c r="I178" s="41">
        <v>106.19999999999999</v>
      </c>
      <c r="J178" s="41">
        <v>115.30000000000001</v>
      </c>
      <c r="K178" s="41">
        <v>117.00000000000003</v>
      </c>
      <c r="L178" s="41">
        <v>119.85000000000002</v>
      </c>
      <c r="M178" s="31">
        <v>114.15</v>
      </c>
      <c r="N178" s="31">
        <v>109.6</v>
      </c>
      <c r="O178" s="42">
        <v>157495750</v>
      </c>
      <c r="P178" s="43">
        <v>3.7355692519475646E-2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936.95</v>
      </c>
      <c r="F179" s="40">
        <v>938.06666666666661</v>
      </c>
      <c r="G179" s="41">
        <v>932.13333333333321</v>
      </c>
      <c r="H179" s="41">
        <v>927.31666666666661</v>
      </c>
      <c r="I179" s="41">
        <v>921.38333333333321</v>
      </c>
      <c r="J179" s="41">
        <v>942.88333333333321</v>
      </c>
      <c r="K179" s="41">
        <v>948.81666666666661</v>
      </c>
      <c r="L179" s="41">
        <v>953.63333333333321</v>
      </c>
      <c r="M179" s="31">
        <v>944</v>
      </c>
      <c r="N179" s="31">
        <v>933.25</v>
      </c>
      <c r="O179" s="42">
        <v>4677000</v>
      </c>
      <c r="P179" s="43">
        <v>-6.3734862970044612E-3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1223.05</v>
      </c>
      <c r="F180" s="40">
        <v>1223.0333333333335</v>
      </c>
      <c r="G180" s="41">
        <v>1218.0666666666671</v>
      </c>
      <c r="H180" s="41">
        <v>1213.0833333333335</v>
      </c>
      <c r="I180" s="41">
        <v>1208.116666666667</v>
      </c>
      <c r="J180" s="41">
        <v>1228.0166666666671</v>
      </c>
      <c r="K180" s="41">
        <v>1232.9833333333338</v>
      </c>
      <c r="L180" s="41">
        <v>1237.9666666666672</v>
      </c>
      <c r="M180" s="31">
        <v>1228</v>
      </c>
      <c r="N180" s="31">
        <v>1218.05</v>
      </c>
      <c r="O180" s="42">
        <v>6708000</v>
      </c>
      <c r="P180" s="43">
        <v>2.2989820427770789E-2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493.1</v>
      </c>
      <c r="F181" s="40">
        <v>490.06666666666666</v>
      </c>
      <c r="G181" s="41">
        <v>483.48333333333335</v>
      </c>
      <c r="H181" s="41">
        <v>473.86666666666667</v>
      </c>
      <c r="I181" s="41">
        <v>467.28333333333336</v>
      </c>
      <c r="J181" s="41">
        <v>499.68333333333334</v>
      </c>
      <c r="K181" s="41">
        <v>506.26666666666671</v>
      </c>
      <c r="L181" s="41">
        <v>515.88333333333333</v>
      </c>
      <c r="M181" s="31">
        <v>496.65</v>
      </c>
      <c r="N181" s="31">
        <v>480.45</v>
      </c>
      <c r="O181" s="42">
        <v>92797500</v>
      </c>
      <c r="P181" s="43">
        <v>-8.5419404468091934E-3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27360.55</v>
      </c>
      <c r="F182" s="40">
        <v>27220.483333333337</v>
      </c>
      <c r="G182" s="41">
        <v>27005.966666666674</v>
      </c>
      <c r="H182" s="41">
        <v>26651.383333333339</v>
      </c>
      <c r="I182" s="41">
        <v>26436.866666666676</v>
      </c>
      <c r="J182" s="41">
        <v>27575.066666666673</v>
      </c>
      <c r="K182" s="41">
        <v>27789.583333333336</v>
      </c>
      <c r="L182" s="41">
        <v>28144.166666666672</v>
      </c>
      <c r="M182" s="31">
        <v>27435</v>
      </c>
      <c r="N182" s="31">
        <v>26865.9</v>
      </c>
      <c r="O182" s="42">
        <v>164825</v>
      </c>
      <c r="P182" s="43">
        <v>9.1841420480636773E-3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2330.3000000000002</v>
      </c>
      <c r="F183" s="40">
        <v>2339.7666666666669</v>
      </c>
      <c r="G183" s="41">
        <v>2307.5333333333338</v>
      </c>
      <c r="H183" s="41">
        <v>2284.7666666666669</v>
      </c>
      <c r="I183" s="41">
        <v>2252.5333333333338</v>
      </c>
      <c r="J183" s="41">
        <v>2362.5333333333338</v>
      </c>
      <c r="K183" s="41">
        <v>2394.7666666666664</v>
      </c>
      <c r="L183" s="41">
        <v>2417.5333333333338</v>
      </c>
      <c r="M183" s="31">
        <v>2372</v>
      </c>
      <c r="N183" s="31">
        <v>2317</v>
      </c>
      <c r="O183" s="42">
        <v>1978625</v>
      </c>
      <c r="P183" s="43">
        <v>6.8934779378992714E-2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2423.4</v>
      </c>
      <c r="F184" s="40">
        <v>2419.6999999999998</v>
      </c>
      <c r="G184" s="41">
        <v>2381.6499999999996</v>
      </c>
      <c r="H184" s="41">
        <v>2339.8999999999996</v>
      </c>
      <c r="I184" s="41">
        <v>2301.8499999999995</v>
      </c>
      <c r="J184" s="41">
        <v>2461.4499999999998</v>
      </c>
      <c r="K184" s="41">
        <v>2499.5</v>
      </c>
      <c r="L184" s="41">
        <v>2541.25</v>
      </c>
      <c r="M184" s="31">
        <v>2457.75</v>
      </c>
      <c r="N184" s="31">
        <v>2377.9499999999998</v>
      </c>
      <c r="O184" s="42">
        <v>2893125</v>
      </c>
      <c r="P184" s="43">
        <v>-2.3417721518987342E-2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1252.9000000000001</v>
      </c>
      <c r="F185" s="40">
        <v>1259.4833333333333</v>
      </c>
      <c r="G185" s="41">
        <v>1240.2166666666667</v>
      </c>
      <c r="H185" s="41">
        <v>1227.5333333333333</v>
      </c>
      <c r="I185" s="41">
        <v>1208.2666666666667</v>
      </c>
      <c r="J185" s="41">
        <v>1272.1666666666667</v>
      </c>
      <c r="K185" s="41">
        <v>1291.4333333333336</v>
      </c>
      <c r="L185" s="41">
        <v>1304.1166666666668</v>
      </c>
      <c r="M185" s="31">
        <v>1278.75</v>
      </c>
      <c r="N185" s="31">
        <v>1246.8</v>
      </c>
      <c r="O185" s="42">
        <v>3324000</v>
      </c>
      <c r="P185" s="43">
        <v>9.7205346294046164E-3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449.5</v>
      </c>
      <c r="F186" s="40">
        <v>452.5</v>
      </c>
      <c r="G186" s="41">
        <v>444.05</v>
      </c>
      <c r="H186" s="41">
        <v>438.6</v>
      </c>
      <c r="I186" s="41">
        <v>430.15000000000003</v>
      </c>
      <c r="J186" s="41">
        <v>457.95</v>
      </c>
      <c r="K186" s="41">
        <v>466.40000000000003</v>
      </c>
      <c r="L186" s="41">
        <v>471.84999999999997</v>
      </c>
      <c r="M186" s="31">
        <v>460.95</v>
      </c>
      <c r="N186" s="31">
        <v>447.05</v>
      </c>
      <c r="O186" s="42">
        <v>5855400</v>
      </c>
      <c r="P186" s="43">
        <v>4.9428483163422923E-3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840.1</v>
      </c>
      <c r="F187" s="40">
        <v>840.18333333333339</v>
      </c>
      <c r="G187" s="41">
        <v>833.41666666666674</v>
      </c>
      <c r="H187" s="41">
        <v>826.73333333333335</v>
      </c>
      <c r="I187" s="41">
        <v>819.9666666666667</v>
      </c>
      <c r="J187" s="41">
        <v>846.86666666666679</v>
      </c>
      <c r="K187" s="41">
        <v>853.63333333333344</v>
      </c>
      <c r="L187" s="41">
        <v>860.31666666666683</v>
      </c>
      <c r="M187" s="31">
        <v>846.95</v>
      </c>
      <c r="N187" s="31">
        <v>833.5</v>
      </c>
      <c r="O187" s="42">
        <v>27068300</v>
      </c>
      <c r="P187" s="43">
        <v>-8.8937871642403108E-3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509.15</v>
      </c>
      <c r="F188" s="40">
        <v>507.83333333333331</v>
      </c>
      <c r="G188" s="41">
        <v>504.81666666666661</v>
      </c>
      <c r="H188" s="41">
        <v>500.48333333333329</v>
      </c>
      <c r="I188" s="41">
        <v>497.46666666666658</v>
      </c>
      <c r="J188" s="41">
        <v>512.16666666666663</v>
      </c>
      <c r="K188" s="41">
        <v>515.18333333333339</v>
      </c>
      <c r="L188" s="41">
        <v>519.51666666666665</v>
      </c>
      <c r="M188" s="31">
        <v>510.85</v>
      </c>
      <c r="N188" s="31">
        <v>503.5</v>
      </c>
      <c r="O188" s="42">
        <v>11902500</v>
      </c>
      <c r="P188" s="43">
        <v>1.893939393939394E-3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631.79999999999995</v>
      </c>
      <c r="F189" s="40">
        <v>634.85</v>
      </c>
      <c r="G189" s="41">
        <v>618.90000000000009</v>
      </c>
      <c r="H189" s="41">
        <v>606.00000000000011</v>
      </c>
      <c r="I189" s="41">
        <v>590.05000000000018</v>
      </c>
      <c r="J189" s="41">
        <v>647.75</v>
      </c>
      <c r="K189" s="41">
        <v>663.7</v>
      </c>
      <c r="L189" s="41">
        <v>676.59999999999991</v>
      </c>
      <c r="M189" s="31">
        <v>650.79999999999995</v>
      </c>
      <c r="N189" s="31">
        <v>621.95000000000005</v>
      </c>
      <c r="O189" s="42">
        <v>1022550</v>
      </c>
      <c r="P189" s="43">
        <v>0.21392532795156408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919.7</v>
      </c>
      <c r="F190" s="40">
        <v>915.45000000000016</v>
      </c>
      <c r="G190" s="41">
        <v>908.20000000000027</v>
      </c>
      <c r="H190" s="41">
        <v>896.70000000000016</v>
      </c>
      <c r="I190" s="41">
        <v>889.45000000000027</v>
      </c>
      <c r="J190" s="41">
        <v>926.95000000000027</v>
      </c>
      <c r="K190" s="41">
        <v>934.2</v>
      </c>
      <c r="L190" s="41">
        <v>945.70000000000027</v>
      </c>
      <c r="M190" s="31">
        <v>922.7</v>
      </c>
      <c r="N190" s="31">
        <v>903.95</v>
      </c>
      <c r="O190" s="42">
        <v>7131000</v>
      </c>
      <c r="P190" s="43">
        <v>2.075579730890352E-2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1510.45</v>
      </c>
      <c r="F191" s="40">
        <v>1490.95</v>
      </c>
      <c r="G191" s="41">
        <v>1432.5</v>
      </c>
      <c r="H191" s="41">
        <v>1354.55</v>
      </c>
      <c r="I191" s="41">
        <v>1296.0999999999999</v>
      </c>
      <c r="J191" s="41">
        <v>1568.9</v>
      </c>
      <c r="K191" s="41">
        <v>1627.3500000000004</v>
      </c>
      <c r="L191" s="41">
        <v>1705.3000000000002</v>
      </c>
      <c r="M191" s="31">
        <v>1549.4</v>
      </c>
      <c r="N191" s="31">
        <v>1413</v>
      </c>
      <c r="O191" s="42">
        <v>1985200</v>
      </c>
      <c r="P191" s="43">
        <v>0.61503416856492032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735.8</v>
      </c>
      <c r="F192" s="40">
        <v>736.01666666666677</v>
      </c>
      <c r="G192" s="41">
        <v>727.53333333333353</v>
      </c>
      <c r="H192" s="41">
        <v>719.26666666666677</v>
      </c>
      <c r="I192" s="41">
        <v>710.78333333333353</v>
      </c>
      <c r="J192" s="41">
        <v>744.28333333333353</v>
      </c>
      <c r="K192" s="41">
        <v>752.76666666666688</v>
      </c>
      <c r="L192" s="41">
        <v>761.03333333333353</v>
      </c>
      <c r="M192" s="31">
        <v>744.5</v>
      </c>
      <c r="N192" s="31">
        <v>727.75</v>
      </c>
      <c r="O192" s="42">
        <v>10391625</v>
      </c>
      <c r="P192" s="43">
        <v>3.4679749983197797E-2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490.2</v>
      </c>
      <c r="F193" s="40">
        <v>489.68333333333334</v>
      </c>
      <c r="G193" s="41">
        <v>485.4666666666667</v>
      </c>
      <c r="H193" s="41">
        <v>480.73333333333335</v>
      </c>
      <c r="I193" s="41">
        <v>476.51666666666671</v>
      </c>
      <c r="J193" s="41">
        <v>494.41666666666669</v>
      </c>
      <c r="K193" s="41">
        <v>498.63333333333327</v>
      </c>
      <c r="L193" s="41">
        <v>503.36666666666667</v>
      </c>
      <c r="M193" s="31">
        <v>493.9</v>
      </c>
      <c r="N193" s="31">
        <v>484.95</v>
      </c>
      <c r="O193" s="42">
        <v>78739800</v>
      </c>
      <c r="P193" s="43">
        <v>-4.3963963963963961E-3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224.4</v>
      </c>
      <c r="F194" s="40">
        <v>225.04999999999998</v>
      </c>
      <c r="G194" s="41">
        <v>222.94999999999996</v>
      </c>
      <c r="H194" s="41">
        <v>221.49999999999997</v>
      </c>
      <c r="I194" s="41">
        <v>219.39999999999995</v>
      </c>
      <c r="J194" s="41">
        <v>226.49999999999997</v>
      </c>
      <c r="K194" s="41">
        <v>228.6</v>
      </c>
      <c r="L194" s="41">
        <v>230.04999999999998</v>
      </c>
      <c r="M194" s="31">
        <v>227.15</v>
      </c>
      <c r="N194" s="31">
        <v>223.6</v>
      </c>
      <c r="O194" s="42">
        <v>105900750</v>
      </c>
      <c r="P194" s="43">
        <v>4.2874235575644778E-2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1179.9000000000001</v>
      </c>
      <c r="F195" s="40">
        <v>1169.2666666666667</v>
      </c>
      <c r="G195" s="41">
        <v>1154.2333333333333</v>
      </c>
      <c r="H195" s="41">
        <v>1128.5666666666666</v>
      </c>
      <c r="I195" s="41">
        <v>1113.5333333333333</v>
      </c>
      <c r="J195" s="41">
        <v>1194.9333333333334</v>
      </c>
      <c r="K195" s="41">
        <v>1209.9666666666667</v>
      </c>
      <c r="L195" s="41">
        <v>1235.6333333333334</v>
      </c>
      <c r="M195" s="31">
        <v>1184.3</v>
      </c>
      <c r="N195" s="31">
        <v>1143.5999999999999</v>
      </c>
      <c r="O195" s="42">
        <v>45731700</v>
      </c>
      <c r="P195" s="43">
        <v>-1.0919920582395765E-2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3858.55</v>
      </c>
      <c r="F196" s="40">
        <v>3848.6666666666665</v>
      </c>
      <c r="G196" s="41">
        <v>3822.8833333333332</v>
      </c>
      <c r="H196" s="41">
        <v>3787.2166666666667</v>
      </c>
      <c r="I196" s="41">
        <v>3761.4333333333334</v>
      </c>
      <c r="J196" s="41">
        <v>3884.333333333333</v>
      </c>
      <c r="K196" s="41">
        <v>3910.1166666666668</v>
      </c>
      <c r="L196" s="41">
        <v>3945.7833333333328</v>
      </c>
      <c r="M196" s="31">
        <v>3874.45</v>
      </c>
      <c r="N196" s="31">
        <v>3813</v>
      </c>
      <c r="O196" s="42">
        <v>11470050</v>
      </c>
      <c r="P196" s="43">
        <v>1.0265556876734047E-2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1746.35</v>
      </c>
      <c r="F197" s="40">
        <v>1758.55</v>
      </c>
      <c r="G197" s="41">
        <v>1728.3</v>
      </c>
      <c r="H197" s="41">
        <v>1710.25</v>
      </c>
      <c r="I197" s="41">
        <v>1680</v>
      </c>
      <c r="J197" s="41">
        <v>1776.6</v>
      </c>
      <c r="K197" s="41">
        <v>1806.85</v>
      </c>
      <c r="L197" s="41">
        <v>1824.8999999999999</v>
      </c>
      <c r="M197" s="31">
        <v>1788.8</v>
      </c>
      <c r="N197" s="31">
        <v>1740.5</v>
      </c>
      <c r="O197" s="42">
        <v>13299000</v>
      </c>
      <c r="P197" s="43">
        <v>4.8238354220855997E-2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2583.1999999999998</v>
      </c>
      <c r="F198" s="40">
        <v>2587.2999999999997</v>
      </c>
      <c r="G198" s="41">
        <v>2561.4999999999995</v>
      </c>
      <c r="H198" s="41">
        <v>2539.7999999999997</v>
      </c>
      <c r="I198" s="41">
        <v>2513.9999999999995</v>
      </c>
      <c r="J198" s="41">
        <v>2608.9999999999995</v>
      </c>
      <c r="K198" s="41">
        <v>2634.7999999999997</v>
      </c>
      <c r="L198" s="41">
        <v>2656.4999999999995</v>
      </c>
      <c r="M198" s="31">
        <v>2613.1</v>
      </c>
      <c r="N198" s="31">
        <v>2565.6</v>
      </c>
      <c r="O198" s="42">
        <v>5037375</v>
      </c>
      <c r="P198" s="43">
        <v>7.9537780445711713E-3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3211.4</v>
      </c>
      <c r="F199" s="40">
        <v>3221</v>
      </c>
      <c r="G199" s="41">
        <v>3186.65</v>
      </c>
      <c r="H199" s="41">
        <v>3161.9</v>
      </c>
      <c r="I199" s="41">
        <v>3127.55</v>
      </c>
      <c r="J199" s="41">
        <v>3245.75</v>
      </c>
      <c r="K199" s="41">
        <v>3280.1000000000004</v>
      </c>
      <c r="L199" s="41">
        <v>3304.85</v>
      </c>
      <c r="M199" s="31">
        <v>3255.35</v>
      </c>
      <c r="N199" s="31">
        <v>3196.25</v>
      </c>
      <c r="O199" s="42">
        <v>717250</v>
      </c>
      <c r="P199" s="43">
        <v>-2.4149659863945579E-2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561.04999999999995</v>
      </c>
      <c r="F200" s="40">
        <v>563.5</v>
      </c>
      <c r="G200" s="41">
        <v>555</v>
      </c>
      <c r="H200" s="41">
        <v>548.95000000000005</v>
      </c>
      <c r="I200" s="41">
        <v>540.45000000000005</v>
      </c>
      <c r="J200" s="41">
        <v>569.54999999999995</v>
      </c>
      <c r="K200" s="41">
        <v>578.04999999999995</v>
      </c>
      <c r="L200" s="41">
        <v>584.09999999999991</v>
      </c>
      <c r="M200" s="31">
        <v>572</v>
      </c>
      <c r="N200" s="31">
        <v>557.45000000000005</v>
      </c>
      <c r="O200" s="42">
        <v>3240000</v>
      </c>
      <c r="P200" s="43">
        <v>2.1276595744680851E-2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1076</v>
      </c>
      <c r="F201" s="40">
        <v>1072.3333333333333</v>
      </c>
      <c r="G201" s="41">
        <v>1058.6666666666665</v>
      </c>
      <c r="H201" s="41">
        <v>1041.3333333333333</v>
      </c>
      <c r="I201" s="41">
        <v>1027.6666666666665</v>
      </c>
      <c r="J201" s="41">
        <v>1089.6666666666665</v>
      </c>
      <c r="K201" s="41">
        <v>1103.333333333333</v>
      </c>
      <c r="L201" s="41">
        <v>1120.6666666666665</v>
      </c>
      <c r="M201" s="31">
        <v>1086</v>
      </c>
      <c r="N201" s="31">
        <v>1055</v>
      </c>
      <c r="O201" s="42">
        <v>2343200</v>
      </c>
      <c r="P201" s="43">
        <v>3.9897039897039896E-2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634.4</v>
      </c>
      <c r="F202" s="40">
        <v>633.36666666666667</v>
      </c>
      <c r="G202" s="41">
        <v>627.2833333333333</v>
      </c>
      <c r="H202" s="41">
        <v>620.16666666666663</v>
      </c>
      <c r="I202" s="41">
        <v>614.08333333333326</v>
      </c>
      <c r="J202" s="41">
        <v>640.48333333333335</v>
      </c>
      <c r="K202" s="41">
        <v>646.56666666666661</v>
      </c>
      <c r="L202" s="41">
        <v>653.68333333333339</v>
      </c>
      <c r="M202" s="31">
        <v>639.45000000000005</v>
      </c>
      <c r="N202" s="31">
        <v>626.25</v>
      </c>
      <c r="O202" s="42">
        <v>8075200</v>
      </c>
      <c r="P202" s="43">
        <v>1.8721299894030378E-2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1583.3</v>
      </c>
      <c r="F203" s="40">
        <v>1577.7</v>
      </c>
      <c r="G203" s="41">
        <v>1566.5</v>
      </c>
      <c r="H203" s="41">
        <v>1549.7</v>
      </c>
      <c r="I203" s="41">
        <v>1538.5</v>
      </c>
      <c r="J203" s="41">
        <v>1594.5</v>
      </c>
      <c r="K203" s="41">
        <v>1605.7000000000003</v>
      </c>
      <c r="L203" s="41">
        <v>1622.5</v>
      </c>
      <c r="M203" s="31">
        <v>1588.9</v>
      </c>
      <c r="N203" s="31">
        <v>1560.9</v>
      </c>
      <c r="O203" s="42">
        <v>1164800</v>
      </c>
      <c r="P203" s="43">
        <v>6.3501663138796488E-3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7699.2</v>
      </c>
      <c r="F204" s="40">
        <v>7706.6833333333334</v>
      </c>
      <c r="G204" s="41">
        <v>7624.5166666666664</v>
      </c>
      <c r="H204" s="41">
        <v>7549.833333333333</v>
      </c>
      <c r="I204" s="41">
        <v>7467.6666666666661</v>
      </c>
      <c r="J204" s="41">
        <v>7781.3666666666668</v>
      </c>
      <c r="K204" s="41">
        <v>7863.5333333333328</v>
      </c>
      <c r="L204" s="41">
        <v>7938.2166666666672</v>
      </c>
      <c r="M204" s="31">
        <v>7788.85</v>
      </c>
      <c r="N204" s="31">
        <v>7632</v>
      </c>
      <c r="O204" s="42">
        <v>1499600</v>
      </c>
      <c r="P204" s="43">
        <v>2.8814489571899013E-2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767.1</v>
      </c>
      <c r="F205" s="40">
        <v>767.20000000000016</v>
      </c>
      <c r="G205" s="41">
        <v>760.95000000000027</v>
      </c>
      <c r="H205" s="41">
        <v>754.80000000000007</v>
      </c>
      <c r="I205" s="41">
        <v>748.55000000000018</v>
      </c>
      <c r="J205" s="41">
        <v>773.35000000000036</v>
      </c>
      <c r="K205" s="41">
        <v>779.60000000000014</v>
      </c>
      <c r="L205" s="41">
        <v>785.75000000000045</v>
      </c>
      <c r="M205" s="31">
        <v>773.45</v>
      </c>
      <c r="N205" s="31">
        <v>761.05</v>
      </c>
      <c r="O205" s="42">
        <v>25529400</v>
      </c>
      <c r="P205" s="43">
        <v>8.2143957285142205E-3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334.9</v>
      </c>
      <c r="F206" s="40">
        <v>335.73333333333335</v>
      </c>
      <c r="G206" s="41">
        <v>332.4666666666667</v>
      </c>
      <c r="H206" s="41">
        <v>330.03333333333336</v>
      </c>
      <c r="I206" s="41">
        <v>326.76666666666671</v>
      </c>
      <c r="J206" s="41">
        <v>338.16666666666669</v>
      </c>
      <c r="K206" s="41">
        <v>341.43333333333334</v>
      </c>
      <c r="L206" s="41">
        <v>343.86666666666667</v>
      </c>
      <c r="M206" s="31">
        <v>339</v>
      </c>
      <c r="N206" s="31">
        <v>333.3</v>
      </c>
      <c r="O206" s="42">
        <v>59969500</v>
      </c>
      <c r="P206" s="43">
        <v>2.4629237288135594E-2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1248.05</v>
      </c>
      <c r="F207" s="40">
        <v>1245.6833333333334</v>
      </c>
      <c r="G207" s="41">
        <v>1238.8666666666668</v>
      </c>
      <c r="H207" s="41">
        <v>1229.6833333333334</v>
      </c>
      <c r="I207" s="41">
        <v>1222.8666666666668</v>
      </c>
      <c r="J207" s="41">
        <v>1254.8666666666668</v>
      </c>
      <c r="K207" s="41">
        <v>1261.6833333333334</v>
      </c>
      <c r="L207" s="41">
        <v>1270.8666666666668</v>
      </c>
      <c r="M207" s="31">
        <v>1252.5</v>
      </c>
      <c r="N207" s="31">
        <v>1236.5</v>
      </c>
      <c r="O207" s="42">
        <v>2749000</v>
      </c>
      <c r="P207" s="43">
        <v>1.7206290471785384E-2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1787.8</v>
      </c>
      <c r="F208" s="40">
        <v>1790.7833333333335</v>
      </c>
      <c r="G208" s="41">
        <v>1779.0166666666671</v>
      </c>
      <c r="H208" s="41">
        <v>1770.2333333333336</v>
      </c>
      <c r="I208" s="41">
        <v>1758.4666666666672</v>
      </c>
      <c r="J208" s="41">
        <v>1799.5666666666671</v>
      </c>
      <c r="K208" s="41">
        <v>1811.3333333333335</v>
      </c>
      <c r="L208" s="41">
        <v>1820.116666666667</v>
      </c>
      <c r="M208" s="31">
        <v>1802.55</v>
      </c>
      <c r="N208" s="31">
        <v>1782</v>
      </c>
      <c r="O208" s="42">
        <v>964250</v>
      </c>
      <c r="P208" s="43">
        <v>2.9631607047517352E-2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716.2</v>
      </c>
      <c r="F209" s="40">
        <v>714.31666666666672</v>
      </c>
      <c r="G209" s="41">
        <v>706.78333333333342</v>
      </c>
      <c r="H209" s="41">
        <v>697.36666666666667</v>
      </c>
      <c r="I209" s="41">
        <v>689.83333333333337</v>
      </c>
      <c r="J209" s="41">
        <v>723.73333333333346</v>
      </c>
      <c r="K209" s="41">
        <v>731.26666666666677</v>
      </c>
      <c r="L209" s="41">
        <v>740.68333333333351</v>
      </c>
      <c r="M209" s="31">
        <v>721.85</v>
      </c>
      <c r="N209" s="31">
        <v>704.9</v>
      </c>
      <c r="O209" s="42">
        <v>23782400</v>
      </c>
      <c r="P209" s="43">
        <v>1.4780679296808329E-2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320.14999999999998</v>
      </c>
      <c r="F210" s="40">
        <v>320.65000000000003</v>
      </c>
      <c r="G210" s="41">
        <v>317.70000000000005</v>
      </c>
      <c r="H210" s="41">
        <v>315.25</v>
      </c>
      <c r="I210" s="41">
        <v>312.3</v>
      </c>
      <c r="J210" s="41">
        <v>323.10000000000008</v>
      </c>
      <c r="K210" s="41">
        <v>326.05</v>
      </c>
      <c r="L210" s="41">
        <v>328.50000000000011</v>
      </c>
      <c r="M210" s="31">
        <v>323.60000000000002</v>
      </c>
      <c r="N210" s="31">
        <v>318.2</v>
      </c>
      <c r="O210" s="42">
        <v>76917000</v>
      </c>
      <c r="P210" s="43">
        <v>8.6152635719905588E-3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9"/>
      <c r="C213" s="318"/>
      <c r="D213" s="390"/>
      <c r="E213" s="319"/>
      <c r="F213" s="319"/>
      <c r="G213" s="391"/>
      <c r="H213" s="391"/>
      <c r="I213" s="391"/>
      <c r="J213" s="391"/>
      <c r="K213" s="391"/>
      <c r="L213" s="391"/>
      <c r="M213" s="318"/>
      <c r="N213" s="318"/>
      <c r="O213" s="392"/>
      <c r="P213" s="393"/>
    </row>
    <row r="214" spans="1:16" ht="12.75" customHeight="1">
      <c r="A214" s="318"/>
      <c r="B214" s="389"/>
      <c r="C214" s="318"/>
      <c r="D214" s="390"/>
      <c r="E214" s="319"/>
      <c r="F214" s="319"/>
      <c r="G214" s="391"/>
      <c r="H214" s="391"/>
      <c r="I214" s="391"/>
      <c r="J214" s="391"/>
      <c r="K214" s="391"/>
      <c r="L214" s="391"/>
      <c r="M214" s="318"/>
      <c r="N214" s="318"/>
      <c r="O214" s="392"/>
      <c r="P214" s="393"/>
    </row>
    <row r="215" spans="1:16" ht="12.75" customHeight="1">
      <c r="A215" s="318"/>
      <c r="B215" s="389"/>
      <c r="C215" s="318"/>
      <c r="D215" s="390"/>
      <c r="E215" s="319"/>
      <c r="F215" s="319"/>
      <c r="G215" s="391"/>
      <c r="H215" s="391"/>
      <c r="I215" s="391"/>
      <c r="J215" s="391"/>
      <c r="K215" s="391"/>
      <c r="L215" s="391"/>
      <c r="M215" s="318"/>
      <c r="N215" s="318"/>
      <c r="O215" s="392"/>
      <c r="P215" s="393"/>
    </row>
    <row r="216" spans="1:16" ht="12.75" customHeight="1">
      <c r="A216" s="318"/>
      <c r="B216" s="389"/>
      <c r="C216" s="318"/>
      <c r="D216" s="390"/>
      <c r="E216" s="319"/>
      <c r="F216" s="319"/>
      <c r="G216" s="391"/>
      <c r="H216" s="391"/>
      <c r="I216" s="391"/>
      <c r="J216" s="391"/>
      <c r="K216" s="391"/>
      <c r="L216" s="391"/>
      <c r="M216" s="318"/>
      <c r="N216" s="318"/>
      <c r="O216" s="392"/>
      <c r="P216" s="393"/>
    </row>
    <row r="217" spans="1:16" ht="12.75" customHeight="1">
      <c r="A217" s="318"/>
      <c r="B217" s="389"/>
      <c r="C217" s="318"/>
      <c r="D217" s="390"/>
      <c r="E217" s="319"/>
      <c r="F217" s="319"/>
      <c r="G217" s="391"/>
      <c r="H217" s="391"/>
      <c r="I217" s="391"/>
      <c r="J217" s="391"/>
      <c r="K217" s="391"/>
      <c r="L217" s="391"/>
      <c r="M217" s="318"/>
      <c r="N217" s="318"/>
      <c r="O217" s="392"/>
      <c r="P217" s="393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30" t="s">
        <v>16</v>
      </c>
      <c r="B8" s="432"/>
      <c r="C8" s="436" t="s">
        <v>20</v>
      </c>
      <c r="D8" s="436" t="s">
        <v>21</v>
      </c>
      <c r="E8" s="427" t="s">
        <v>22</v>
      </c>
      <c r="F8" s="428"/>
      <c r="G8" s="429"/>
      <c r="H8" s="427" t="s">
        <v>23</v>
      </c>
      <c r="I8" s="428"/>
      <c r="J8" s="429"/>
      <c r="K8" s="26"/>
      <c r="L8" s="53"/>
      <c r="M8" s="53"/>
      <c r="N8" s="1"/>
      <c r="O8" s="1"/>
    </row>
    <row r="9" spans="1:15" ht="36" customHeight="1">
      <c r="A9" s="434"/>
      <c r="B9" s="435"/>
      <c r="C9" s="435"/>
      <c r="D9" s="4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17925.25</v>
      </c>
      <c r="D10" s="35">
        <v>17872.933333333331</v>
      </c>
      <c r="E10" s="35">
        <v>17801.166666666661</v>
      </c>
      <c r="F10" s="35">
        <v>17677.083333333328</v>
      </c>
      <c r="G10" s="35">
        <v>17605.316666666658</v>
      </c>
      <c r="H10" s="35">
        <v>17997.016666666663</v>
      </c>
      <c r="I10" s="35">
        <v>18068.783333333333</v>
      </c>
      <c r="J10" s="35">
        <v>18192.866666666665</v>
      </c>
      <c r="K10" s="37">
        <v>17944.7</v>
      </c>
      <c r="L10" s="37">
        <v>17748.849999999999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37695.9</v>
      </c>
      <c r="D11" s="40">
        <v>37438.216666666667</v>
      </c>
      <c r="E11" s="40">
        <v>37014.033333333333</v>
      </c>
      <c r="F11" s="40">
        <v>36332.166666666664</v>
      </c>
      <c r="G11" s="40">
        <v>35907.98333333333</v>
      </c>
      <c r="H11" s="40">
        <v>38120.083333333336</v>
      </c>
      <c r="I11" s="40">
        <v>38544.26666666667</v>
      </c>
      <c r="J11" s="40">
        <v>39226.133333333339</v>
      </c>
      <c r="K11" s="31">
        <v>37862.400000000001</v>
      </c>
      <c r="L11" s="31">
        <v>36756.35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2350.9499999999998</v>
      </c>
      <c r="D12" s="40">
        <v>2349.1833333333329</v>
      </c>
      <c r="E12" s="40">
        <v>2341.6666666666661</v>
      </c>
      <c r="F12" s="40">
        <v>2332.3833333333332</v>
      </c>
      <c r="G12" s="40">
        <v>2324.8666666666663</v>
      </c>
      <c r="H12" s="40">
        <v>2358.4666666666658</v>
      </c>
      <c r="I12" s="40">
        <v>2365.9833333333331</v>
      </c>
      <c r="J12" s="40">
        <v>2375.2666666666655</v>
      </c>
      <c r="K12" s="31">
        <v>2356.6999999999998</v>
      </c>
      <c r="L12" s="31">
        <v>2339.9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5103.1499999999996</v>
      </c>
      <c r="D13" s="40">
        <v>5087.7</v>
      </c>
      <c r="E13" s="40">
        <v>5066.95</v>
      </c>
      <c r="F13" s="40">
        <v>5030.75</v>
      </c>
      <c r="G13" s="40">
        <v>5010</v>
      </c>
      <c r="H13" s="40">
        <v>5123.8999999999996</v>
      </c>
      <c r="I13" s="40">
        <v>5144.6499999999996</v>
      </c>
      <c r="J13" s="40">
        <v>5180.8499999999995</v>
      </c>
      <c r="K13" s="31">
        <v>5108.45</v>
      </c>
      <c r="L13" s="31">
        <v>5051.5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38609.15</v>
      </c>
      <c r="D14" s="40">
        <v>38770.51666666667</v>
      </c>
      <c r="E14" s="40">
        <v>38247.883333333339</v>
      </c>
      <c r="F14" s="40">
        <v>37886.616666666669</v>
      </c>
      <c r="G14" s="40">
        <v>37363.983333333337</v>
      </c>
      <c r="H14" s="40">
        <v>39131.78333333334</v>
      </c>
      <c r="I14" s="40">
        <v>39654.416666666672</v>
      </c>
      <c r="J14" s="40">
        <v>40015.683333333342</v>
      </c>
      <c r="K14" s="31">
        <v>39293.15</v>
      </c>
      <c r="L14" s="31">
        <v>38409.25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3983.3</v>
      </c>
      <c r="D15" s="40">
        <v>3970.8333333333335</v>
      </c>
      <c r="E15" s="40">
        <v>3952.7166666666672</v>
      </c>
      <c r="F15" s="40">
        <v>3922.1333333333337</v>
      </c>
      <c r="G15" s="40">
        <v>3904.0166666666673</v>
      </c>
      <c r="H15" s="40">
        <v>4001.416666666667</v>
      </c>
      <c r="I15" s="40">
        <v>4019.5333333333328</v>
      </c>
      <c r="J15" s="40">
        <v>4050.1166666666668</v>
      </c>
      <c r="K15" s="31">
        <v>3988.95</v>
      </c>
      <c r="L15" s="31">
        <v>3940.25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8570.7999999999993</v>
      </c>
      <c r="D16" s="40">
        <v>8559.0499999999993</v>
      </c>
      <c r="E16" s="40">
        <v>8530.0499999999993</v>
      </c>
      <c r="F16" s="40">
        <v>8489.2999999999993</v>
      </c>
      <c r="G16" s="40">
        <v>8460.2999999999993</v>
      </c>
      <c r="H16" s="40">
        <v>8599.7999999999993</v>
      </c>
      <c r="I16" s="40">
        <v>8628.7999999999993</v>
      </c>
      <c r="J16" s="40">
        <v>8669.5499999999993</v>
      </c>
      <c r="K16" s="31">
        <v>8588.0499999999993</v>
      </c>
      <c r="L16" s="31">
        <v>8518.2999999999993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2241.3000000000002</v>
      </c>
      <c r="D17" s="40">
        <v>2235.7999999999997</v>
      </c>
      <c r="E17" s="40">
        <v>2225.5999999999995</v>
      </c>
      <c r="F17" s="40">
        <v>2209.8999999999996</v>
      </c>
      <c r="G17" s="40">
        <v>2199.6999999999994</v>
      </c>
      <c r="H17" s="40">
        <v>2251.4999999999995</v>
      </c>
      <c r="I17" s="40">
        <v>2261.6999999999994</v>
      </c>
      <c r="J17" s="40">
        <v>2277.3999999999996</v>
      </c>
      <c r="K17" s="31">
        <v>2246</v>
      </c>
      <c r="L17" s="31">
        <v>2220.1</v>
      </c>
      <c r="M17" s="31">
        <v>3.72959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1169.3499999999999</v>
      </c>
      <c r="D18" s="40">
        <v>1178.3</v>
      </c>
      <c r="E18" s="40">
        <v>1107.1999999999998</v>
      </c>
      <c r="F18" s="40">
        <v>1045.05</v>
      </c>
      <c r="G18" s="40">
        <v>973.94999999999982</v>
      </c>
      <c r="H18" s="40">
        <v>1240.4499999999998</v>
      </c>
      <c r="I18" s="40">
        <v>1311.5499999999997</v>
      </c>
      <c r="J18" s="40">
        <v>1373.6999999999998</v>
      </c>
      <c r="K18" s="31">
        <v>1249.4000000000001</v>
      </c>
      <c r="L18" s="31">
        <v>1116.1500000000001</v>
      </c>
      <c r="M18" s="31">
        <v>102.31005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999.2</v>
      </c>
      <c r="D19" s="40">
        <v>995.53333333333342</v>
      </c>
      <c r="E19" s="40">
        <v>989.21666666666681</v>
      </c>
      <c r="F19" s="40">
        <v>979.23333333333335</v>
      </c>
      <c r="G19" s="40">
        <v>972.91666666666674</v>
      </c>
      <c r="H19" s="40">
        <v>1005.5166666666669</v>
      </c>
      <c r="I19" s="40">
        <v>1011.8333333333335</v>
      </c>
      <c r="J19" s="40">
        <v>1021.8166666666669</v>
      </c>
      <c r="K19" s="31">
        <v>1001.85</v>
      </c>
      <c r="L19" s="31">
        <v>985.55</v>
      </c>
      <c r="M19" s="31">
        <v>6.6466500000000002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1715.45</v>
      </c>
      <c r="D20" s="40">
        <v>1720.8833333333334</v>
      </c>
      <c r="E20" s="40">
        <v>1697.1166666666668</v>
      </c>
      <c r="F20" s="40">
        <v>1678.7833333333333</v>
      </c>
      <c r="G20" s="40">
        <v>1655.0166666666667</v>
      </c>
      <c r="H20" s="40">
        <v>1739.2166666666669</v>
      </c>
      <c r="I20" s="40">
        <v>1762.9833333333338</v>
      </c>
      <c r="J20" s="40">
        <v>1781.3166666666671</v>
      </c>
      <c r="K20" s="31">
        <v>1744.65</v>
      </c>
      <c r="L20" s="31">
        <v>1702.55</v>
      </c>
      <c r="M20" s="31">
        <v>15.835979999999999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1399.65</v>
      </c>
      <c r="D21" s="40">
        <v>1391.55</v>
      </c>
      <c r="E21" s="40">
        <v>1374.8</v>
      </c>
      <c r="F21" s="40">
        <v>1349.95</v>
      </c>
      <c r="G21" s="40">
        <v>1333.2</v>
      </c>
      <c r="H21" s="40">
        <v>1416.3999999999999</v>
      </c>
      <c r="I21" s="40">
        <v>1433.1499999999999</v>
      </c>
      <c r="J21" s="40">
        <v>1457.9999999999998</v>
      </c>
      <c r="K21" s="31">
        <v>1408.3</v>
      </c>
      <c r="L21" s="31">
        <v>1366.7</v>
      </c>
      <c r="M21" s="31">
        <v>3.9470499999999999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754.9</v>
      </c>
      <c r="D22" s="40">
        <v>749.25</v>
      </c>
      <c r="E22" s="40">
        <v>739.7</v>
      </c>
      <c r="F22" s="40">
        <v>724.5</v>
      </c>
      <c r="G22" s="40">
        <v>714.95</v>
      </c>
      <c r="H22" s="40">
        <v>764.45</v>
      </c>
      <c r="I22" s="40">
        <v>774</v>
      </c>
      <c r="J22" s="40">
        <v>789.2</v>
      </c>
      <c r="K22" s="31">
        <v>758.8</v>
      </c>
      <c r="L22" s="31">
        <v>734.05</v>
      </c>
      <c r="M22" s="31">
        <v>54.090020000000003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1771.7</v>
      </c>
      <c r="D23" s="40">
        <v>1757.2</v>
      </c>
      <c r="E23" s="40">
        <v>1739.5</v>
      </c>
      <c r="F23" s="40">
        <v>1707.3</v>
      </c>
      <c r="G23" s="40">
        <v>1689.6</v>
      </c>
      <c r="H23" s="40">
        <v>1789.4</v>
      </c>
      <c r="I23" s="40">
        <v>1807.1000000000004</v>
      </c>
      <c r="J23" s="40">
        <v>1839.3000000000002</v>
      </c>
      <c r="K23" s="31">
        <v>1774.9</v>
      </c>
      <c r="L23" s="31">
        <v>1725</v>
      </c>
      <c r="M23" s="31">
        <v>3.6831200000000002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1761.05</v>
      </c>
      <c r="D24" s="40">
        <v>1749.2166666666665</v>
      </c>
      <c r="E24" s="40">
        <v>1717.9333333333329</v>
      </c>
      <c r="F24" s="40">
        <v>1674.8166666666664</v>
      </c>
      <c r="G24" s="40">
        <v>1643.5333333333328</v>
      </c>
      <c r="H24" s="40">
        <v>1792.333333333333</v>
      </c>
      <c r="I24" s="40">
        <v>1823.6166666666663</v>
      </c>
      <c r="J24" s="40">
        <v>1866.7333333333331</v>
      </c>
      <c r="K24" s="31">
        <v>1780.5</v>
      </c>
      <c r="L24" s="31">
        <v>1706.1</v>
      </c>
      <c r="M24" s="31">
        <v>0.54105000000000003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129.4</v>
      </c>
      <c r="D25" s="40">
        <v>129.20000000000002</v>
      </c>
      <c r="E25" s="40">
        <v>127.70000000000005</v>
      </c>
      <c r="F25" s="40">
        <v>126.00000000000003</v>
      </c>
      <c r="G25" s="40">
        <v>124.50000000000006</v>
      </c>
      <c r="H25" s="40">
        <v>130.90000000000003</v>
      </c>
      <c r="I25" s="40">
        <v>132.39999999999998</v>
      </c>
      <c r="J25" s="40">
        <v>134.10000000000002</v>
      </c>
      <c r="K25" s="31">
        <v>130.69999999999999</v>
      </c>
      <c r="L25" s="31">
        <v>127.5</v>
      </c>
      <c r="M25" s="31">
        <v>77.576260000000005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287.14999999999998</v>
      </c>
      <c r="D26" s="40">
        <v>286.10000000000002</v>
      </c>
      <c r="E26" s="40">
        <v>282.90000000000003</v>
      </c>
      <c r="F26" s="40">
        <v>278.65000000000003</v>
      </c>
      <c r="G26" s="40">
        <v>275.45000000000005</v>
      </c>
      <c r="H26" s="40">
        <v>290.35000000000002</v>
      </c>
      <c r="I26" s="40">
        <v>293.55000000000007</v>
      </c>
      <c r="J26" s="40">
        <v>297.8</v>
      </c>
      <c r="K26" s="31">
        <v>289.3</v>
      </c>
      <c r="L26" s="31">
        <v>281.85000000000002</v>
      </c>
      <c r="M26" s="31">
        <v>34.963760000000001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2233.15</v>
      </c>
      <c r="D27" s="40">
        <v>2231.5</v>
      </c>
      <c r="E27" s="40">
        <v>2209</v>
      </c>
      <c r="F27" s="40">
        <v>2184.85</v>
      </c>
      <c r="G27" s="40">
        <v>2162.35</v>
      </c>
      <c r="H27" s="40">
        <v>2255.65</v>
      </c>
      <c r="I27" s="40">
        <v>2278.15</v>
      </c>
      <c r="J27" s="40">
        <v>2302.3000000000002</v>
      </c>
      <c r="K27" s="31">
        <v>2254</v>
      </c>
      <c r="L27" s="31">
        <v>2207.35</v>
      </c>
      <c r="M27" s="31">
        <v>0.89770000000000005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816.55</v>
      </c>
      <c r="D28" s="40">
        <v>824.5333333333333</v>
      </c>
      <c r="E28" s="40">
        <v>805.06666666666661</v>
      </c>
      <c r="F28" s="40">
        <v>793.58333333333326</v>
      </c>
      <c r="G28" s="40">
        <v>774.11666666666656</v>
      </c>
      <c r="H28" s="40">
        <v>836.01666666666665</v>
      </c>
      <c r="I28" s="40">
        <v>855.48333333333335</v>
      </c>
      <c r="J28" s="40">
        <v>866.9666666666667</v>
      </c>
      <c r="K28" s="31">
        <v>844</v>
      </c>
      <c r="L28" s="31">
        <v>813.05</v>
      </c>
      <c r="M28" s="31">
        <v>5.4847099999999998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3602.8</v>
      </c>
      <c r="D29" s="40">
        <v>3599.25</v>
      </c>
      <c r="E29" s="40">
        <v>3568.55</v>
      </c>
      <c r="F29" s="40">
        <v>3534.3</v>
      </c>
      <c r="G29" s="40">
        <v>3503.6000000000004</v>
      </c>
      <c r="H29" s="40">
        <v>3633.5</v>
      </c>
      <c r="I29" s="40">
        <v>3664.2</v>
      </c>
      <c r="J29" s="40">
        <v>3698.45</v>
      </c>
      <c r="K29" s="31">
        <v>3629.95</v>
      </c>
      <c r="L29" s="31">
        <v>3565</v>
      </c>
      <c r="M29" s="31">
        <v>0.43807000000000001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634.6</v>
      </c>
      <c r="D30" s="40">
        <v>635.31666666666672</v>
      </c>
      <c r="E30" s="40">
        <v>631.48333333333346</v>
      </c>
      <c r="F30" s="40">
        <v>628.36666666666679</v>
      </c>
      <c r="G30" s="40">
        <v>624.53333333333353</v>
      </c>
      <c r="H30" s="40">
        <v>638.43333333333339</v>
      </c>
      <c r="I30" s="40">
        <v>642.26666666666665</v>
      </c>
      <c r="J30" s="40">
        <v>645.38333333333333</v>
      </c>
      <c r="K30" s="31">
        <v>639.15</v>
      </c>
      <c r="L30" s="31">
        <v>632.20000000000005</v>
      </c>
      <c r="M30" s="31">
        <v>5.43269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393.7</v>
      </c>
      <c r="D31" s="40">
        <v>392.36666666666662</v>
      </c>
      <c r="E31" s="40">
        <v>390.08333333333326</v>
      </c>
      <c r="F31" s="40">
        <v>386.46666666666664</v>
      </c>
      <c r="G31" s="40">
        <v>384.18333333333328</v>
      </c>
      <c r="H31" s="40">
        <v>395.98333333333323</v>
      </c>
      <c r="I31" s="40">
        <v>398.26666666666665</v>
      </c>
      <c r="J31" s="40">
        <v>401.88333333333321</v>
      </c>
      <c r="K31" s="31">
        <v>394.65</v>
      </c>
      <c r="L31" s="31">
        <v>388.75</v>
      </c>
      <c r="M31" s="31">
        <v>15.21048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4973.25</v>
      </c>
      <c r="D32" s="40">
        <v>5011.3</v>
      </c>
      <c r="E32" s="40">
        <v>4883.9500000000007</v>
      </c>
      <c r="F32" s="40">
        <v>4794.6500000000005</v>
      </c>
      <c r="G32" s="40">
        <v>4667.3000000000011</v>
      </c>
      <c r="H32" s="40">
        <v>5100.6000000000004</v>
      </c>
      <c r="I32" s="40">
        <v>5227.9500000000007</v>
      </c>
      <c r="J32" s="40">
        <v>5317.25</v>
      </c>
      <c r="K32" s="31">
        <v>5138.6499999999996</v>
      </c>
      <c r="L32" s="31">
        <v>4922</v>
      </c>
      <c r="M32" s="31">
        <v>9.6634200000000003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227.5</v>
      </c>
      <c r="D33" s="40">
        <v>226.5</v>
      </c>
      <c r="E33" s="40">
        <v>225</v>
      </c>
      <c r="F33" s="40">
        <v>222.5</v>
      </c>
      <c r="G33" s="40">
        <v>221</v>
      </c>
      <c r="H33" s="40">
        <v>229</v>
      </c>
      <c r="I33" s="40">
        <v>230.5</v>
      </c>
      <c r="J33" s="40">
        <v>233</v>
      </c>
      <c r="K33" s="31">
        <v>228</v>
      </c>
      <c r="L33" s="31">
        <v>224</v>
      </c>
      <c r="M33" s="31">
        <v>20.861519999999999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131.75</v>
      </c>
      <c r="D34" s="40">
        <v>130.01666666666668</v>
      </c>
      <c r="E34" s="40">
        <v>127.78333333333336</v>
      </c>
      <c r="F34" s="40">
        <v>123.81666666666668</v>
      </c>
      <c r="G34" s="40">
        <v>121.58333333333336</v>
      </c>
      <c r="H34" s="40">
        <v>133.98333333333335</v>
      </c>
      <c r="I34" s="40">
        <v>136.21666666666664</v>
      </c>
      <c r="J34" s="40">
        <v>140.18333333333337</v>
      </c>
      <c r="K34" s="31">
        <v>132.25</v>
      </c>
      <c r="L34" s="31">
        <v>126.05</v>
      </c>
      <c r="M34" s="31">
        <v>171.50005999999999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3526.8</v>
      </c>
      <c r="D35" s="40">
        <v>3506.2833333333333</v>
      </c>
      <c r="E35" s="40">
        <v>3472.5666666666666</v>
      </c>
      <c r="F35" s="40">
        <v>3418.3333333333335</v>
      </c>
      <c r="G35" s="40">
        <v>3384.6166666666668</v>
      </c>
      <c r="H35" s="40">
        <v>3560.5166666666664</v>
      </c>
      <c r="I35" s="40">
        <v>3594.2333333333327</v>
      </c>
      <c r="J35" s="40">
        <v>3648.4666666666662</v>
      </c>
      <c r="K35" s="31">
        <v>3540</v>
      </c>
      <c r="L35" s="31">
        <v>3452.05</v>
      </c>
      <c r="M35" s="31">
        <v>10.24506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2419.3000000000002</v>
      </c>
      <c r="D36" s="40">
        <v>2418.4833333333336</v>
      </c>
      <c r="E36" s="40">
        <v>2368.9666666666672</v>
      </c>
      <c r="F36" s="40">
        <v>2318.6333333333337</v>
      </c>
      <c r="G36" s="40">
        <v>2269.1166666666672</v>
      </c>
      <c r="H36" s="40">
        <v>2468.8166666666671</v>
      </c>
      <c r="I36" s="40">
        <v>2518.3333333333335</v>
      </c>
      <c r="J36" s="40">
        <v>2568.666666666667</v>
      </c>
      <c r="K36" s="31">
        <v>2468</v>
      </c>
      <c r="L36" s="31">
        <v>2368.15</v>
      </c>
      <c r="M36" s="31">
        <v>6.4149000000000003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721.3</v>
      </c>
      <c r="D37" s="40">
        <v>722.9</v>
      </c>
      <c r="E37" s="40">
        <v>715.65</v>
      </c>
      <c r="F37" s="40">
        <v>710</v>
      </c>
      <c r="G37" s="40">
        <v>702.75</v>
      </c>
      <c r="H37" s="40">
        <v>728.55</v>
      </c>
      <c r="I37" s="40">
        <v>735.8</v>
      </c>
      <c r="J37" s="40">
        <v>741.44999999999993</v>
      </c>
      <c r="K37" s="31">
        <v>730.15</v>
      </c>
      <c r="L37" s="31">
        <v>717.25</v>
      </c>
      <c r="M37" s="31">
        <v>11.471489999999999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4687.3999999999996</v>
      </c>
      <c r="D38" s="40">
        <v>4686.1333333333332</v>
      </c>
      <c r="E38" s="40">
        <v>4647.2666666666664</v>
      </c>
      <c r="F38" s="40">
        <v>4607.1333333333332</v>
      </c>
      <c r="G38" s="40">
        <v>4568.2666666666664</v>
      </c>
      <c r="H38" s="40">
        <v>4726.2666666666664</v>
      </c>
      <c r="I38" s="40">
        <v>4765.1333333333332</v>
      </c>
      <c r="J38" s="40">
        <v>4805.2666666666664</v>
      </c>
      <c r="K38" s="31">
        <v>4725</v>
      </c>
      <c r="L38" s="31">
        <v>4646</v>
      </c>
      <c r="M38" s="31">
        <v>2.87948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726.9</v>
      </c>
      <c r="D39" s="40">
        <v>721.85</v>
      </c>
      <c r="E39" s="40">
        <v>712.80000000000007</v>
      </c>
      <c r="F39" s="40">
        <v>698.7</v>
      </c>
      <c r="G39" s="40">
        <v>689.65000000000009</v>
      </c>
      <c r="H39" s="40">
        <v>735.95</v>
      </c>
      <c r="I39" s="40">
        <v>745</v>
      </c>
      <c r="J39" s="40">
        <v>759.1</v>
      </c>
      <c r="K39" s="31">
        <v>730.9</v>
      </c>
      <c r="L39" s="31">
        <v>707.75</v>
      </c>
      <c r="M39" s="31">
        <v>113.12954999999999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3358.55</v>
      </c>
      <c r="D40" s="40">
        <v>3334.85</v>
      </c>
      <c r="E40" s="40">
        <v>3304.7</v>
      </c>
      <c r="F40" s="40">
        <v>3250.85</v>
      </c>
      <c r="G40" s="40">
        <v>3220.7</v>
      </c>
      <c r="H40" s="40">
        <v>3388.7</v>
      </c>
      <c r="I40" s="40">
        <v>3418.8500000000004</v>
      </c>
      <c r="J40" s="40">
        <v>3472.7</v>
      </c>
      <c r="K40" s="31">
        <v>3365</v>
      </c>
      <c r="L40" s="31">
        <v>3281</v>
      </c>
      <c r="M40" s="31">
        <v>3.12215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7670.8</v>
      </c>
      <c r="D41" s="40">
        <v>7592.3166666666666</v>
      </c>
      <c r="E41" s="40">
        <v>7493.4833333333336</v>
      </c>
      <c r="F41" s="40">
        <v>7316.166666666667</v>
      </c>
      <c r="G41" s="40">
        <v>7217.3333333333339</v>
      </c>
      <c r="H41" s="40">
        <v>7769.6333333333332</v>
      </c>
      <c r="I41" s="40">
        <v>7868.4666666666672</v>
      </c>
      <c r="J41" s="40">
        <v>8045.7833333333328</v>
      </c>
      <c r="K41" s="31">
        <v>7691.15</v>
      </c>
      <c r="L41" s="31">
        <v>7415</v>
      </c>
      <c r="M41" s="31">
        <v>25.832619999999999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17988.400000000001</v>
      </c>
      <c r="D42" s="40">
        <v>17712.8</v>
      </c>
      <c r="E42" s="40">
        <v>17375.599999999999</v>
      </c>
      <c r="F42" s="40">
        <v>16762.8</v>
      </c>
      <c r="G42" s="40">
        <v>16425.599999999999</v>
      </c>
      <c r="H42" s="40">
        <v>18325.599999999999</v>
      </c>
      <c r="I42" s="40">
        <v>18662.800000000003</v>
      </c>
      <c r="J42" s="40">
        <v>19275.599999999999</v>
      </c>
      <c r="K42" s="31">
        <v>18050</v>
      </c>
      <c r="L42" s="31">
        <v>17100</v>
      </c>
      <c r="M42" s="31">
        <v>6.0820999999999996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5363.75</v>
      </c>
      <c r="D43" s="40">
        <v>5349.5999999999995</v>
      </c>
      <c r="E43" s="40">
        <v>5294.1999999999989</v>
      </c>
      <c r="F43" s="40">
        <v>5224.6499999999996</v>
      </c>
      <c r="G43" s="40">
        <v>5169.2499999999991</v>
      </c>
      <c r="H43" s="40">
        <v>5419.1499999999987</v>
      </c>
      <c r="I43" s="40">
        <v>5474.5499999999984</v>
      </c>
      <c r="J43" s="40">
        <v>5544.0999999999985</v>
      </c>
      <c r="K43" s="31">
        <v>5405</v>
      </c>
      <c r="L43" s="31">
        <v>5280.05</v>
      </c>
      <c r="M43" s="31">
        <v>0.35681000000000002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2341.3000000000002</v>
      </c>
      <c r="D44" s="40">
        <v>2329.6166666666668</v>
      </c>
      <c r="E44" s="40">
        <v>2312.8333333333335</v>
      </c>
      <c r="F44" s="40">
        <v>2284.3666666666668</v>
      </c>
      <c r="G44" s="40">
        <v>2267.5833333333335</v>
      </c>
      <c r="H44" s="40">
        <v>2358.0833333333335</v>
      </c>
      <c r="I44" s="40">
        <v>2374.8666666666663</v>
      </c>
      <c r="J44" s="40">
        <v>2403.3333333333335</v>
      </c>
      <c r="K44" s="31">
        <v>2346.4</v>
      </c>
      <c r="L44" s="31">
        <v>2301.15</v>
      </c>
      <c r="M44" s="31">
        <v>1.28569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263.45</v>
      </c>
      <c r="D45" s="40">
        <v>260.7833333333333</v>
      </c>
      <c r="E45" s="40">
        <v>256.16666666666663</v>
      </c>
      <c r="F45" s="40">
        <v>248.88333333333333</v>
      </c>
      <c r="G45" s="40">
        <v>244.26666666666665</v>
      </c>
      <c r="H45" s="40">
        <v>268.06666666666661</v>
      </c>
      <c r="I45" s="40">
        <v>272.68333333333328</v>
      </c>
      <c r="J45" s="40">
        <v>279.96666666666658</v>
      </c>
      <c r="K45" s="31">
        <v>265.39999999999998</v>
      </c>
      <c r="L45" s="31">
        <v>253.5</v>
      </c>
      <c r="M45" s="31">
        <v>226.73519999999999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84.9</v>
      </c>
      <c r="D46" s="40">
        <v>84.733333333333334</v>
      </c>
      <c r="E46" s="40">
        <v>83.616666666666674</v>
      </c>
      <c r="F46" s="40">
        <v>82.333333333333343</v>
      </c>
      <c r="G46" s="40">
        <v>81.216666666666683</v>
      </c>
      <c r="H46" s="40">
        <v>86.016666666666666</v>
      </c>
      <c r="I46" s="40">
        <v>87.133333333333312</v>
      </c>
      <c r="J46" s="40">
        <v>88.416666666666657</v>
      </c>
      <c r="K46" s="31">
        <v>85.85</v>
      </c>
      <c r="L46" s="31">
        <v>83.45</v>
      </c>
      <c r="M46" s="31">
        <v>339.25653999999997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54.1</v>
      </c>
      <c r="D47" s="40">
        <v>53.683333333333337</v>
      </c>
      <c r="E47" s="40">
        <v>53.116666666666674</v>
      </c>
      <c r="F47" s="40">
        <v>52.13333333333334</v>
      </c>
      <c r="G47" s="40">
        <v>51.566666666666677</v>
      </c>
      <c r="H47" s="40">
        <v>54.666666666666671</v>
      </c>
      <c r="I47" s="40">
        <v>55.233333333333334</v>
      </c>
      <c r="J47" s="40">
        <v>56.216666666666669</v>
      </c>
      <c r="K47" s="31">
        <v>54.25</v>
      </c>
      <c r="L47" s="31">
        <v>52.7</v>
      </c>
      <c r="M47" s="31">
        <v>53.430010000000003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1813.8</v>
      </c>
      <c r="D48" s="40">
        <v>1825.2666666666667</v>
      </c>
      <c r="E48" s="40">
        <v>1798.5333333333333</v>
      </c>
      <c r="F48" s="40">
        <v>1783.2666666666667</v>
      </c>
      <c r="G48" s="40">
        <v>1756.5333333333333</v>
      </c>
      <c r="H48" s="40">
        <v>1840.5333333333333</v>
      </c>
      <c r="I48" s="40">
        <v>1867.2666666666664</v>
      </c>
      <c r="J48" s="40">
        <v>1882.5333333333333</v>
      </c>
      <c r="K48" s="31">
        <v>1852</v>
      </c>
      <c r="L48" s="31">
        <v>1810</v>
      </c>
      <c r="M48" s="31">
        <v>4.6489099999999999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789.75</v>
      </c>
      <c r="D49" s="40">
        <v>787.08333333333337</v>
      </c>
      <c r="E49" s="40">
        <v>781.2166666666667</v>
      </c>
      <c r="F49" s="40">
        <v>772.68333333333328</v>
      </c>
      <c r="G49" s="40">
        <v>766.81666666666661</v>
      </c>
      <c r="H49" s="40">
        <v>795.61666666666679</v>
      </c>
      <c r="I49" s="40">
        <v>801.48333333333335</v>
      </c>
      <c r="J49" s="40">
        <v>810.01666666666688</v>
      </c>
      <c r="K49" s="31">
        <v>792.95</v>
      </c>
      <c r="L49" s="31">
        <v>778.55</v>
      </c>
      <c r="M49" s="31">
        <v>4.6712999999999996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213.3</v>
      </c>
      <c r="D50" s="40">
        <v>214.26666666666668</v>
      </c>
      <c r="E50" s="40">
        <v>211.63333333333335</v>
      </c>
      <c r="F50" s="40">
        <v>209.96666666666667</v>
      </c>
      <c r="G50" s="40">
        <v>207.33333333333334</v>
      </c>
      <c r="H50" s="40">
        <v>215.93333333333337</v>
      </c>
      <c r="I50" s="40">
        <v>218.56666666666669</v>
      </c>
      <c r="J50" s="40">
        <v>220.23333333333338</v>
      </c>
      <c r="K50" s="31">
        <v>216.9</v>
      </c>
      <c r="L50" s="31">
        <v>212.6</v>
      </c>
      <c r="M50" s="31">
        <v>39.858370000000001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721</v>
      </c>
      <c r="D51" s="40">
        <v>719.66666666666663</v>
      </c>
      <c r="E51" s="40">
        <v>714.33333333333326</v>
      </c>
      <c r="F51" s="40">
        <v>707.66666666666663</v>
      </c>
      <c r="G51" s="40">
        <v>702.33333333333326</v>
      </c>
      <c r="H51" s="40">
        <v>726.33333333333326</v>
      </c>
      <c r="I51" s="40">
        <v>731.66666666666652</v>
      </c>
      <c r="J51" s="40">
        <v>738.33333333333326</v>
      </c>
      <c r="K51" s="31">
        <v>725</v>
      </c>
      <c r="L51" s="31">
        <v>713</v>
      </c>
      <c r="M51" s="31">
        <v>14.263299999999999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59.8</v>
      </c>
      <c r="D52" s="40">
        <v>59.966666666666669</v>
      </c>
      <c r="E52" s="40">
        <v>59.333333333333336</v>
      </c>
      <c r="F52" s="40">
        <v>58.866666666666667</v>
      </c>
      <c r="G52" s="40">
        <v>58.233333333333334</v>
      </c>
      <c r="H52" s="40">
        <v>60.433333333333337</v>
      </c>
      <c r="I52" s="40">
        <v>61.066666666666663</v>
      </c>
      <c r="J52" s="40">
        <v>61.533333333333339</v>
      </c>
      <c r="K52" s="31">
        <v>60.6</v>
      </c>
      <c r="L52" s="31">
        <v>59.5</v>
      </c>
      <c r="M52" s="31">
        <v>211.00778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394.7</v>
      </c>
      <c r="D53" s="40">
        <v>391.55</v>
      </c>
      <c r="E53" s="40">
        <v>386.6</v>
      </c>
      <c r="F53" s="40">
        <v>378.5</v>
      </c>
      <c r="G53" s="40">
        <v>373.55</v>
      </c>
      <c r="H53" s="40">
        <v>399.65000000000003</v>
      </c>
      <c r="I53" s="40">
        <v>404.59999999999997</v>
      </c>
      <c r="J53" s="40">
        <v>412.70000000000005</v>
      </c>
      <c r="K53" s="31">
        <v>396.5</v>
      </c>
      <c r="L53" s="31">
        <v>383.45</v>
      </c>
      <c r="M53" s="31">
        <v>67.419979999999995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700</v>
      </c>
      <c r="D54" s="40">
        <v>698.16666666666663</v>
      </c>
      <c r="E54" s="40">
        <v>693.58333333333326</v>
      </c>
      <c r="F54" s="40">
        <v>687.16666666666663</v>
      </c>
      <c r="G54" s="40">
        <v>682.58333333333326</v>
      </c>
      <c r="H54" s="40">
        <v>704.58333333333326</v>
      </c>
      <c r="I54" s="40">
        <v>709.16666666666652</v>
      </c>
      <c r="J54" s="40">
        <v>715.58333333333326</v>
      </c>
      <c r="K54" s="31">
        <v>702.75</v>
      </c>
      <c r="L54" s="31">
        <v>691.75</v>
      </c>
      <c r="M54" s="31">
        <v>45.861049999999999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363.35</v>
      </c>
      <c r="D55" s="40">
        <v>364.33333333333331</v>
      </c>
      <c r="E55" s="40">
        <v>360.76666666666665</v>
      </c>
      <c r="F55" s="40">
        <v>358.18333333333334</v>
      </c>
      <c r="G55" s="40">
        <v>354.61666666666667</v>
      </c>
      <c r="H55" s="40">
        <v>366.91666666666663</v>
      </c>
      <c r="I55" s="40">
        <v>370.48333333333335</v>
      </c>
      <c r="J55" s="40">
        <v>373.06666666666661</v>
      </c>
      <c r="K55" s="31">
        <v>367.9</v>
      </c>
      <c r="L55" s="31">
        <v>361.75</v>
      </c>
      <c r="M55" s="31">
        <v>10.492039999999999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17332.349999999999</v>
      </c>
      <c r="D56" s="40">
        <v>17350.716666666664</v>
      </c>
      <c r="E56" s="40">
        <v>17131.633333333328</v>
      </c>
      <c r="F56" s="40">
        <v>16930.916666666664</v>
      </c>
      <c r="G56" s="40">
        <v>16711.833333333328</v>
      </c>
      <c r="H56" s="40">
        <v>17551.433333333327</v>
      </c>
      <c r="I56" s="40">
        <v>17770.516666666663</v>
      </c>
      <c r="J56" s="40">
        <v>17971.233333333326</v>
      </c>
      <c r="K56" s="31">
        <v>17569.8</v>
      </c>
      <c r="L56" s="31">
        <v>17150</v>
      </c>
      <c r="M56" s="31">
        <v>0.28716000000000003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3659.7</v>
      </c>
      <c r="D57" s="40">
        <v>3660.5833333333335</v>
      </c>
      <c r="E57" s="40">
        <v>3632.166666666667</v>
      </c>
      <c r="F57" s="40">
        <v>3604.6333333333337</v>
      </c>
      <c r="G57" s="40">
        <v>3576.2166666666672</v>
      </c>
      <c r="H57" s="40">
        <v>3688.1166666666668</v>
      </c>
      <c r="I57" s="40">
        <v>3716.5333333333338</v>
      </c>
      <c r="J57" s="40">
        <v>3744.0666666666666</v>
      </c>
      <c r="K57" s="31">
        <v>3689</v>
      </c>
      <c r="L57" s="31">
        <v>3633.05</v>
      </c>
      <c r="M57" s="31">
        <v>2.4539499999999999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458.75</v>
      </c>
      <c r="D58" s="40">
        <v>462.05</v>
      </c>
      <c r="E58" s="40">
        <v>454.70000000000005</v>
      </c>
      <c r="F58" s="40">
        <v>450.65000000000003</v>
      </c>
      <c r="G58" s="40">
        <v>443.30000000000007</v>
      </c>
      <c r="H58" s="40">
        <v>466.1</v>
      </c>
      <c r="I58" s="40">
        <v>473.45000000000005</v>
      </c>
      <c r="J58" s="40">
        <v>477.5</v>
      </c>
      <c r="K58" s="31">
        <v>469.4</v>
      </c>
      <c r="L58" s="31">
        <v>458</v>
      </c>
      <c r="M58" s="31">
        <v>36.849240000000002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211</v>
      </c>
      <c r="D59" s="40">
        <v>209.4</v>
      </c>
      <c r="E59" s="40">
        <v>206.75</v>
      </c>
      <c r="F59" s="40">
        <v>202.5</v>
      </c>
      <c r="G59" s="40">
        <v>199.85</v>
      </c>
      <c r="H59" s="40">
        <v>213.65</v>
      </c>
      <c r="I59" s="40">
        <v>216.30000000000004</v>
      </c>
      <c r="J59" s="40">
        <v>220.55</v>
      </c>
      <c r="K59" s="31">
        <v>212.05</v>
      </c>
      <c r="L59" s="31">
        <v>205.15</v>
      </c>
      <c r="M59" s="31">
        <v>115.54362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124.15</v>
      </c>
      <c r="D60" s="40">
        <v>124.34999999999998</v>
      </c>
      <c r="E60" s="40">
        <v>122.89999999999996</v>
      </c>
      <c r="F60" s="40">
        <v>121.64999999999998</v>
      </c>
      <c r="G60" s="40">
        <v>120.19999999999996</v>
      </c>
      <c r="H60" s="40">
        <v>125.59999999999997</v>
      </c>
      <c r="I60" s="40">
        <v>127.04999999999998</v>
      </c>
      <c r="J60" s="40">
        <v>128.29999999999995</v>
      </c>
      <c r="K60" s="31">
        <v>125.8</v>
      </c>
      <c r="L60" s="31">
        <v>123.1</v>
      </c>
      <c r="M60" s="31">
        <v>9.6410300000000007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568</v>
      </c>
      <c r="D61" s="40">
        <v>560.43333333333328</v>
      </c>
      <c r="E61" s="40">
        <v>549.81666666666661</v>
      </c>
      <c r="F61" s="40">
        <v>531.63333333333333</v>
      </c>
      <c r="G61" s="40">
        <v>521.01666666666665</v>
      </c>
      <c r="H61" s="40">
        <v>578.61666666666656</v>
      </c>
      <c r="I61" s="40">
        <v>589.23333333333312</v>
      </c>
      <c r="J61" s="40">
        <v>607.41666666666652</v>
      </c>
      <c r="K61" s="31">
        <v>571.04999999999995</v>
      </c>
      <c r="L61" s="31">
        <v>542.25</v>
      </c>
      <c r="M61" s="31">
        <v>41.302790000000002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928.55</v>
      </c>
      <c r="D62" s="40">
        <v>926.44999999999993</v>
      </c>
      <c r="E62" s="40">
        <v>921.09999999999991</v>
      </c>
      <c r="F62" s="40">
        <v>913.65</v>
      </c>
      <c r="G62" s="40">
        <v>908.3</v>
      </c>
      <c r="H62" s="40">
        <v>933.89999999999986</v>
      </c>
      <c r="I62" s="40">
        <v>939.25</v>
      </c>
      <c r="J62" s="40">
        <v>946.69999999999982</v>
      </c>
      <c r="K62" s="31">
        <v>931.8</v>
      </c>
      <c r="L62" s="31">
        <v>919</v>
      </c>
      <c r="M62" s="31">
        <v>14.07995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144.30000000000001</v>
      </c>
      <c r="D63" s="40">
        <v>143.71666666666667</v>
      </c>
      <c r="E63" s="40">
        <v>140.88333333333333</v>
      </c>
      <c r="F63" s="40">
        <v>137.46666666666667</v>
      </c>
      <c r="G63" s="40">
        <v>134.63333333333333</v>
      </c>
      <c r="H63" s="40">
        <v>147.13333333333333</v>
      </c>
      <c r="I63" s="40">
        <v>149.96666666666664</v>
      </c>
      <c r="J63" s="40">
        <v>153.38333333333333</v>
      </c>
      <c r="K63" s="31">
        <v>146.55000000000001</v>
      </c>
      <c r="L63" s="31">
        <v>140.30000000000001</v>
      </c>
      <c r="M63" s="31">
        <v>44.683369999999996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153.69999999999999</v>
      </c>
      <c r="D64" s="40">
        <v>153.36666666666667</v>
      </c>
      <c r="E64" s="40">
        <v>152.43333333333334</v>
      </c>
      <c r="F64" s="40">
        <v>151.16666666666666</v>
      </c>
      <c r="G64" s="40">
        <v>150.23333333333332</v>
      </c>
      <c r="H64" s="40">
        <v>154.63333333333335</v>
      </c>
      <c r="I64" s="40">
        <v>155.56666666666669</v>
      </c>
      <c r="J64" s="40">
        <v>156.83333333333337</v>
      </c>
      <c r="K64" s="31">
        <v>154.30000000000001</v>
      </c>
      <c r="L64" s="31">
        <v>152.1</v>
      </c>
      <c r="M64" s="31">
        <v>84.540599999999998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5939.5</v>
      </c>
      <c r="D65" s="40">
        <v>5979.3833333333341</v>
      </c>
      <c r="E65" s="40">
        <v>5851.0666666666684</v>
      </c>
      <c r="F65" s="40">
        <v>5762.6333333333341</v>
      </c>
      <c r="G65" s="40">
        <v>5634.3166666666684</v>
      </c>
      <c r="H65" s="40">
        <v>6067.8166666666684</v>
      </c>
      <c r="I65" s="40">
        <v>6196.1333333333341</v>
      </c>
      <c r="J65" s="40">
        <v>6284.5666666666684</v>
      </c>
      <c r="K65" s="31">
        <v>6107.7</v>
      </c>
      <c r="L65" s="31">
        <v>5890.95</v>
      </c>
      <c r="M65" s="31">
        <v>6.9618700000000002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1466.15</v>
      </c>
      <c r="D66" s="40">
        <v>1466.8666666666668</v>
      </c>
      <c r="E66" s="40">
        <v>1459.2833333333335</v>
      </c>
      <c r="F66" s="40">
        <v>1452.4166666666667</v>
      </c>
      <c r="G66" s="40">
        <v>1444.8333333333335</v>
      </c>
      <c r="H66" s="40">
        <v>1473.7333333333336</v>
      </c>
      <c r="I66" s="40">
        <v>1481.3166666666666</v>
      </c>
      <c r="J66" s="40">
        <v>1488.1833333333336</v>
      </c>
      <c r="K66" s="31">
        <v>1474.45</v>
      </c>
      <c r="L66" s="31">
        <v>1460</v>
      </c>
      <c r="M66" s="31">
        <v>2.3358500000000002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629.95000000000005</v>
      </c>
      <c r="D67" s="40">
        <v>630.93333333333339</v>
      </c>
      <c r="E67" s="40">
        <v>625.01666666666677</v>
      </c>
      <c r="F67" s="40">
        <v>620.08333333333337</v>
      </c>
      <c r="G67" s="40">
        <v>614.16666666666674</v>
      </c>
      <c r="H67" s="40">
        <v>635.86666666666679</v>
      </c>
      <c r="I67" s="40">
        <v>641.7833333333333</v>
      </c>
      <c r="J67" s="40">
        <v>646.71666666666681</v>
      </c>
      <c r="K67" s="31">
        <v>636.85</v>
      </c>
      <c r="L67" s="31">
        <v>626</v>
      </c>
      <c r="M67" s="31">
        <v>9.1708800000000004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773.9</v>
      </c>
      <c r="D68" s="40">
        <v>773.85</v>
      </c>
      <c r="E68" s="40">
        <v>766.25</v>
      </c>
      <c r="F68" s="40">
        <v>758.6</v>
      </c>
      <c r="G68" s="40">
        <v>751</v>
      </c>
      <c r="H68" s="40">
        <v>781.5</v>
      </c>
      <c r="I68" s="40">
        <v>789.10000000000014</v>
      </c>
      <c r="J68" s="40">
        <v>796.75</v>
      </c>
      <c r="K68" s="31">
        <v>781.45</v>
      </c>
      <c r="L68" s="31">
        <v>766.2</v>
      </c>
      <c r="M68" s="31">
        <v>3.6375600000000001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443.05</v>
      </c>
      <c r="D69" s="40">
        <v>442.48333333333329</v>
      </c>
      <c r="E69" s="40">
        <v>434.96666666666658</v>
      </c>
      <c r="F69" s="40">
        <v>426.88333333333327</v>
      </c>
      <c r="G69" s="40">
        <v>419.36666666666656</v>
      </c>
      <c r="H69" s="40">
        <v>450.56666666666661</v>
      </c>
      <c r="I69" s="40">
        <v>458.08333333333337</v>
      </c>
      <c r="J69" s="40">
        <v>466.16666666666663</v>
      </c>
      <c r="K69" s="31">
        <v>450</v>
      </c>
      <c r="L69" s="31">
        <v>434.4</v>
      </c>
      <c r="M69" s="31">
        <v>11.542630000000001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929.3</v>
      </c>
      <c r="D70" s="40">
        <v>934.85</v>
      </c>
      <c r="E70" s="40">
        <v>921.7</v>
      </c>
      <c r="F70" s="40">
        <v>914.1</v>
      </c>
      <c r="G70" s="40">
        <v>900.95</v>
      </c>
      <c r="H70" s="40">
        <v>942.45</v>
      </c>
      <c r="I70" s="40">
        <v>955.59999999999991</v>
      </c>
      <c r="J70" s="40">
        <v>963.2</v>
      </c>
      <c r="K70" s="31">
        <v>948</v>
      </c>
      <c r="L70" s="31">
        <v>927.25</v>
      </c>
      <c r="M70" s="31">
        <v>4.7122700000000002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402.05</v>
      </c>
      <c r="D71" s="40">
        <v>399.16666666666669</v>
      </c>
      <c r="E71" s="40">
        <v>394.18333333333339</v>
      </c>
      <c r="F71" s="40">
        <v>386.31666666666672</v>
      </c>
      <c r="G71" s="40">
        <v>381.33333333333343</v>
      </c>
      <c r="H71" s="40">
        <v>407.03333333333336</v>
      </c>
      <c r="I71" s="40">
        <v>412.01666666666659</v>
      </c>
      <c r="J71" s="40">
        <v>419.88333333333333</v>
      </c>
      <c r="K71" s="31">
        <v>404.15</v>
      </c>
      <c r="L71" s="31">
        <v>391.3</v>
      </c>
      <c r="M71" s="31">
        <v>43.27617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582.5</v>
      </c>
      <c r="D72" s="40">
        <v>579.88333333333333</v>
      </c>
      <c r="E72" s="40">
        <v>576.26666666666665</v>
      </c>
      <c r="F72" s="40">
        <v>570.0333333333333</v>
      </c>
      <c r="G72" s="40">
        <v>566.41666666666663</v>
      </c>
      <c r="H72" s="40">
        <v>586.11666666666667</v>
      </c>
      <c r="I72" s="40">
        <v>589.73333333333323</v>
      </c>
      <c r="J72" s="40">
        <v>595.9666666666667</v>
      </c>
      <c r="K72" s="31">
        <v>583.5</v>
      </c>
      <c r="L72" s="31">
        <v>573.65</v>
      </c>
      <c r="M72" s="31">
        <v>10.01768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1911.05</v>
      </c>
      <c r="D73" s="40">
        <v>1909.2333333333336</v>
      </c>
      <c r="E73" s="40">
        <v>1878.4666666666672</v>
      </c>
      <c r="F73" s="40">
        <v>1845.8833333333337</v>
      </c>
      <c r="G73" s="40">
        <v>1815.1166666666672</v>
      </c>
      <c r="H73" s="40">
        <v>1941.8166666666671</v>
      </c>
      <c r="I73" s="40">
        <v>1972.5833333333335</v>
      </c>
      <c r="J73" s="40">
        <v>2005.166666666667</v>
      </c>
      <c r="K73" s="31">
        <v>1940</v>
      </c>
      <c r="L73" s="31">
        <v>1876.65</v>
      </c>
      <c r="M73" s="31">
        <v>4.5408999999999997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2524.6999999999998</v>
      </c>
      <c r="D74" s="40">
        <v>2515.25</v>
      </c>
      <c r="E74" s="40">
        <v>2490.5</v>
      </c>
      <c r="F74" s="40">
        <v>2456.3000000000002</v>
      </c>
      <c r="G74" s="40">
        <v>2431.5500000000002</v>
      </c>
      <c r="H74" s="40">
        <v>2549.4499999999998</v>
      </c>
      <c r="I74" s="40">
        <v>2574.1999999999998</v>
      </c>
      <c r="J74" s="40">
        <v>2608.3999999999996</v>
      </c>
      <c r="K74" s="31">
        <v>2540</v>
      </c>
      <c r="L74" s="31">
        <v>2481.0500000000002</v>
      </c>
      <c r="M74" s="31">
        <v>4.2739200000000004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158.19999999999999</v>
      </c>
      <c r="D75" s="40">
        <v>158.91666666666666</v>
      </c>
      <c r="E75" s="40">
        <v>156.58333333333331</v>
      </c>
      <c r="F75" s="40">
        <v>154.96666666666667</v>
      </c>
      <c r="G75" s="40">
        <v>152.63333333333333</v>
      </c>
      <c r="H75" s="40">
        <v>160.5333333333333</v>
      </c>
      <c r="I75" s="40">
        <v>162.86666666666662</v>
      </c>
      <c r="J75" s="40">
        <v>164.48333333333329</v>
      </c>
      <c r="K75" s="31">
        <v>161.25</v>
      </c>
      <c r="L75" s="31">
        <v>157.30000000000001</v>
      </c>
      <c r="M75" s="31">
        <v>7.0749199999999997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4558.45</v>
      </c>
      <c r="D76" s="40">
        <v>4576.8833333333332</v>
      </c>
      <c r="E76" s="40">
        <v>4523.5666666666666</v>
      </c>
      <c r="F76" s="40">
        <v>4488.6833333333334</v>
      </c>
      <c r="G76" s="40">
        <v>4435.3666666666668</v>
      </c>
      <c r="H76" s="40">
        <v>4611.7666666666664</v>
      </c>
      <c r="I76" s="40">
        <v>4665.0833333333321</v>
      </c>
      <c r="J76" s="40">
        <v>4699.9666666666662</v>
      </c>
      <c r="K76" s="31">
        <v>4630.2</v>
      </c>
      <c r="L76" s="31">
        <v>4542</v>
      </c>
      <c r="M76" s="31">
        <v>5.1051099999999998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5312.95</v>
      </c>
      <c r="D77" s="40">
        <v>5363.9833333333336</v>
      </c>
      <c r="E77" s="40">
        <v>5248.9666666666672</v>
      </c>
      <c r="F77" s="40">
        <v>5184.9833333333336</v>
      </c>
      <c r="G77" s="40">
        <v>5069.9666666666672</v>
      </c>
      <c r="H77" s="40">
        <v>5427.9666666666672</v>
      </c>
      <c r="I77" s="40">
        <v>5542.9833333333336</v>
      </c>
      <c r="J77" s="40">
        <v>5606.9666666666672</v>
      </c>
      <c r="K77" s="31">
        <v>5479</v>
      </c>
      <c r="L77" s="31">
        <v>5300</v>
      </c>
      <c r="M77" s="31">
        <v>3.5676100000000002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3824.05</v>
      </c>
      <c r="D78" s="40">
        <v>3839.0166666666664</v>
      </c>
      <c r="E78" s="40">
        <v>3785.0333333333328</v>
      </c>
      <c r="F78" s="40">
        <v>3746.0166666666664</v>
      </c>
      <c r="G78" s="40">
        <v>3692.0333333333328</v>
      </c>
      <c r="H78" s="40">
        <v>3878.0333333333328</v>
      </c>
      <c r="I78" s="40">
        <v>3932.0166666666664</v>
      </c>
      <c r="J78" s="40">
        <v>3971.0333333333328</v>
      </c>
      <c r="K78" s="31">
        <v>3893</v>
      </c>
      <c r="L78" s="31">
        <v>3800</v>
      </c>
      <c r="M78" s="31">
        <v>3.1906099999999999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4790.3999999999996</v>
      </c>
      <c r="D79" s="40">
        <v>4817.3499999999995</v>
      </c>
      <c r="E79" s="40">
        <v>4730.0999999999985</v>
      </c>
      <c r="F79" s="40">
        <v>4669.7999999999993</v>
      </c>
      <c r="G79" s="40">
        <v>4582.5499999999984</v>
      </c>
      <c r="H79" s="40">
        <v>4877.6499999999987</v>
      </c>
      <c r="I79" s="40">
        <v>4964.9000000000005</v>
      </c>
      <c r="J79" s="40">
        <v>5025.1999999999989</v>
      </c>
      <c r="K79" s="31">
        <v>4904.6000000000004</v>
      </c>
      <c r="L79" s="31">
        <v>4757.05</v>
      </c>
      <c r="M79" s="31">
        <v>5.3680199999999996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2778.6</v>
      </c>
      <c r="D80" s="40">
        <v>2753.2000000000003</v>
      </c>
      <c r="E80" s="40">
        <v>2716.4000000000005</v>
      </c>
      <c r="F80" s="40">
        <v>2654.2000000000003</v>
      </c>
      <c r="G80" s="40">
        <v>2617.4000000000005</v>
      </c>
      <c r="H80" s="40">
        <v>2815.4000000000005</v>
      </c>
      <c r="I80" s="40">
        <v>2852.2000000000007</v>
      </c>
      <c r="J80" s="40">
        <v>2914.4000000000005</v>
      </c>
      <c r="K80" s="31">
        <v>2790</v>
      </c>
      <c r="L80" s="31">
        <v>2691</v>
      </c>
      <c r="M80" s="31">
        <v>10.40082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511.05</v>
      </c>
      <c r="D81" s="40">
        <v>513.30000000000007</v>
      </c>
      <c r="E81" s="40">
        <v>505.10000000000014</v>
      </c>
      <c r="F81" s="40">
        <v>499.15000000000009</v>
      </c>
      <c r="G81" s="40">
        <v>490.95000000000016</v>
      </c>
      <c r="H81" s="40">
        <v>519.25000000000011</v>
      </c>
      <c r="I81" s="40">
        <v>527.45000000000016</v>
      </c>
      <c r="J81" s="40">
        <v>533.40000000000009</v>
      </c>
      <c r="K81" s="31">
        <v>521.5</v>
      </c>
      <c r="L81" s="31">
        <v>507.35</v>
      </c>
      <c r="M81" s="31">
        <v>3.9546899999999998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1713.3</v>
      </c>
      <c r="D82" s="40">
        <v>1704.3</v>
      </c>
      <c r="E82" s="40">
        <v>1681.6</v>
      </c>
      <c r="F82" s="40">
        <v>1649.8999999999999</v>
      </c>
      <c r="G82" s="40">
        <v>1627.1999999999998</v>
      </c>
      <c r="H82" s="40">
        <v>1736</v>
      </c>
      <c r="I82" s="40">
        <v>1758.7000000000003</v>
      </c>
      <c r="J82" s="40">
        <v>1790.4</v>
      </c>
      <c r="K82" s="31">
        <v>1727</v>
      </c>
      <c r="L82" s="31">
        <v>1672.6</v>
      </c>
      <c r="M82" s="31">
        <v>0.55584999999999996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1882.1</v>
      </c>
      <c r="D83" s="40">
        <v>1886.1833333333334</v>
      </c>
      <c r="E83" s="40">
        <v>1875.9166666666667</v>
      </c>
      <c r="F83" s="40">
        <v>1869.7333333333333</v>
      </c>
      <c r="G83" s="40">
        <v>1859.4666666666667</v>
      </c>
      <c r="H83" s="40">
        <v>1892.3666666666668</v>
      </c>
      <c r="I83" s="40">
        <v>1902.6333333333332</v>
      </c>
      <c r="J83" s="40">
        <v>1908.8166666666668</v>
      </c>
      <c r="K83" s="31">
        <v>1896.45</v>
      </c>
      <c r="L83" s="31">
        <v>1880</v>
      </c>
      <c r="M83" s="31">
        <v>5.6107300000000002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170.5</v>
      </c>
      <c r="D84" s="40">
        <v>170.76666666666665</v>
      </c>
      <c r="E84" s="40">
        <v>169.1333333333333</v>
      </c>
      <c r="F84" s="40">
        <v>167.76666666666665</v>
      </c>
      <c r="G84" s="40">
        <v>166.1333333333333</v>
      </c>
      <c r="H84" s="40">
        <v>172.1333333333333</v>
      </c>
      <c r="I84" s="40">
        <v>173.76666666666662</v>
      </c>
      <c r="J84" s="40">
        <v>175.1333333333333</v>
      </c>
      <c r="K84" s="31">
        <v>172.4</v>
      </c>
      <c r="L84" s="31">
        <v>169.4</v>
      </c>
      <c r="M84" s="31">
        <v>19.71454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90.05</v>
      </c>
      <c r="D85" s="40">
        <v>89.383333333333326</v>
      </c>
      <c r="E85" s="40">
        <v>88.416666666666657</v>
      </c>
      <c r="F85" s="40">
        <v>86.783333333333331</v>
      </c>
      <c r="G85" s="40">
        <v>85.816666666666663</v>
      </c>
      <c r="H85" s="40">
        <v>91.016666666666652</v>
      </c>
      <c r="I85" s="40">
        <v>91.98333333333332</v>
      </c>
      <c r="J85" s="40">
        <v>93.616666666666646</v>
      </c>
      <c r="K85" s="31">
        <v>90.35</v>
      </c>
      <c r="L85" s="31">
        <v>87.75</v>
      </c>
      <c r="M85" s="31">
        <v>184.19963999999999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293.89999999999998</v>
      </c>
      <c r="D86" s="40">
        <v>296.31666666666666</v>
      </c>
      <c r="E86" s="40">
        <v>290.13333333333333</v>
      </c>
      <c r="F86" s="40">
        <v>286.36666666666667</v>
      </c>
      <c r="G86" s="40">
        <v>280.18333333333334</v>
      </c>
      <c r="H86" s="40">
        <v>300.08333333333331</v>
      </c>
      <c r="I86" s="40">
        <v>306.26666666666659</v>
      </c>
      <c r="J86" s="40">
        <v>310.0333333333333</v>
      </c>
      <c r="K86" s="31">
        <v>302.5</v>
      </c>
      <c r="L86" s="31">
        <v>292.55</v>
      </c>
      <c r="M86" s="31">
        <v>26.81296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136.05000000000001</v>
      </c>
      <c r="D87" s="40">
        <v>135.03333333333333</v>
      </c>
      <c r="E87" s="40">
        <v>133.56666666666666</v>
      </c>
      <c r="F87" s="40">
        <v>131.08333333333334</v>
      </c>
      <c r="G87" s="40">
        <v>129.61666666666667</v>
      </c>
      <c r="H87" s="40">
        <v>137.51666666666665</v>
      </c>
      <c r="I87" s="40">
        <v>138.98333333333329</v>
      </c>
      <c r="J87" s="40">
        <v>141.46666666666664</v>
      </c>
      <c r="K87" s="31">
        <v>136.5</v>
      </c>
      <c r="L87" s="31">
        <v>132.55000000000001</v>
      </c>
      <c r="M87" s="31">
        <v>121.63177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47.3</v>
      </c>
      <c r="D88" s="40">
        <v>47.816666666666663</v>
      </c>
      <c r="E88" s="40">
        <v>46.483333333333327</v>
      </c>
      <c r="F88" s="40">
        <v>45.666666666666664</v>
      </c>
      <c r="G88" s="40">
        <v>44.333333333333329</v>
      </c>
      <c r="H88" s="40">
        <v>48.633333333333326</v>
      </c>
      <c r="I88" s="40">
        <v>49.966666666666669</v>
      </c>
      <c r="J88" s="40">
        <v>50.783333333333324</v>
      </c>
      <c r="K88" s="31">
        <v>49.15</v>
      </c>
      <c r="L88" s="31">
        <v>47</v>
      </c>
      <c r="M88" s="31">
        <v>336.13931000000002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3941.8</v>
      </c>
      <c r="D89" s="40">
        <v>3941.6166666666668</v>
      </c>
      <c r="E89" s="40">
        <v>3892.2333333333336</v>
      </c>
      <c r="F89" s="40">
        <v>3842.666666666667</v>
      </c>
      <c r="G89" s="40">
        <v>3793.2833333333338</v>
      </c>
      <c r="H89" s="40">
        <v>3991.1833333333334</v>
      </c>
      <c r="I89" s="40">
        <v>4040.5666666666666</v>
      </c>
      <c r="J89" s="40">
        <v>4090.1333333333332</v>
      </c>
      <c r="K89" s="31">
        <v>3991</v>
      </c>
      <c r="L89" s="31">
        <v>3892.05</v>
      </c>
      <c r="M89" s="31">
        <v>1.8945700000000001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519.35</v>
      </c>
      <c r="D90" s="40">
        <v>517.18333333333328</v>
      </c>
      <c r="E90" s="40">
        <v>512.86666666666656</v>
      </c>
      <c r="F90" s="40">
        <v>506.38333333333327</v>
      </c>
      <c r="G90" s="40">
        <v>502.06666666666655</v>
      </c>
      <c r="H90" s="40">
        <v>523.66666666666652</v>
      </c>
      <c r="I90" s="40">
        <v>527.98333333333335</v>
      </c>
      <c r="J90" s="40">
        <v>534.46666666666658</v>
      </c>
      <c r="K90" s="31">
        <v>521.5</v>
      </c>
      <c r="L90" s="31">
        <v>510.7</v>
      </c>
      <c r="M90" s="31">
        <v>9.3615200000000005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954.55</v>
      </c>
      <c r="D91" s="40">
        <v>950.68333333333339</v>
      </c>
      <c r="E91" s="40">
        <v>945.06666666666683</v>
      </c>
      <c r="F91" s="40">
        <v>935.58333333333348</v>
      </c>
      <c r="G91" s="40">
        <v>929.96666666666692</v>
      </c>
      <c r="H91" s="40">
        <v>960.16666666666674</v>
      </c>
      <c r="I91" s="40">
        <v>965.7833333333333</v>
      </c>
      <c r="J91" s="40">
        <v>975.26666666666665</v>
      </c>
      <c r="K91" s="31">
        <v>956.3</v>
      </c>
      <c r="L91" s="31">
        <v>941.2</v>
      </c>
      <c r="M91" s="31">
        <v>2.8075299999999999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621.29999999999995</v>
      </c>
      <c r="D92" s="40">
        <v>623.9666666666667</v>
      </c>
      <c r="E92" s="40">
        <v>616.33333333333337</v>
      </c>
      <c r="F92" s="40">
        <v>611.36666666666667</v>
      </c>
      <c r="G92" s="40">
        <v>603.73333333333335</v>
      </c>
      <c r="H92" s="40">
        <v>628.93333333333339</v>
      </c>
      <c r="I92" s="40">
        <v>636.56666666666661</v>
      </c>
      <c r="J92" s="40">
        <v>641.53333333333342</v>
      </c>
      <c r="K92" s="31">
        <v>631.6</v>
      </c>
      <c r="L92" s="31">
        <v>619</v>
      </c>
      <c r="M92" s="31">
        <v>3.77122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1920.7</v>
      </c>
      <c r="D93" s="40">
        <v>1906.55</v>
      </c>
      <c r="E93" s="40">
        <v>1884.1499999999999</v>
      </c>
      <c r="F93" s="40">
        <v>1847.6</v>
      </c>
      <c r="G93" s="40">
        <v>1825.1999999999998</v>
      </c>
      <c r="H93" s="40">
        <v>1943.1</v>
      </c>
      <c r="I93" s="40">
        <v>1965.5</v>
      </c>
      <c r="J93" s="40">
        <v>2002.05</v>
      </c>
      <c r="K93" s="31">
        <v>1928.95</v>
      </c>
      <c r="L93" s="31">
        <v>1870</v>
      </c>
      <c r="M93" s="31">
        <v>5.8601900000000002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1747.05</v>
      </c>
      <c r="D94" s="40">
        <v>1728.05</v>
      </c>
      <c r="E94" s="40">
        <v>1703</v>
      </c>
      <c r="F94" s="40">
        <v>1658.95</v>
      </c>
      <c r="G94" s="40">
        <v>1633.9</v>
      </c>
      <c r="H94" s="40">
        <v>1772.1</v>
      </c>
      <c r="I94" s="40">
        <v>1797.1499999999996</v>
      </c>
      <c r="J94" s="40">
        <v>1841.1999999999998</v>
      </c>
      <c r="K94" s="31">
        <v>1753.1</v>
      </c>
      <c r="L94" s="31">
        <v>1684</v>
      </c>
      <c r="M94" s="31">
        <v>17.64235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642.29999999999995</v>
      </c>
      <c r="D95" s="40">
        <v>643.71666666666658</v>
      </c>
      <c r="E95" s="40">
        <v>638.63333333333321</v>
      </c>
      <c r="F95" s="40">
        <v>634.96666666666658</v>
      </c>
      <c r="G95" s="40">
        <v>629.88333333333321</v>
      </c>
      <c r="H95" s="40">
        <v>647.38333333333321</v>
      </c>
      <c r="I95" s="40">
        <v>652.46666666666647</v>
      </c>
      <c r="J95" s="40">
        <v>656.13333333333321</v>
      </c>
      <c r="K95" s="31">
        <v>648.79999999999995</v>
      </c>
      <c r="L95" s="31">
        <v>640.04999999999995</v>
      </c>
      <c r="M95" s="31">
        <v>3.69156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307.10000000000002</v>
      </c>
      <c r="D96" s="40">
        <v>305.48333333333335</v>
      </c>
      <c r="E96" s="40">
        <v>300.9666666666667</v>
      </c>
      <c r="F96" s="40">
        <v>294.83333333333337</v>
      </c>
      <c r="G96" s="40">
        <v>290.31666666666672</v>
      </c>
      <c r="H96" s="40">
        <v>311.61666666666667</v>
      </c>
      <c r="I96" s="40">
        <v>316.13333333333333</v>
      </c>
      <c r="J96" s="40">
        <v>322.26666666666665</v>
      </c>
      <c r="K96" s="31">
        <v>310</v>
      </c>
      <c r="L96" s="31">
        <v>299.35000000000002</v>
      </c>
      <c r="M96" s="31">
        <v>10.72611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1310.75</v>
      </c>
      <c r="D97" s="40">
        <v>1314.25</v>
      </c>
      <c r="E97" s="40">
        <v>1298.5</v>
      </c>
      <c r="F97" s="40">
        <v>1286.25</v>
      </c>
      <c r="G97" s="40">
        <v>1270.5</v>
      </c>
      <c r="H97" s="40">
        <v>1326.5</v>
      </c>
      <c r="I97" s="40">
        <v>1342.25</v>
      </c>
      <c r="J97" s="40">
        <v>1354.5</v>
      </c>
      <c r="K97" s="31">
        <v>1330</v>
      </c>
      <c r="L97" s="31">
        <v>1302</v>
      </c>
      <c r="M97" s="31">
        <v>35.102530000000002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2479.65</v>
      </c>
      <c r="D98" s="40">
        <v>2479.1833333333329</v>
      </c>
      <c r="E98" s="40">
        <v>2467.3666666666659</v>
      </c>
      <c r="F98" s="40">
        <v>2455.083333333333</v>
      </c>
      <c r="G98" s="40">
        <v>2443.266666666666</v>
      </c>
      <c r="H98" s="40">
        <v>2491.4666666666658</v>
      </c>
      <c r="I98" s="40">
        <v>2503.2833333333324</v>
      </c>
      <c r="J98" s="40">
        <v>2515.5666666666657</v>
      </c>
      <c r="K98" s="31">
        <v>2491</v>
      </c>
      <c r="L98" s="31">
        <v>2466.9</v>
      </c>
      <c r="M98" s="31">
        <v>1.3102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1564.85</v>
      </c>
      <c r="D99" s="40">
        <v>1554.9833333333333</v>
      </c>
      <c r="E99" s="40">
        <v>1537.9666666666667</v>
      </c>
      <c r="F99" s="40">
        <v>1511.0833333333333</v>
      </c>
      <c r="G99" s="40">
        <v>1494.0666666666666</v>
      </c>
      <c r="H99" s="40">
        <v>1581.8666666666668</v>
      </c>
      <c r="I99" s="40">
        <v>1598.8833333333337</v>
      </c>
      <c r="J99" s="40">
        <v>1625.7666666666669</v>
      </c>
      <c r="K99" s="31">
        <v>1572</v>
      </c>
      <c r="L99" s="31">
        <v>1528.1</v>
      </c>
      <c r="M99" s="31">
        <v>71.66319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653.54999999999995</v>
      </c>
      <c r="D100" s="40">
        <v>654.15</v>
      </c>
      <c r="E100" s="40">
        <v>650.04999999999995</v>
      </c>
      <c r="F100" s="40">
        <v>646.54999999999995</v>
      </c>
      <c r="G100" s="40">
        <v>642.44999999999993</v>
      </c>
      <c r="H100" s="40">
        <v>657.65</v>
      </c>
      <c r="I100" s="40">
        <v>661.75000000000011</v>
      </c>
      <c r="J100" s="40">
        <v>665.25</v>
      </c>
      <c r="K100" s="31">
        <v>658.25</v>
      </c>
      <c r="L100" s="31">
        <v>650.65</v>
      </c>
      <c r="M100" s="31">
        <v>33.268749999999997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1400.1</v>
      </c>
      <c r="D101" s="40">
        <v>1401.0333333333335</v>
      </c>
      <c r="E101" s="40">
        <v>1391.116666666667</v>
      </c>
      <c r="F101" s="40">
        <v>1382.1333333333334</v>
      </c>
      <c r="G101" s="40">
        <v>1372.2166666666669</v>
      </c>
      <c r="H101" s="40">
        <v>1410.0166666666671</v>
      </c>
      <c r="I101" s="40">
        <v>1419.9333333333336</v>
      </c>
      <c r="J101" s="40">
        <v>1428.9166666666672</v>
      </c>
      <c r="K101" s="31">
        <v>1410.95</v>
      </c>
      <c r="L101" s="31">
        <v>1392.05</v>
      </c>
      <c r="M101" s="31">
        <v>4.73752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2506</v>
      </c>
      <c r="D102" s="40">
        <v>2498.9666666666667</v>
      </c>
      <c r="E102" s="40">
        <v>2484.9833333333336</v>
      </c>
      <c r="F102" s="40">
        <v>2463.9666666666667</v>
      </c>
      <c r="G102" s="40">
        <v>2449.9833333333336</v>
      </c>
      <c r="H102" s="40">
        <v>2519.9833333333336</v>
      </c>
      <c r="I102" s="40">
        <v>2533.9666666666662</v>
      </c>
      <c r="J102" s="40">
        <v>2554.9833333333336</v>
      </c>
      <c r="K102" s="31">
        <v>2512.9499999999998</v>
      </c>
      <c r="L102" s="31">
        <v>2477.9499999999998</v>
      </c>
      <c r="M102" s="31">
        <v>2.9409700000000001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475.35</v>
      </c>
      <c r="D103" s="40">
        <v>475.58333333333331</v>
      </c>
      <c r="E103" s="40">
        <v>471.76666666666665</v>
      </c>
      <c r="F103" s="40">
        <v>468.18333333333334</v>
      </c>
      <c r="G103" s="40">
        <v>464.36666666666667</v>
      </c>
      <c r="H103" s="40">
        <v>479.16666666666663</v>
      </c>
      <c r="I103" s="40">
        <v>482.98333333333335</v>
      </c>
      <c r="J103" s="40">
        <v>486.56666666666661</v>
      </c>
      <c r="K103" s="31">
        <v>479.4</v>
      </c>
      <c r="L103" s="31">
        <v>472</v>
      </c>
      <c r="M103" s="31">
        <v>44.890309999999999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1269.7</v>
      </c>
      <c r="D104" s="40">
        <v>1262.8833333333334</v>
      </c>
      <c r="E104" s="40">
        <v>1246.916666666667</v>
      </c>
      <c r="F104" s="40">
        <v>1224.1333333333334</v>
      </c>
      <c r="G104" s="40">
        <v>1208.166666666667</v>
      </c>
      <c r="H104" s="40">
        <v>1285.666666666667</v>
      </c>
      <c r="I104" s="40">
        <v>1301.6333333333337</v>
      </c>
      <c r="J104" s="40">
        <v>1324.416666666667</v>
      </c>
      <c r="K104" s="31">
        <v>1278.8499999999999</v>
      </c>
      <c r="L104" s="31">
        <v>1240.0999999999999</v>
      </c>
      <c r="M104" s="31">
        <v>7.5728499999999999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134.75</v>
      </c>
      <c r="D105" s="40">
        <v>134.26666666666668</v>
      </c>
      <c r="E105" s="40">
        <v>131.28333333333336</v>
      </c>
      <c r="F105" s="40">
        <v>127.81666666666669</v>
      </c>
      <c r="G105" s="40">
        <v>124.83333333333337</v>
      </c>
      <c r="H105" s="40">
        <v>137.73333333333335</v>
      </c>
      <c r="I105" s="40">
        <v>140.71666666666664</v>
      </c>
      <c r="J105" s="40">
        <v>144.18333333333334</v>
      </c>
      <c r="K105" s="31">
        <v>137.25</v>
      </c>
      <c r="L105" s="31">
        <v>130.80000000000001</v>
      </c>
      <c r="M105" s="31">
        <v>100.30437999999999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314.3</v>
      </c>
      <c r="D106" s="40">
        <v>309.25</v>
      </c>
      <c r="E106" s="40">
        <v>303.05</v>
      </c>
      <c r="F106" s="40">
        <v>291.8</v>
      </c>
      <c r="G106" s="40">
        <v>285.60000000000002</v>
      </c>
      <c r="H106" s="40">
        <v>320.5</v>
      </c>
      <c r="I106" s="40">
        <v>326.70000000000005</v>
      </c>
      <c r="J106" s="40">
        <v>337.95</v>
      </c>
      <c r="K106" s="31">
        <v>315.45</v>
      </c>
      <c r="L106" s="31">
        <v>298</v>
      </c>
      <c r="M106" s="31">
        <v>75.119579999999999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2415.8000000000002</v>
      </c>
      <c r="D107" s="40">
        <v>2409.2666666666669</v>
      </c>
      <c r="E107" s="40">
        <v>2398.5333333333338</v>
      </c>
      <c r="F107" s="40">
        <v>2381.2666666666669</v>
      </c>
      <c r="G107" s="40">
        <v>2370.5333333333338</v>
      </c>
      <c r="H107" s="40">
        <v>2426.5333333333338</v>
      </c>
      <c r="I107" s="40">
        <v>2437.2666666666664</v>
      </c>
      <c r="J107" s="40">
        <v>2454.5333333333338</v>
      </c>
      <c r="K107" s="31">
        <v>2420</v>
      </c>
      <c r="L107" s="31">
        <v>2392</v>
      </c>
      <c r="M107" s="31">
        <v>12.025119999999999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331.95</v>
      </c>
      <c r="D108" s="40">
        <v>330.41666666666669</v>
      </c>
      <c r="E108" s="40">
        <v>327.63333333333338</v>
      </c>
      <c r="F108" s="40">
        <v>323.31666666666672</v>
      </c>
      <c r="G108" s="40">
        <v>320.53333333333342</v>
      </c>
      <c r="H108" s="40">
        <v>334.73333333333335</v>
      </c>
      <c r="I108" s="40">
        <v>337.51666666666665</v>
      </c>
      <c r="J108" s="40">
        <v>341.83333333333331</v>
      </c>
      <c r="K108" s="31">
        <v>333.2</v>
      </c>
      <c r="L108" s="31">
        <v>326.10000000000002</v>
      </c>
      <c r="M108" s="31">
        <v>5.6504000000000003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2673.65</v>
      </c>
      <c r="D109" s="40">
        <v>2673.8</v>
      </c>
      <c r="E109" s="40">
        <v>2652.1500000000005</v>
      </c>
      <c r="F109" s="40">
        <v>2630.6500000000005</v>
      </c>
      <c r="G109" s="40">
        <v>2609.0000000000009</v>
      </c>
      <c r="H109" s="40">
        <v>2695.3</v>
      </c>
      <c r="I109" s="40">
        <v>2716.95</v>
      </c>
      <c r="J109" s="40">
        <v>2738.45</v>
      </c>
      <c r="K109" s="31">
        <v>2695.45</v>
      </c>
      <c r="L109" s="31">
        <v>2652.3</v>
      </c>
      <c r="M109" s="31">
        <v>37.43882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788.05</v>
      </c>
      <c r="D110" s="40">
        <v>785.03333333333342</v>
      </c>
      <c r="E110" s="40">
        <v>774.21666666666681</v>
      </c>
      <c r="F110" s="40">
        <v>760.38333333333344</v>
      </c>
      <c r="G110" s="40">
        <v>749.56666666666683</v>
      </c>
      <c r="H110" s="40">
        <v>798.86666666666679</v>
      </c>
      <c r="I110" s="40">
        <v>809.68333333333339</v>
      </c>
      <c r="J110" s="40">
        <v>823.51666666666677</v>
      </c>
      <c r="K110" s="31">
        <v>795.85</v>
      </c>
      <c r="L110" s="31">
        <v>771.2</v>
      </c>
      <c r="M110" s="31">
        <v>197.4136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1449.55</v>
      </c>
      <c r="D111" s="40">
        <v>1443.75</v>
      </c>
      <c r="E111" s="40">
        <v>1431.3</v>
      </c>
      <c r="F111" s="40">
        <v>1413.05</v>
      </c>
      <c r="G111" s="40">
        <v>1400.6</v>
      </c>
      <c r="H111" s="40">
        <v>1462</v>
      </c>
      <c r="I111" s="40">
        <v>1474.4499999999998</v>
      </c>
      <c r="J111" s="40">
        <v>1492.7</v>
      </c>
      <c r="K111" s="31">
        <v>1456.2</v>
      </c>
      <c r="L111" s="31">
        <v>1425.5</v>
      </c>
      <c r="M111" s="31">
        <v>3.4444599999999999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575.25</v>
      </c>
      <c r="D112" s="40">
        <v>574.81666666666672</v>
      </c>
      <c r="E112" s="40">
        <v>569.63333333333344</v>
      </c>
      <c r="F112" s="40">
        <v>564.01666666666677</v>
      </c>
      <c r="G112" s="40">
        <v>558.83333333333348</v>
      </c>
      <c r="H112" s="40">
        <v>580.43333333333339</v>
      </c>
      <c r="I112" s="40">
        <v>585.61666666666656</v>
      </c>
      <c r="J112" s="40">
        <v>591.23333333333335</v>
      </c>
      <c r="K112" s="31">
        <v>580</v>
      </c>
      <c r="L112" s="31">
        <v>569.20000000000005</v>
      </c>
      <c r="M112" s="31">
        <v>10.58318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778.4</v>
      </c>
      <c r="D113" s="40">
        <v>782.65</v>
      </c>
      <c r="E113" s="40">
        <v>771.75</v>
      </c>
      <c r="F113" s="40">
        <v>765.1</v>
      </c>
      <c r="G113" s="40">
        <v>754.2</v>
      </c>
      <c r="H113" s="40">
        <v>789.3</v>
      </c>
      <c r="I113" s="40">
        <v>800.19999999999982</v>
      </c>
      <c r="J113" s="40">
        <v>806.84999999999991</v>
      </c>
      <c r="K113" s="31">
        <v>793.55</v>
      </c>
      <c r="L113" s="31">
        <v>776</v>
      </c>
      <c r="M113" s="31">
        <v>1.19337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49.8</v>
      </c>
      <c r="D114" s="40">
        <v>49.666666666666664</v>
      </c>
      <c r="E114" s="40">
        <v>48.983333333333327</v>
      </c>
      <c r="F114" s="40">
        <v>48.166666666666664</v>
      </c>
      <c r="G114" s="40">
        <v>47.483333333333327</v>
      </c>
      <c r="H114" s="40">
        <v>50.483333333333327</v>
      </c>
      <c r="I114" s="40">
        <v>51.166666666666664</v>
      </c>
      <c r="J114" s="40">
        <v>51.983333333333327</v>
      </c>
      <c r="K114" s="31">
        <v>50.35</v>
      </c>
      <c r="L114" s="31">
        <v>48.85</v>
      </c>
      <c r="M114" s="31">
        <v>298.17214000000001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220.55</v>
      </c>
      <c r="D115" s="40">
        <v>220.23333333333335</v>
      </c>
      <c r="E115" s="40">
        <v>218.9666666666667</v>
      </c>
      <c r="F115" s="40">
        <v>217.38333333333335</v>
      </c>
      <c r="G115" s="40">
        <v>216.1166666666667</v>
      </c>
      <c r="H115" s="40">
        <v>221.81666666666669</v>
      </c>
      <c r="I115" s="40">
        <v>223.08333333333334</v>
      </c>
      <c r="J115" s="40">
        <v>224.66666666666669</v>
      </c>
      <c r="K115" s="31">
        <v>221.5</v>
      </c>
      <c r="L115" s="31">
        <v>218.65</v>
      </c>
      <c r="M115" s="31">
        <v>112.30588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6582.2</v>
      </c>
      <c r="D116" s="40">
        <v>6576.5333333333328</v>
      </c>
      <c r="E116" s="40">
        <v>6526.6666666666661</v>
      </c>
      <c r="F116" s="40">
        <v>6471.1333333333332</v>
      </c>
      <c r="G116" s="40">
        <v>6421.2666666666664</v>
      </c>
      <c r="H116" s="40">
        <v>6632.0666666666657</v>
      </c>
      <c r="I116" s="40">
        <v>6681.9333333333325</v>
      </c>
      <c r="J116" s="40">
        <v>6737.4666666666653</v>
      </c>
      <c r="K116" s="31">
        <v>6626.4</v>
      </c>
      <c r="L116" s="31">
        <v>6521</v>
      </c>
      <c r="M116" s="31">
        <v>0.72496000000000005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144.25</v>
      </c>
      <c r="D117" s="40">
        <v>144.85</v>
      </c>
      <c r="E117" s="40">
        <v>142.25</v>
      </c>
      <c r="F117" s="40">
        <v>140.25</v>
      </c>
      <c r="G117" s="40">
        <v>137.65</v>
      </c>
      <c r="H117" s="40">
        <v>146.85</v>
      </c>
      <c r="I117" s="40">
        <v>149.44999999999996</v>
      </c>
      <c r="J117" s="40">
        <v>151.44999999999999</v>
      </c>
      <c r="K117" s="31">
        <v>147.44999999999999</v>
      </c>
      <c r="L117" s="31">
        <v>142.85</v>
      </c>
      <c r="M117" s="31">
        <v>31.342659999999999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182.05</v>
      </c>
      <c r="D118" s="40">
        <v>182.73333333333335</v>
      </c>
      <c r="E118" s="40">
        <v>180.41666666666669</v>
      </c>
      <c r="F118" s="40">
        <v>178.78333333333333</v>
      </c>
      <c r="G118" s="40">
        <v>176.46666666666667</v>
      </c>
      <c r="H118" s="40">
        <v>184.3666666666667</v>
      </c>
      <c r="I118" s="40">
        <v>186.68333333333337</v>
      </c>
      <c r="J118" s="40">
        <v>188.31666666666672</v>
      </c>
      <c r="K118" s="31">
        <v>185.05</v>
      </c>
      <c r="L118" s="31">
        <v>181.1</v>
      </c>
      <c r="M118" s="31">
        <v>31.55809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117.25</v>
      </c>
      <c r="D119" s="40">
        <v>116.16666666666667</v>
      </c>
      <c r="E119" s="40">
        <v>114.88333333333334</v>
      </c>
      <c r="F119" s="40">
        <v>112.51666666666667</v>
      </c>
      <c r="G119" s="40">
        <v>111.23333333333333</v>
      </c>
      <c r="H119" s="40">
        <v>118.53333333333335</v>
      </c>
      <c r="I119" s="40">
        <v>119.81666666666668</v>
      </c>
      <c r="J119" s="40">
        <v>122.18333333333335</v>
      </c>
      <c r="K119" s="31">
        <v>117.45</v>
      </c>
      <c r="L119" s="31">
        <v>113.8</v>
      </c>
      <c r="M119" s="31">
        <v>142.49336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840.6</v>
      </c>
      <c r="D120" s="40">
        <v>838.56666666666661</v>
      </c>
      <c r="E120" s="40">
        <v>830.03333333333319</v>
      </c>
      <c r="F120" s="40">
        <v>819.46666666666658</v>
      </c>
      <c r="G120" s="40">
        <v>810.93333333333317</v>
      </c>
      <c r="H120" s="40">
        <v>849.13333333333321</v>
      </c>
      <c r="I120" s="40">
        <v>857.66666666666652</v>
      </c>
      <c r="J120" s="40">
        <v>868.23333333333323</v>
      </c>
      <c r="K120" s="31">
        <v>847.1</v>
      </c>
      <c r="L120" s="31">
        <v>828</v>
      </c>
      <c r="M120" s="31">
        <v>33.127209999999998</v>
      </c>
      <c r="N120" s="1"/>
      <c r="O120" s="1"/>
    </row>
    <row r="121" spans="1:15" ht="12.75" customHeight="1">
      <c r="A121" s="56">
        <v>112</v>
      </c>
      <c r="B121" s="31" t="s">
        <v>838</v>
      </c>
      <c r="C121" s="31">
        <v>22.85</v>
      </c>
      <c r="D121" s="40">
        <v>22.883333333333336</v>
      </c>
      <c r="E121" s="40">
        <v>22.666666666666671</v>
      </c>
      <c r="F121" s="40">
        <v>22.483333333333334</v>
      </c>
      <c r="G121" s="40">
        <v>22.266666666666669</v>
      </c>
      <c r="H121" s="40">
        <v>23.066666666666674</v>
      </c>
      <c r="I121" s="40">
        <v>23.283333333333335</v>
      </c>
      <c r="J121" s="40">
        <v>23.466666666666676</v>
      </c>
      <c r="K121" s="31">
        <v>23.1</v>
      </c>
      <c r="L121" s="31">
        <v>22.7</v>
      </c>
      <c r="M121" s="31">
        <v>71.273030000000006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461.3</v>
      </c>
      <c r="D122" s="40">
        <v>465.55</v>
      </c>
      <c r="E122" s="40">
        <v>455.85</v>
      </c>
      <c r="F122" s="40">
        <v>450.40000000000003</v>
      </c>
      <c r="G122" s="40">
        <v>440.70000000000005</v>
      </c>
      <c r="H122" s="40">
        <v>471</v>
      </c>
      <c r="I122" s="40">
        <v>480.69999999999993</v>
      </c>
      <c r="J122" s="40">
        <v>486.15</v>
      </c>
      <c r="K122" s="31">
        <v>475.25</v>
      </c>
      <c r="L122" s="31">
        <v>460.1</v>
      </c>
      <c r="M122" s="31">
        <v>31.72186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256.39999999999998</v>
      </c>
      <c r="D123" s="40">
        <v>255.66666666666666</v>
      </c>
      <c r="E123" s="40">
        <v>252.33333333333331</v>
      </c>
      <c r="F123" s="40">
        <v>248.26666666666665</v>
      </c>
      <c r="G123" s="40">
        <v>244.93333333333331</v>
      </c>
      <c r="H123" s="40">
        <v>259.73333333333335</v>
      </c>
      <c r="I123" s="40">
        <v>263.06666666666661</v>
      </c>
      <c r="J123" s="40">
        <v>267.13333333333333</v>
      </c>
      <c r="K123" s="31">
        <v>259</v>
      </c>
      <c r="L123" s="31">
        <v>251.6</v>
      </c>
      <c r="M123" s="31">
        <v>30.497050000000002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903.95</v>
      </c>
      <c r="D124" s="40">
        <v>902.69999999999993</v>
      </c>
      <c r="E124" s="40">
        <v>893.49999999999989</v>
      </c>
      <c r="F124" s="40">
        <v>883.05</v>
      </c>
      <c r="G124" s="40">
        <v>873.84999999999991</v>
      </c>
      <c r="H124" s="40">
        <v>913.14999999999986</v>
      </c>
      <c r="I124" s="40">
        <v>922.34999999999991</v>
      </c>
      <c r="J124" s="40">
        <v>932.79999999999984</v>
      </c>
      <c r="K124" s="31">
        <v>911.9</v>
      </c>
      <c r="L124" s="31">
        <v>892.25</v>
      </c>
      <c r="M124" s="31">
        <v>54.481650000000002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5617.95</v>
      </c>
      <c r="D125" s="40">
        <v>5592.5</v>
      </c>
      <c r="E125" s="40">
        <v>5541</v>
      </c>
      <c r="F125" s="40">
        <v>5464.05</v>
      </c>
      <c r="G125" s="40">
        <v>5412.55</v>
      </c>
      <c r="H125" s="40">
        <v>5669.45</v>
      </c>
      <c r="I125" s="40">
        <v>5720.95</v>
      </c>
      <c r="J125" s="40">
        <v>5797.9</v>
      </c>
      <c r="K125" s="31">
        <v>5644</v>
      </c>
      <c r="L125" s="31">
        <v>5515.55</v>
      </c>
      <c r="M125" s="31">
        <v>2.4171499999999999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1844.65</v>
      </c>
      <c r="D126" s="40">
        <v>1862.5166666666667</v>
      </c>
      <c r="E126" s="40">
        <v>1822.1333333333332</v>
      </c>
      <c r="F126" s="40">
        <v>1799.6166666666666</v>
      </c>
      <c r="G126" s="40">
        <v>1759.2333333333331</v>
      </c>
      <c r="H126" s="40">
        <v>1885.0333333333333</v>
      </c>
      <c r="I126" s="40">
        <v>1925.416666666667</v>
      </c>
      <c r="J126" s="40">
        <v>1947.9333333333334</v>
      </c>
      <c r="K126" s="31">
        <v>1902.9</v>
      </c>
      <c r="L126" s="31">
        <v>1840</v>
      </c>
      <c r="M126" s="31">
        <v>69.957189999999997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1977.75</v>
      </c>
      <c r="D127" s="40">
        <v>1990.2333333333333</v>
      </c>
      <c r="E127" s="40">
        <v>1952.5166666666667</v>
      </c>
      <c r="F127" s="40">
        <v>1927.2833333333333</v>
      </c>
      <c r="G127" s="40">
        <v>1889.5666666666666</v>
      </c>
      <c r="H127" s="40">
        <v>2015.4666666666667</v>
      </c>
      <c r="I127" s="40">
        <v>2053.1833333333334</v>
      </c>
      <c r="J127" s="40">
        <v>2078.416666666667</v>
      </c>
      <c r="K127" s="31">
        <v>2027.95</v>
      </c>
      <c r="L127" s="31">
        <v>1965</v>
      </c>
      <c r="M127" s="31">
        <v>9.0387299999999993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2165.15</v>
      </c>
      <c r="D128" s="40">
        <v>2164.7999999999997</v>
      </c>
      <c r="E128" s="40">
        <v>2121.5999999999995</v>
      </c>
      <c r="F128" s="40">
        <v>2078.0499999999997</v>
      </c>
      <c r="G128" s="40">
        <v>2034.8499999999995</v>
      </c>
      <c r="H128" s="40">
        <v>2208.3499999999995</v>
      </c>
      <c r="I128" s="40">
        <v>2251.5499999999993</v>
      </c>
      <c r="J128" s="40">
        <v>2295.0999999999995</v>
      </c>
      <c r="K128" s="31">
        <v>2208</v>
      </c>
      <c r="L128" s="31">
        <v>2121.25</v>
      </c>
      <c r="M128" s="31">
        <v>4.1791700000000001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295.89999999999998</v>
      </c>
      <c r="D129" s="40">
        <v>296.31666666666666</v>
      </c>
      <c r="E129" s="40">
        <v>287.63333333333333</v>
      </c>
      <c r="F129" s="40">
        <v>279.36666666666667</v>
      </c>
      <c r="G129" s="40">
        <v>270.68333333333334</v>
      </c>
      <c r="H129" s="40">
        <v>304.58333333333331</v>
      </c>
      <c r="I129" s="40">
        <v>313.26666666666659</v>
      </c>
      <c r="J129" s="40">
        <v>321.5333333333333</v>
      </c>
      <c r="K129" s="31">
        <v>305</v>
      </c>
      <c r="L129" s="31">
        <v>288.05</v>
      </c>
      <c r="M129" s="31">
        <v>14.994199999999999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694.5</v>
      </c>
      <c r="D130" s="40">
        <v>685.94999999999993</v>
      </c>
      <c r="E130" s="40">
        <v>674.89999999999986</v>
      </c>
      <c r="F130" s="40">
        <v>655.29999999999995</v>
      </c>
      <c r="G130" s="40">
        <v>644.24999999999989</v>
      </c>
      <c r="H130" s="40">
        <v>705.54999999999984</v>
      </c>
      <c r="I130" s="40">
        <v>716.5999999999998</v>
      </c>
      <c r="J130" s="40">
        <v>736.19999999999982</v>
      </c>
      <c r="K130" s="31">
        <v>697</v>
      </c>
      <c r="L130" s="31">
        <v>666.35</v>
      </c>
      <c r="M130" s="31">
        <v>63.42812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406.4</v>
      </c>
      <c r="D131" s="40">
        <v>400.36666666666662</v>
      </c>
      <c r="E131" s="40">
        <v>392.28333333333325</v>
      </c>
      <c r="F131" s="40">
        <v>378.16666666666663</v>
      </c>
      <c r="G131" s="40">
        <v>370.08333333333326</v>
      </c>
      <c r="H131" s="40">
        <v>414.48333333333323</v>
      </c>
      <c r="I131" s="40">
        <v>422.56666666666661</v>
      </c>
      <c r="J131" s="40">
        <v>436.68333333333322</v>
      </c>
      <c r="K131" s="31">
        <v>408.45</v>
      </c>
      <c r="L131" s="31">
        <v>386.25</v>
      </c>
      <c r="M131" s="31">
        <v>98.915940000000006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3637.9</v>
      </c>
      <c r="D132" s="40">
        <v>3619.6166666666668</v>
      </c>
      <c r="E132" s="40">
        <v>3584.2833333333338</v>
      </c>
      <c r="F132" s="40">
        <v>3530.666666666667</v>
      </c>
      <c r="G132" s="40">
        <v>3495.3333333333339</v>
      </c>
      <c r="H132" s="40">
        <v>3673.2333333333336</v>
      </c>
      <c r="I132" s="40">
        <v>3708.5666666666666</v>
      </c>
      <c r="J132" s="40">
        <v>3762.1833333333334</v>
      </c>
      <c r="K132" s="31">
        <v>3654.95</v>
      </c>
      <c r="L132" s="31">
        <v>3566</v>
      </c>
      <c r="M132" s="31">
        <v>5.0806399999999998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1922.15</v>
      </c>
      <c r="D133" s="40">
        <v>1896.8666666666668</v>
      </c>
      <c r="E133" s="40">
        <v>1865.3833333333337</v>
      </c>
      <c r="F133" s="40">
        <v>1808.6166666666668</v>
      </c>
      <c r="G133" s="40">
        <v>1777.1333333333337</v>
      </c>
      <c r="H133" s="40">
        <v>1953.6333333333337</v>
      </c>
      <c r="I133" s="40">
        <v>1985.1166666666668</v>
      </c>
      <c r="J133" s="40">
        <v>2041.8833333333337</v>
      </c>
      <c r="K133" s="31">
        <v>1928.35</v>
      </c>
      <c r="L133" s="31">
        <v>1840.1</v>
      </c>
      <c r="M133" s="31">
        <v>42.081670000000003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80.55</v>
      </c>
      <c r="D134" s="40">
        <v>80.083333333333329</v>
      </c>
      <c r="E134" s="40">
        <v>79.416666666666657</v>
      </c>
      <c r="F134" s="40">
        <v>78.283333333333331</v>
      </c>
      <c r="G134" s="40">
        <v>77.61666666666666</v>
      </c>
      <c r="H134" s="40">
        <v>81.216666666666654</v>
      </c>
      <c r="I134" s="40">
        <v>81.883333333333312</v>
      </c>
      <c r="J134" s="40">
        <v>83.016666666666652</v>
      </c>
      <c r="K134" s="31">
        <v>80.75</v>
      </c>
      <c r="L134" s="31">
        <v>78.95</v>
      </c>
      <c r="M134" s="31">
        <v>67.561040000000006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5842.6</v>
      </c>
      <c r="D135" s="40">
        <v>5853.8500000000013</v>
      </c>
      <c r="E135" s="40">
        <v>5788.8500000000022</v>
      </c>
      <c r="F135" s="40">
        <v>5735.1000000000013</v>
      </c>
      <c r="G135" s="40">
        <v>5670.1000000000022</v>
      </c>
      <c r="H135" s="40">
        <v>5907.6000000000022</v>
      </c>
      <c r="I135" s="40">
        <v>5972.6</v>
      </c>
      <c r="J135" s="40">
        <v>6026.3500000000022</v>
      </c>
      <c r="K135" s="31">
        <v>5918.85</v>
      </c>
      <c r="L135" s="31">
        <v>5800.1</v>
      </c>
      <c r="M135" s="31">
        <v>2.8973399999999998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381.3</v>
      </c>
      <c r="D136" s="40">
        <v>381.3</v>
      </c>
      <c r="E136" s="40">
        <v>378.6</v>
      </c>
      <c r="F136" s="40">
        <v>375.90000000000003</v>
      </c>
      <c r="G136" s="40">
        <v>373.20000000000005</v>
      </c>
      <c r="H136" s="40">
        <v>384</v>
      </c>
      <c r="I136" s="40">
        <v>386.69999999999993</v>
      </c>
      <c r="J136" s="40">
        <v>389.4</v>
      </c>
      <c r="K136" s="31">
        <v>384</v>
      </c>
      <c r="L136" s="31">
        <v>378.6</v>
      </c>
      <c r="M136" s="31">
        <v>18.28781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7317.1</v>
      </c>
      <c r="D137" s="40">
        <v>7382.9833333333327</v>
      </c>
      <c r="E137" s="40">
        <v>7216.5166666666655</v>
      </c>
      <c r="F137" s="40">
        <v>7115.9333333333325</v>
      </c>
      <c r="G137" s="40">
        <v>6949.4666666666653</v>
      </c>
      <c r="H137" s="40">
        <v>7483.5666666666657</v>
      </c>
      <c r="I137" s="40">
        <v>7650.0333333333328</v>
      </c>
      <c r="J137" s="40">
        <v>7750.6166666666659</v>
      </c>
      <c r="K137" s="31">
        <v>7549.45</v>
      </c>
      <c r="L137" s="31">
        <v>7282.4</v>
      </c>
      <c r="M137" s="31">
        <v>3.7696399999999999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1948.6</v>
      </c>
      <c r="D138" s="40">
        <v>1942.4166666666667</v>
      </c>
      <c r="E138" s="40">
        <v>1933.8333333333335</v>
      </c>
      <c r="F138" s="40">
        <v>1919.0666666666668</v>
      </c>
      <c r="G138" s="40">
        <v>1910.4833333333336</v>
      </c>
      <c r="H138" s="40">
        <v>1957.1833333333334</v>
      </c>
      <c r="I138" s="40">
        <v>1965.7666666666669</v>
      </c>
      <c r="J138" s="40">
        <v>1980.5333333333333</v>
      </c>
      <c r="K138" s="31">
        <v>1951</v>
      </c>
      <c r="L138" s="31">
        <v>1927.65</v>
      </c>
      <c r="M138" s="31">
        <v>17.116669999999999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527.25</v>
      </c>
      <c r="D139" s="40">
        <v>531.80000000000007</v>
      </c>
      <c r="E139" s="40">
        <v>518.60000000000014</v>
      </c>
      <c r="F139" s="40">
        <v>509.95000000000005</v>
      </c>
      <c r="G139" s="40">
        <v>496.75000000000011</v>
      </c>
      <c r="H139" s="40">
        <v>540.45000000000016</v>
      </c>
      <c r="I139" s="40">
        <v>553.6500000000002</v>
      </c>
      <c r="J139" s="40">
        <v>562.30000000000018</v>
      </c>
      <c r="K139" s="31">
        <v>545</v>
      </c>
      <c r="L139" s="31">
        <v>523.15</v>
      </c>
      <c r="M139" s="31">
        <v>56.225650000000002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932.05</v>
      </c>
      <c r="D140" s="40">
        <v>931.88333333333333</v>
      </c>
      <c r="E140" s="40">
        <v>924.16666666666663</v>
      </c>
      <c r="F140" s="40">
        <v>916.2833333333333</v>
      </c>
      <c r="G140" s="40">
        <v>908.56666666666661</v>
      </c>
      <c r="H140" s="40">
        <v>939.76666666666665</v>
      </c>
      <c r="I140" s="40">
        <v>947.48333333333335</v>
      </c>
      <c r="J140" s="40">
        <v>955.36666666666667</v>
      </c>
      <c r="K140" s="31">
        <v>939.6</v>
      </c>
      <c r="L140" s="31">
        <v>924</v>
      </c>
      <c r="M140" s="31">
        <v>4.5346700000000002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74046</v>
      </c>
      <c r="D141" s="40">
        <v>74076.333333333328</v>
      </c>
      <c r="E141" s="40">
        <v>73752.666666666657</v>
      </c>
      <c r="F141" s="40">
        <v>73459.333333333328</v>
      </c>
      <c r="G141" s="40">
        <v>73135.666666666657</v>
      </c>
      <c r="H141" s="40">
        <v>74369.666666666657</v>
      </c>
      <c r="I141" s="40">
        <v>74693.333333333314</v>
      </c>
      <c r="J141" s="40">
        <v>74986.666666666657</v>
      </c>
      <c r="K141" s="31">
        <v>74400</v>
      </c>
      <c r="L141" s="31">
        <v>73783</v>
      </c>
      <c r="M141" s="31">
        <v>7.3700000000000002E-2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877.7</v>
      </c>
      <c r="D142" s="40">
        <v>875.93333333333339</v>
      </c>
      <c r="E142" s="40">
        <v>872.76666666666677</v>
      </c>
      <c r="F142" s="40">
        <v>867.83333333333337</v>
      </c>
      <c r="G142" s="40">
        <v>864.66666666666674</v>
      </c>
      <c r="H142" s="40">
        <v>880.86666666666679</v>
      </c>
      <c r="I142" s="40">
        <v>884.0333333333333</v>
      </c>
      <c r="J142" s="40">
        <v>888.96666666666681</v>
      </c>
      <c r="K142" s="31">
        <v>879.1</v>
      </c>
      <c r="L142" s="31">
        <v>871</v>
      </c>
      <c r="M142" s="31">
        <v>4.44278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154.35</v>
      </c>
      <c r="D143" s="40">
        <v>154.33333333333334</v>
      </c>
      <c r="E143" s="40">
        <v>152.26666666666668</v>
      </c>
      <c r="F143" s="40">
        <v>150.18333333333334</v>
      </c>
      <c r="G143" s="40">
        <v>148.11666666666667</v>
      </c>
      <c r="H143" s="40">
        <v>156.41666666666669</v>
      </c>
      <c r="I143" s="40">
        <v>158.48333333333335</v>
      </c>
      <c r="J143" s="40">
        <v>160.56666666666669</v>
      </c>
      <c r="K143" s="31">
        <v>156.4</v>
      </c>
      <c r="L143" s="31">
        <v>152.25</v>
      </c>
      <c r="M143" s="31">
        <v>45.074750000000002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839.5</v>
      </c>
      <c r="D144" s="40">
        <v>838.83333333333337</v>
      </c>
      <c r="E144" s="40">
        <v>830.66666666666674</v>
      </c>
      <c r="F144" s="40">
        <v>821.83333333333337</v>
      </c>
      <c r="G144" s="40">
        <v>813.66666666666674</v>
      </c>
      <c r="H144" s="40">
        <v>847.66666666666674</v>
      </c>
      <c r="I144" s="40">
        <v>855.83333333333348</v>
      </c>
      <c r="J144" s="40">
        <v>864.66666666666674</v>
      </c>
      <c r="K144" s="31">
        <v>847</v>
      </c>
      <c r="L144" s="31">
        <v>830</v>
      </c>
      <c r="M144" s="31">
        <v>26.3401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166.85</v>
      </c>
      <c r="D145" s="40">
        <v>166.33333333333334</v>
      </c>
      <c r="E145" s="40">
        <v>164.76666666666668</v>
      </c>
      <c r="F145" s="40">
        <v>162.68333333333334</v>
      </c>
      <c r="G145" s="40">
        <v>161.11666666666667</v>
      </c>
      <c r="H145" s="40">
        <v>168.41666666666669</v>
      </c>
      <c r="I145" s="40">
        <v>169.98333333333335</v>
      </c>
      <c r="J145" s="40">
        <v>172.06666666666669</v>
      </c>
      <c r="K145" s="31">
        <v>167.9</v>
      </c>
      <c r="L145" s="31">
        <v>164.25</v>
      </c>
      <c r="M145" s="31">
        <v>22.203430000000001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501.1</v>
      </c>
      <c r="D146" s="40">
        <v>500.7</v>
      </c>
      <c r="E146" s="40">
        <v>498.4</v>
      </c>
      <c r="F146" s="40">
        <v>495.7</v>
      </c>
      <c r="G146" s="40">
        <v>493.4</v>
      </c>
      <c r="H146" s="40">
        <v>503.4</v>
      </c>
      <c r="I146" s="40">
        <v>505.70000000000005</v>
      </c>
      <c r="J146" s="40">
        <v>508.4</v>
      </c>
      <c r="K146" s="31">
        <v>503</v>
      </c>
      <c r="L146" s="31">
        <v>498</v>
      </c>
      <c r="M146" s="31">
        <v>8.5603999999999996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7775.35</v>
      </c>
      <c r="D147" s="40">
        <v>7729.6500000000005</v>
      </c>
      <c r="E147" s="40">
        <v>7651.3000000000011</v>
      </c>
      <c r="F147" s="40">
        <v>7527.2500000000009</v>
      </c>
      <c r="G147" s="40">
        <v>7448.9000000000015</v>
      </c>
      <c r="H147" s="40">
        <v>7853.7000000000007</v>
      </c>
      <c r="I147" s="40">
        <v>7932.0500000000011</v>
      </c>
      <c r="J147" s="40">
        <v>8056.1</v>
      </c>
      <c r="K147" s="31">
        <v>7808</v>
      </c>
      <c r="L147" s="31">
        <v>7605.6</v>
      </c>
      <c r="M147" s="31">
        <v>7.1004300000000002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1013</v>
      </c>
      <c r="D148" s="40">
        <v>1017.1166666666667</v>
      </c>
      <c r="E148" s="40">
        <v>1001.9833333333333</v>
      </c>
      <c r="F148" s="40">
        <v>990.9666666666667</v>
      </c>
      <c r="G148" s="40">
        <v>975.83333333333337</v>
      </c>
      <c r="H148" s="40">
        <v>1028.1333333333332</v>
      </c>
      <c r="I148" s="40">
        <v>1043.2666666666669</v>
      </c>
      <c r="J148" s="40">
        <v>1054.2833333333333</v>
      </c>
      <c r="K148" s="31">
        <v>1032.25</v>
      </c>
      <c r="L148" s="31">
        <v>1006.1</v>
      </c>
      <c r="M148" s="31">
        <v>2.89439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4688.25</v>
      </c>
      <c r="D149" s="40">
        <v>4706.1333333333332</v>
      </c>
      <c r="E149" s="40">
        <v>4622.2666666666664</v>
      </c>
      <c r="F149" s="40">
        <v>4556.2833333333328</v>
      </c>
      <c r="G149" s="40">
        <v>4472.4166666666661</v>
      </c>
      <c r="H149" s="40">
        <v>4772.1166666666668</v>
      </c>
      <c r="I149" s="40">
        <v>4855.9833333333336</v>
      </c>
      <c r="J149" s="40">
        <v>4921.9666666666672</v>
      </c>
      <c r="K149" s="31">
        <v>4790</v>
      </c>
      <c r="L149" s="31">
        <v>4640.1499999999996</v>
      </c>
      <c r="M149" s="31">
        <v>6.3799900000000003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3313.55</v>
      </c>
      <c r="D150" s="40">
        <v>3332.85</v>
      </c>
      <c r="E150" s="40">
        <v>3275.7</v>
      </c>
      <c r="F150" s="40">
        <v>3237.85</v>
      </c>
      <c r="G150" s="40">
        <v>3180.7</v>
      </c>
      <c r="H150" s="40">
        <v>3370.7</v>
      </c>
      <c r="I150" s="40">
        <v>3427.8500000000004</v>
      </c>
      <c r="J150" s="40">
        <v>3465.7</v>
      </c>
      <c r="K150" s="31">
        <v>3390</v>
      </c>
      <c r="L150" s="31">
        <v>3295</v>
      </c>
      <c r="M150" s="31">
        <v>4.8364900000000004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1533.45</v>
      </c>
      <c r="D151" s="40">
        <v>1540.8666666666668</v>
      </c>
      <c r="E151" s="40">
        <v>1521.7833333333335</v>
      </c>
      <c r="F151" s="40">
        <v>1510.1166666666668</v>
      </c>
      <c r="G151" s="40">
        <v>1491.0333333333335</v>
      </c>
      <c r="H151" s="40">
        <v>1552.5333333333335</v>
      </c>
      <c r="I151" s="40">
        <v>1571.6166666666666</v>
      </c>
      <c r="J151" s="40">
        <v>1583.2833333333335</v>
      </c>
      <c r="K151" s="31">
        <v>1559.95</v>
      </c>
      <c r="L151" s="31">
        <v>1529.2</v>
      </c>
      <c r="M151" s="31">
        <v>5.3561199999999998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915.15</v>
      </c>
      <c r="D152" s="40">
        <v>916.5</v>
      </c>
      <c r="E152" s="40">
        <v>911.25</v>
      </c>
      <c r="F152" s="40">
        <v>907.35</v>
      </c>
      <c r="G152" s="40">
        <v>902.1</v>
      </c>
      <c r="H152" s="40">
        <v>920.4</v>
      </c>
      <c r="I152" s="40">
        <v>925.65</v>
      </c>
      <c r="J152" s="40">
        <v>929.55</v>
      </c>
      <c r="K152" s="31">
        <v>921.75</v>
      </c>
      <c r="L152" s="31">
        <v>912.6</v>
      </c>
      <c r="M152" s="31">
        <v>2.3344200000000002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138.6</v>
      </c>
      <c r="D153" s="40">
        <v>137.58333333333334</v>
      </c>
      <c r="E153" s="40">
        <v>136.26666666666668</v>
      </c>
      <c r="F153" s="40">
        <v>133.93333333333334</v>
      </c>
      <c r="G153" s="40">
        <v>132.61666666666667</v>
      </c>
      <c r="H153" s="40">
        <v>139.91666666666669</v>
      </c>
      <c r="I153" s="40">
        <v>141.23333333333335</v>
      </c>
      <c r="J153" s="40">
        <v>143.56666666666669</v>
      </c>
      <c r="K153" s="31">
        <v>138.9</v>
      </c>
      <c r="L153" s="31">
        <v>135.25</v>
      </c>
      <c r="M153" s="31">
        <v>49.866570000000003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132</v>
      </c>
      <c r="D154" s="40">
        <v>131.85</v>
      </c>
      <c r="E154" s="40">
        <v>130.85</v>
      </c>
      <c r="F154" s="40">
        <v>129.69999999999999</v>
      </c>
      <c r="G154" s="40">
        <v>128.69999999999999</v>
      </c>
      <c r="H154" s="40">
        <v>133</v>
      </c>
      <c r="I154" s="40">
        <v>134</v>
      </c>
      <c r="J154" s="40">
        <v>135.15</v>
      </c>
      <c r="K154" s="31">
        <v>132.85</v>
      </c>
      <c r="L154" s="31">
        <v>130.69999999999999</v>
      </c>
      <c r="M154" s="31">
        <v>161.22852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103.45</v>
      </c>
      <c r="D155" s="40">
        <v>102.81666666666666</v>
      </c>
      <c r="E155" s="40">
        <v>101.83333333333333</v>
      </c>
      <c r="F155" s="40">
        <v>100.21666666666667</v>
      </c>
      <c r="G155" s="40">
        <v>99.233333333333334</v>
      </c>
      <c r="H155" s="40">
        <v>104.43333333333332</v>
      </c>
      <c r="I155" s="40">
        <v>105.41666666666667</v>
      </c>
      <c r="J155" s="40">
        <v>107.03333333333332</v>
      </c>
      <c r="K155" s="31">
        <v>103.8</v>
      </c>
      <c r="L155" s="31">
        <v>101.2</v>
      </c>
      <c r="M155" s="31">
        <v>189.28897000000001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4055.95</v>
      </c>
      <c r="D156" s="40">
        <v>4068.0833333333335</v>
      </c>
      <c r="E156" s="40">
        <v>4031.166666666667</v>
      </c>
      <c r="F156" s="40">
        <v>4006.3833333333337</v>
      </c>
      <c r="G156" s="40">
        <v>3969.4666666666672</v>
      </c>
      <c r="H156" s="40">
        <v>4092.8666666666668</v>
      </c>
      <c r="I156" s="40">
        <v>4129.7833333333338</v>
      </c>
      <c r="J156" s="40">
        <v>4154.5666666666666</v>
      </c>
      <c r="K156" s="31">
        <v>4105</v>
      </c>
      <c r="L156" s="31">
        <v>4043.3</v>
      </c>
      <c r="M156" s="31">
        <v>0.80464000000000002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19935.75</v>
      </c>
      <c r="D157" s="40">
        <v>19929.95</v>
      </c>
      <c r="E157" s="40">
        <v>19834.900000000001</v>
      </c>
      <c r="F157" s="40">
        <v>19734.05</v>
      </c>
      <c r="G157" s="40">
        <v>19639</v>
      </c>
      <c r="H157" s="40">
        <v>20030.800000000003</v>
      </c>
      <c r="I157" s="40">
        <v>20125.849999999999</v>
      </c>
      <c r="J157" s="40">
        <v>20226.700000000004</v>
      </c>
      <c r="K157" s="31">
        <v>20025</v>
      </c>
      <c r="L157" s="31">
        <v>19829.099999999999</v>
      </c>
      <c r="M157" s="31">
        <v>0.32432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354.9</v>
      </c>
      <c r="D158" s="40">
        <v>356.2833333333333</v>
      </c>
      <c r="E158" s="40">
        <v>352.76666666666659</v>
      </c>
      <c r="F158" s="40">
        <v>350.63333333333327</v>
      </c>
      <c r="G158" s="40">
        <v>347.11666666666656</v>
      </c>
      <c r="H158" s="40">
        <v>358.41666666666663</v>
      </c>
      <c r="I158" s="40">
        <v>361.93333333333328</v>
      </c>
      <c r="J158" s="40">
        <v>364.06666666666666</v>
      </c>
      <c r="K158" s="31">
        <v>359.8</v>
      </c>
      <c r="L158" s="31">
        <v>354.15</v>
      </c>
      <c r="M158" s="31">
        <v>5.2817100000000003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923.85</v>
      </c>
      <c r="D159" s="40">
        <v>913.61666666666667</v>
      </c>
      <c r="E159" s="40">
        <v>893.23333333333335</v>
      </c>
      <c r="F159" s="40">
        <v>862.61666666666667</v>
      </c>
      <c r="G159" s="40">
        <v>842.23333333333335</v>
      </c>
      <c r="H159" s="40">
        <v>944.23333333333335</v>
      </c>
      <c r="I159" s="40">
        <v>964.61666666666679</v>
      </c>
      <c r="J159" s="40">
        <v>995.23333333333335</v>
      </c>
      <c r="K159" s="31">
        <v>934</v>
      </c>
      <c r="L159" s="31">
        <v>883</v>
      </c>
      <c r="M159" s="31">
        <v>13.785500000000001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150.35</v>
      </c>
      <c r="D160" s="40">
        <v>149.61666666666667</v>
      </c>
      <c r="E160" s="40">
        <v>148.13333333333335</v>
      </c>
      <c r="F160" s="40">
        <v>145.91666666666669</v>
      </c>
      <c r="G160" s="40">
        <v>144.43333333333337</v>
      </c>
      <c r="H160" s="40">
        <v>151.83333333333334</v>
      </c>
      <c r="I160" s="40">
        <v>153.31666666666669</v>
      </c>
      <c r="J160" s="40">
        <v>155.53333333333333</v>
      </c>
      <c r="K160" s="31">
        <v>151.1</v>
      </c>
      <c r="L160" s="31">
        <v>147.4</v>
      </c>
      <c r="M160" s="31">
        <v>129.77680000000001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194.95</v>
      </c>
      <c r="D161" s="40">
        <v>195.98333333333335</v>
      </c>
      <c r="E161" s="40">
        <v>193.01666666666671</v>
      </c>
      <c r="F161" s="40">
        <v>191.08333333333337</v>
      </c>
      <c r="G161" s="40">
        <v>188.11666666666673</v>
      </c>
      <c r="H161" s="40">
        <v>197.91666666666669</v>
      </c>
      <c r="I161" s="40">
        <v>200.88333333333333</v>
      </c>
      <c r="J161" s="40">
        <v>202.81666666666666</v>
      </c>
      <c r="K161" s="31">
        <v>198.95</v>
      </c>
      <c r="L161" s="31">
        <v>194.05</v>
      </c>
      <c r="M161" s="31">
        <v>8.4820100000000007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2993.2</v>
      </c>
      <c r="D162" s="40">
        <v>3002.0833333333335</v>
      </c>
      <c r="E162" s="40">
        <v>2952.3166666666671</v>
      </c>
      <c r="F162" s="40">
        <v>2911.4333333333334</v>
      </c>
      <c r="G162" s="40">
        <v>2861.666666666667</v>
      </c>
      <c r="H162" s="40">
        <v>3042.9666666666672</v>
      </c>
      <c r="I162" s="40">
        <v>3092.7333333333336</v>
      </c>
      <c r="J162" s="40">
        <v>3133.6166666666672</v>
      </c>
      <c r="K162" s="31">
        <v>3051.85</v>
      </c>
      <c r="L162" s="31">
        <v>2961.2</v>
      </c>
      <c r="M162" s="31">
        <v>3.1421899999999998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41210.949999999997</v>
      </c>
      <c r="D163" s="40">
        <v>41166.400000000001</v>
      </c>
      <c r="E163" s="40">
        <v>40746.100000000006</v>
      </c>
      <c r="F163" s="40">
        <v>40281.250000000007</v>
      </c>
      <c r="G163" s="40">
        <v>39860.950000000012</v>
      </c>
      <c r="H163" s="40">
        <v>41631.25</v>
      </c>
      <c r="I163" s="40">
        <v>42051.55</v>
      </c>
      <c r="J163" s="40">
        <v>42516.399999999994</v>
      </c>
      <c r="K163" s="31">
        <v>41586.699999999997</v>
      </c>
      <c r="L163" s="31">
        <v>40701.550000000003</v>
      </c>
      <c r="M163" s="31">
        <v>0.13700000000000001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219.2</v>
      </c>
      <c r="D164" s="40">
        <v>219.75</v>
      </c>
      <c r="E164" s="40">
        <v>217.15</v>
      </c>
      <c r="F164" s="40">
        <v>215.1</v>
      </c>
      <c r="G164" s="40">
        <v>212.5</v>
      </c>
      <c r="H164" s="40">
        <v>221.8</v>
      </c>
      <c r="I164" s="40">
        <v>224.40000000000003</v>
      </c>
      <c r="J164" s="40">
        <v>226.45000000000002</v>
      </c>
      <c r="K164" s="31">
        <v>222.35</v>
      </c>
      <c r="L164" s="31">
        <v>217.7</v>
      </c>
      <c r="M164" s="31">
        <v>31.230049999999999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5063.8</v>
      </c>
      <c r="D165" s="40">
        <v>5074.1166666666659</v>
      </c>
      <c r="E165" s="40">
        <v>5013.2333333333318</v>
      </c>
      <c r="F165" s="40">
        <v>4962.6666666666661</v>
      </c>
      <c r="G165" s="40">
        <v>4901.7833333333319</v>
      </c>
      <c r="H165" s="40">
        <v>5124.6833333333316</v>
      </c>
      <c r="I165" s="40">
        <v>5185.5666666666648</v>
      </c>
      <c r="J165" s="40">
        <v>5236.1333333333314</v>
      </c>
      <c r="K165" s="31">
        <v>5135</v>
      </c>
      <c r="L165" s="31">
        <v>5023.55</v>
      </c>
      <c r="M165" s="31">
        <v>0.28765000000000002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2637.95</v>
      </c>
      <c r="D166" s="40">
        <v>2628.3166666666666</v>
      </c>
      <c r="E166" s="40">
        <v>2594.6333333333332</v>
      </c>
      <c r="F166" s="40">
        <v>2551.3166666666666</v>
      </c>
      <c r="G166" s="40">
        <v>2517.6333333333332</v>
      </c>
      <c r="H166" s="40">
        <v>2671.6333333333332</v>
      </c>
      <c r="I166" s="40">
        <v>2705.3166666666666</v>
      </c>
      <c r="J166" s="40">
        <v>2748.6333333333332</v>
      </c>
      <c r="K166" s="31">
        <v>2662</v>
      </c>
      <c r="L166" s="31">
        <v>2585</v>
      </c>
      <c r="M166" s="31">
        <v>11.8726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2657.6</v>
      </c>
      <c r="D167" s="40">
        <v>2675.8666666666668</v>
      </c>
      <c r="E167" s="40">
        <v>2601.7333333333336</v>
      </c>
      <c r="F167" s="40">
        <v>2545.8666666666668</v>
      </c>
      <c r="G167" s="40">
        <v>2471.7333333333336</v>
      </c>
      <c r="H167" s="40">
        <v>2731.7333333333336</v>
      </c>
      <c r="I167" s="40">
        <v>2805.8666666666668</v>
      </c>
      <c r="J167" s="40">
        <v>2861.7333333333336</v>
      </c>
      <c r="K167" s="31">
        <v>2750</v>
      </c>
      <c r="L167" s="31">
        <v>2620</v>
      </c>
      <c r="M167" s="31">
        <v>7.0309699999999999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2461.9499999999998</v>
      </c>
      <c r="D168" s="40">
        <v>2465.3666666666668</v>
      </c>
      <c r="E168" s="40">
        <v>2451.7333333333336</v>
      </c>
      <c r="F168" s="40">
        <v>2441.5166666666669</v>
      </c>
      <c r="G168" s="40">
        <v>2427.8833333333337</v>
      </c>
      <c r="H168" s="40">
        <v>2475.5833333333335</v>
      </c>
      <c r="I168" s="40">
        <v>2489.2166666666667</v>
      </c>
      <c r="J168" s="40">
        <v>2499.4333333333334</v>
      </c>
      <c r="K168" s="31">
        <v>2479</v>
      </c>
      <c r="L168" s="31">
        <v>2455.15</v>
      </c>
      <c r="M168" s="31">
        <v>1.1876599999999999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123.8</v>
      </c>
      <c r="D169" s="40">
        <v>123.75</v>
      </c>
      <c r="E169" s="40">
        <v>123.15</v>
      </c>
      <c r="F169" s="40">
        <v>122.5</v>
      </c>
      <c r="G169" s="40">
        <v>121.9</v>
      </c>
      <c r="H169" s="40">
        <v>124.4</v>
      </c>
      <c r="I169" s="40">
        <v>125</v>
      </c>
      <c r="J169" s="40">
        <v>125.65</v>
      </c>
      <c r="K169" s="31">
        <v>124.35</v>
      </c>
      <c r="L169" s="31">
        <v>123.1</v>
      </c>
      <c r="M169" s="31">
        <v>19.077400000000001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208.65</v>
      </c>
      <c r="D170" s="40">
        <v>209.35</v>
      </c>
      <c r="E170" s="40">
        <v>207.35</v>
      </c>
      <c r="F170" s="40">
        <v>206.05</v>
      </c>
      <c r="G170" s="40">
        <v>204.05</v>
      </c>
      <c r="H170" s="40">
        <v>210.64999999999998</v>
      </c>
      <c r="I170" s="40">
        <v>212.64999999999998</v>
      </c>
      <c r="J170" s="40">
        <v>213.94999999999996</v>
      </c>
      <c r="K170" s="31">
        <v>211.35</v>
      </c>
      <c r="L170" s="31">
        <v>208.05</v>
      </c>
      <c r="M170" s="31">
        <v>71.738309999999998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470.95</v>
      </c>
      <c r="D171" s="40">
        <v>470.81666666666666</v>
      </c>
      <c r="E171" s="40">
        <v>465.58333333333331</v>
      </c>
      <c r="F171" s="40">
        <v>460.21666666666664</v>
      </c>
      <c r="G171" s="40">
        <v>454.98333333333329</v>
      </c>
      <c r="H171" s="40">
        <v>476.18333333333334</v>
      </c>
      <c r="I171" s="40">
        <v>481.41666666666669</v>
      </c>
      <c r="J171" s="40">
        <v>486.78333333333336</v>
      </c>
      <c r="K171" s="31">
        <v>476.05</v>
      </c>
      <c r="L171" s="31">
        <v>465.45</v>
      </c>
      <c r="M171" s="31">
        <v>3.3405999999999998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15492.05</v>
      </c>
      <c r="D172" s="40">
        <v>15475.466666666667</v>
      </c>
      <c r="E172" s="40">
        <v>15320.983333333334</v>
      </c>
      <c r="F172" s="40">
        <v>15149.916666666666</v>
      </c>
      <c r="G172" s="40">
        <v>14995.433333333332</v>
      </c>
      <c r="H172" s="40">
        <v>15646.533333333335</v>
      </c>
      <c r="I172" s="40">
        <v>15801.016666666668</v>
      </c>
      <c r="J172" s="40">
        <v>15972.083333333336</v>
      </c>
      <c r="K172" s="31">
        <v>15629.95</v>
      </c>
      <c r="L172" s="31">
        <v>15304.4</v>
      </c>
      <c r="M172" s="31">
        <v>7.2739999999999999E-2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38.75</v>
      </c>
      <c r="D173" s="40">
        <v>38.616666666666667</v>
      </c>
      <c r="E173" s="40">
        <v>38.183333333333337</v>
      </c>
      <c r="F173" s="40">
        <v>37.616666666666667</v>
      </c>
      <c r="G173" s="40">
        <v>37.183333333333337</v>
      </c>
      <c r="H173" s="40">
        <v>39.183333333333337</v>
      </c>
      <c r="I173" s="40">
        <v>39.61666666666666</v>
      </c>
      <c r="J173" s="40">
        <v>40.183333333333337</v>
      </c>
      <c r="K173" s="31">
        <v>39.049999999999997</v>
      </c>
      <c r="L173" s="31">
        <v>38.049999999999997</v>
      </c>
      <c r="M173" s="31">
        <v>465.59579000000002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132.75</v>
      </c>
      <c r="D174" s="40">
        <v>131.95000000000002</v>
      </c>
      <c r="E174" s="40">
        <v>128.65000000000003</v>
      </c>
      <c r="F174" s="40">
        <v>124.55000000000001</v>
      </c>
      <c r="G174" s="40">
        <v>121.25000000000003</v>
      </c>
      <c r="H174" s="40">
        <v>136.05000000000004</v>
      </c>
      <c r="I174" s="40">
        <v>139.35000000000005</v>
      </c>
      <c r="J174" s="40">
        <v>143.45000000000005</v>
      </c>
      <c r="K174" s="31">
        <v>135.25</v>
      </c>
      <c r="L174" s="31">
        <v>127.85</v>
      </c>
      <c r="M174" s="31">
        <v>371.02492999999998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136.44999999999999</v>
      </c>
      <c r="D175" s="40">
        <v>136.53333333333333</v>
      </c>
      <c r="E175" s="40">
        <v>135.86666666666667</v>
      </c>
      <c r="F175" s="40">
        <v>135.28333333333333</v>
      </c>
      <c r="G175" s="40">
        <v>134.61666666666667</v>
      </c>
      <c r="H175" s="40">
        <v>137.11666666666667</v>
      </c>
      <c r="I175" s="40">
        <v>137.78333333333336</v>
      </c>
      <c r="J175" s="40">
        <v>138.36666666666667</v>
      </c>
      <c r="K175" s="31">
        <v>137.19999999999999</v>
      </c>
      <c r="L175" s="31">
        <v>135.94999999999999</v>
      </c>
      <c r="M175" s="31">
        <v>18.68863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2469.6</v>
      </c>
      <c r="D176" s="40">
        <v>2459.85</v>
      </c>
      <c r="E176" s="40">
        <v>2442.6999999999998</v>
      </c>
      <c r="F176" s="40">
        <v>2415.7999999999997</v>
      </c>
      <c r="G176" s="40">
        <v>2398.6499999999996</v>
      </c>
      <c r="H176" s="40">
        <v>2486.75</v>
      </c>
      <c r="I176" s="40">
        <v>2503.9000000000005</v>
      </c>
      <c r="J176" s="40">
        <v>2530.8000000000002</v>
      </c>
      <c r="K176" s="31">
        <v>2477</v>
      </c>
      <c r="L176" s="31">
        <v>2432.9499999999998</v>
      </c>
      <c r="M176" s="31">
        <v>53.736179999999997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935.4</v>
      </c>
      <c r="D177" s="40">
        <v>936.08333333333337</v>
      </c>
      <c r="E177" s="40">
        <v>930.36666666666679</v>
      </c>
      <c r="F177" s="40">
        <v>925.33333333333337</v>
      </c>
      <c r="G177" s="40">
        <v>919.61666666666679</v>
      </c>
      <c r="H177" s="40">
        <v>941.11666666666679</v>
      </c>
      <c r="I177" s="40">
        <v>946.83333333333326</v>
      </c>
      <c r="J177" s="40">
        <v>951.86666666666679</v>
      </c>
      <c r="K177" s="31">
        <v>941.8</v>
      </c>
      <c r="L177" s="31">
        <v>931.05</v>
      </c>
      <c r="M177" s="31">
        <v>6.9288999999999996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1219.8499999999999</v>
      </c>
      <c r="D178" s="40">
        <v>1219.5333333333333</v>
      </c>
      <c r="E178" s="40">
        <v>1214.0666666666666</v>
      </c>
      <c r="F178" s="40">
        <v>1208.2833333333333</v>
      </c>
      <c r="G178" s="40">
        <v>1202.8166666666666</v>
      </c>
      <c r="H178" s="40">
        <v>1225.3166666666666</v>
      </c>
      <c r="I178" s="40">
        <v>1230.7833333333333</v>
      </c>
      <c r="J178" s="40">
        <v>1236.5666666666666</v>
      </c>
      <c r="K178" s="31">
        <v>1225</v>
      </c>
      <c r="L178" s="31">
        <v>1213.75</v>
      </c>
      <c r="M178" s="31">
        <v>3.7808999999999999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2416.6</v>
      </c>
      <c r="D179" s="40">
        <v>2409.2000000000003</v>
      </c>
      <c r="E179" s="40">
        <v>2378.4000000000005</v>
      </c>
      <c r="F179" s="40">
        <v>2340.2000000000003</v>
      </c>
      <c r="G179" s="40">
        <v>2309.4000000000005</v>
      </c>
      <c r="H179" s="40">
        <v>2447.4000000000005</v>
      </c>
      <c r="I179" s="40">
        <v>2478.2000000000007</v>
      </c>
      <c r="J179" s="40">
        <v>2516.4000000000005</v>
      </c>
      <c r="K179" s="31">
        <v>2440</v>
      </c>
      <c r="L179" s="31">
        <v>2371</v>
      </c>
      <c r="M179" s="31">
        <v>5.7885499999999999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7628.05</v>
      </c>
      <c r="D180" s="40">
        <v>7653.3499999999995</v>
      </c>
      <c r="E180" s="40">
        <v>7589.6999999999989</v>
      </c>
      <c r="F180" s="40">
        <v>7551.3499999999995</v>
      </c>
      <c r="G180" s="40">
        <v>7487.6999999999989</v>
      </c>
      <c r="H180" s="40">
        <v>7691.6999999999989</v>
      </c>
      <c r="I180" s="40">
        <v>7755.3499999999985</v>
      </c>
      <c r="J180" s="40">
        <v>7793.6999999999989</v>
      </c>
      <c r="K180" s="31">
        <v>7717</v>
      </c>
      <c r="L180" s="31">
        <v>7615</v>
      </c>
      <c r="M180" s="31">
        <v>6.2019999999999999E-2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27214.65</v>
      </c>
      <c r="D181" s="40">
        <v>27121.616666666669</v>
      </c>
      <c r="E181" s="40">
        <v>26943.233333333337</v>
      </c>
      <c r="F181" s="40">
        <v>26671.816666666669</v>
      </c>
      <c r="G181" s="40">
        <v>26493.433333333338</v>
      </c>
      <c r="H181" s="40">
        <v>27393.033333333336</v>
      </c>
      <c r="I181" s="40">
        <v>27571.416666666668</v>
      </c>
      <c r="J181" s="40">
        <v>27842.833333333336</v>
      </c>
      <c r="K181" s="31">
        <v>27300</v>
      </c>
      <c r="L181" s="31">
        <v>26850.2</v>
      </c>
      <c r="M181" s="31">
        <v>0.17262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1249.8</v>
      </c>
      <c r="D182" s="40">
        <v>1257.1833333333334</v>
      </c>
      <c r="E182" s="40">
        <v>1237.6166666666668</v>
      </c>
      <c r="F182" s="40">
        <v>1225.4333333333334</v>
      </c>
      <c r="G182" s="40">
        <v>1205.8666666666668</v>
      </c>
      <c r="H182" s="40">
        <v>1269.3666666666668</v>
      </c>
      <c r="I182" s="40">
        <v>1288.9333333333334</v>
      </c>
      <c r="J182" s="40">
        <v>1301.1166666666668</v>
      </c>
      <c r="K182" s="31">
        <v>1276.75</v>
      </c>
      <c r="L182" s="31">
        <v>1245</v>
      </c>
      <c r="M182" s="31">
        <v>8.4132400000000001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2324.35</v>
      </c>
      <c r="D183" s="40">
        <v>2335.15</v>
      </c>
      <c r="E183" s="40">
        <v>2301.25</v>
      </c>
      <c r="F183" s="40">
        <v>2278.15</v>
      </c>
      <c r="G183" s="40">
        <v>2244.25</v>
      </c>
      <c r="H183" s="40">
        <v>2358.25</v>
      </c>
      <c r="I183" s="40">
        <v>2392.1500000000005</v>
      </c>
      <c r="J183" s="40">
        <v>2415.25</v>
      </c>
      <c r="K183" s="31">
        <v>2369.0500000000002</v>
      </c>
      <c r="L183" s="31">
        <v>2312.0500000000002</v>
      </c>
      <c r="M183" s="31">
        <v>3.5707499999999999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492.4</v>
      </c>
      <c r="D184" s="40">
        <v>488.84999999999997</v>
      </c>
      <c r="E184" s="40">
        <v>482.69999999999993</v>
      </c>
      <c r="F184" s="40">
        <v>472.99999999999994</v>
      </c>
      <c r="G184" s="40">
        <v>466.84999999999991</v>
      </c>
      <c r="H184" s="40">
        <v>498.54999999999995</v>
      </c>
      <c r="I184" s="40">
        <v>504.69999999999993</v>
      </c>
      <c r="J184" s="40">
        <v>514.4</v>
      </c>
      <c r="K184" s="31">
        <v>495</v>
      </c>
      <c r="L184" s="31">
        <v>479.15</v>
      </c>
      <c r="M184" s="31">
        <v>246.94168999999999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113</v>
      </c>
      <c r="D185" s="40">
        <v>111.85000000000001</v>
      </c>
      <c r="E185" s="40">
        <v>110.05000000000001</v>
      </c>
      <c r="F185" s="40">
        <v>107.10000000000001</v>
      </c>
      <c r="G185" s="40">
        <v>105.30000000000001</v>
      </c>
      <c r="H185" s="40">
        <v>114.80000000000001</v>
      </c>
      <c r="I185" s="40">
        <v>116.6</v>
      </c>
      <c r="J185" s="40">
        <v>119.55000000000001</v>
      </c>
      <c r="K185" s="31">
        <v>113.65</v>
      </c>
      <c r="L185" s="31">
        <v>108.9</v>
      </c>
      <c r="M185" s="31">
        <v>405.82366000000002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835.1</v>
      </c>
      <c r="D186" s="40">
        <v>836.76666666666677</v>
      </c>
      <c r="E186" s="40">
        <v>828.98333333333358</v>
      </c>
      <c r="F186" s="40">
        <v>822.86666666666679</v>
      </c>
      <c r="G186" s="40">
        <v>815.0833333333336</v>
      </c>
      <c r="H186" s="40">
        <v>842.88333333333355</v>
      </c>
      <c r="I186" s="40">
        <v>850.66666666666663</v>
      </c>
      <c r="J186" s="40">
        <v>856.78333333333353</v>
      </c>
      <c r="K186" s="31">
        <v>844.55</v>
      </c>
      <c r="L186" s="31">
        <v>830.65</v>
      </c>
      <c r="M186" s="31">
        <v>24.363430000000001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506.7</v>
      </c>
      <c r="D187" s="40">
        <v>505.90000000000003</v>
      </c>
      <c r="E187" s="40">
        <v>502.80000000000007</v>
      </c>
      <c r="F187" s="40">
        <v>498.90000000000003</v>
      </c>
      <c r="G187" s="40">
        <v>495.80000000000007</v>
      </c>
      <c r="H187" s="40">
        <v>509.80000000000007</v>
      </c>
      <c r="I187" s="40">
        <v>512.90000000000009</v>
      </c>
      <c r="J187" s="40">
        <v>516.80000000000007</v>
      </c>
      <c r="K187" s="31">
        <v>509</v>
      </c>
      <c r="L187" s="31">
        <v>502</v>
      </c>
      <c r="M187" s="31">
        <v>5.47743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628.79999999999995</v>
      </c>
      <c r="D188" s="40">
        <v>632.11666666666667</v>
      </c>
      <c r="E188" s="40">
        <v>615.48333333333335</v>
      </c>
      <c r="F188" s="40">
        <v>602.16666666666663</v>
      </c>
      <c r="G188" s="40">
        <v>585.5333333333333</v>
      </c>
      <c r="H188" s="40">
        <v>645.43333333333339</v>
      </c>
      <c r="I188" s="40">
        <v>662.06666666666683</v>
      </c>
      <c r="J188" s="40">
        <v>675.38333333333344</v>
      </c>
      <c r="K188" s="31">
        <v>648.75</v>
      </c>
      <c r="L188" s="31">
        <v>618.79999999999995</v>
      </c>
      <c r="M188" s="31">
        <v>20.946169999999999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638.70000000000005</v>
      </c>
      <c r="D189" s="40">
        <v>637.43333333333339</v>
      </c>
      <c r="E189" s="40">
        <v>630.66666666666674</v>
      </c>
      <c r="F189" s="40">
        <v>622.63333333333333</v>
      </c>
      <c r="G189" s="40">
        <v>615.86666666666667</v>
      </c>
      <c r="H189" s="40">
        <v>645.46666666666681</v>
      </c>
      <c r="I189" s="40">
        <v>652.23333333333346</v>
      </c>
      <c r="J189" s="40">
        <v>660.26666666666688</v>
      </c>
      <c r="K189" s="31">
        <v>644.20000000000005</v>
      </c>
      <c r="L189" s="31">
        <v>629.4</v>
      </c>
      <c r="M189" s="31">
        <v>10.56096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915.2</v>
      </c>
      <c r="D190" s="40">
        <v>911.56666666666661</v>
      </c>
      <c r="E190" s="40">
        <v>905.13333333333321</v>
      </c>
      <c r="F190" s="40">
        <v>895.06666666666661</v>
      </c>
      <c r="G190" s="40">
        <v>888.63333333333321</v>
      </c>
      <c r="H190" s="40">
        <v>921.63333333333321</v>
      </c>
      <c r="I190" s="40">
        <v>928.06666666666661</v>
      </c>
      <c r="J190" s="40">
        <v>938.13333333333321</v>
      </c>
      <c r="K190" s="31">
        <v>918</v>
      </c>
      <c r="L190" s="31">
        <v>901.5</v>
      </c>
      <c r="M190" s="31">
        <v>7.4948300000000003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1502.25</v>
      </c>
      <c r="D191" s="40">
        <v>1483.6499999999999</v>
      </c>
      <c r="E191" s="40">
        <v>1424.1499999999996</v>
      </c>
      <c r="F191" s="40">
        <v>1346.0499999999997</v>
      </c>
      <c r="G191" s="40">
        <v>1286.5499999999995</v>
      </c>
      <c r="H191" s="40">
        <v>1561.7499999999998</v>
      </c>
      <c r="I191" s="40">
        <v>1621.2500000000002</v>
      </c>
      <c r="J191" s="40">
        <v>1699.35</v>
      </c>
      <c r="K191" s="31">
        <v>1543.15</v>
      </c>
      <c r="L191" s="31">
        <v>1405.55</v>
      </c>
      <c r="M191" s="31">
        <v>28.270209999999999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3860.95</v>
      </c>
      <c r="D192" s="40">
        <v>3847.7833333333333</v>
      </c>
      <c r="E192" s="40">
        <v>3825.5666666666666</v>
      </c>
      <c r="F192" s="40">
        <v>3790.1833333333334</v>
      </c>
      <c r="G192" s="40">
        <v>3767.9666666666667</v>
      </c>
      <c r="H192" s="40">
        <v>3883.1666666666665</v>
      </c>
      <c r="I192" s="40">
        <v>3905.3833333333328</v>
      </c>
      <c r="J192" s="40">
        <v>3940.7666666666664</v>
      </c>
      <c r="K192" s="31">
        <v>3870</v>
      </c>
      <c r="L192" s="31">
        <v>3812.4</v>
      </c>
      <c r="M192" s="31">
        <v>17.330310000000001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733.6</v>
      </c>
      <c r="D193" s="40">
        <v>734.5333333333333</v>
      </c>
      <c r="E193" s="40">
        <v>725.56666666666661</v>
      </c>
      <c r="F193" s="40">
        <v>717.5333333333333</v>
      </c>
      <c r="G193" s="40">
        <v>708.56666666666661</v>
      </c>
      <c r="H193" s="40">
        <v>742.56666666666661</v>
      </c>
      <c r="I193" s="40">
        <v>751.5333333333333</v>
      </c>
      <c r="J193" s="40">
        <v>759.56666666666661</v>
      </c>
      <c r="K193" s="31">
        <v>743.5</v>
      </c>
      <c r="L193" s="31">
        <v>726.5</v>
      </c>
      <c r="M193" s="31">
        <v>20.765519999999999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5963.8</v>
      </c>
      <c r="D194" s="40">
        <v>5958.583333333333</v>
      </c>
      <c r="E194" s="40">
        <v>5890.1666666666661</v>
      </c>
      <c r="F194" s="40">
        <v>5816.5333333333328</v>
      </c>
      <c r="G194" s="40">
        <v>5748.1166666666659</v>
      </c>
      <c r="H194" s="40">
        <v>6032.2166666666662</v>
      </c>
      <c r="I194" s="40">
        <v>6100.6333333333323</v>
      </c>
      <c r="J194" s="40">
        <v>6174.2666666666664</v>
      </c>
      <c r="K194" s="31">
        <v>6027</v>
      </c>
      <c r="L194" s="31">
        <v>5884.95</v>
      </c>
      <c r="M194" s="31">
        <v>1.06351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489.75</v>
      </c>
      <c r="D195" s="40">
        <v>488.68333333333334</v>
      </c>
      <c r="E195" s="40">
        <v>484.61666666666667</v>
      </c>
      <c r="F195" s="40">
        <v>479.48333333333335</v>
      </c>
      <c r="G195" s="40">
        <v>475.41666666666669</v>
      </c>
      <c r="H195" s="40">
        <v>493.81666666666666</v>
      </c>
      <c r="I195" s="40">
        <v>497.88333333333338</v>
      </c>
      <c r="J195" s="40">
        <v>503.01666666666665</v>
      </c>
      <c r="K195" s="31">
        <v>492.75</v>
      </c>
      <c r="L195" s="31">
        <v>483.55</v>
      </c>
      <c r="M195" s="31">
        <v>154.20105000000001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223.5</v>
      </c>
      <c r="D196" s="40">
        <v>224.35</v>
      </c>
      <c r="E196" s="40">
        <v>222.14999999999998</v>
      </c>
      <c r="F196" s="40">
        <v>220.79999999999998</v>
      </c>
      <c r="G196" s="40">
        <v>218.59999999999997</v>
      </c>
      <c r="H196" s="40">
        <v>225.7</v>
      </c>
      <c r="I196" s="40">
        <v>227.89999999999998</v>
      </c>
      <c r="J196" s="40">
        <v>229.25</v>
      </c>
      <c r="K196" s="31">
        <v>226.55</v>
      </c>
      <c r="L196" s="31">
        <v>223</v>
      </c>
      <c r="M196" s="31">
        <v>172.71276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1177.5999999999999</v>
      </c>
      <c r="D197" s="40">
        <v>1166.55</v>
      </c>
      <c r="E197" s="40">
        <v>1152.3</v>
      </c>
      <c r="F197" s="40">
        <v>1127</v>
      </c>
      <c r="G197" s="40">
        <v>1112.75</v>
      </c>
      <c r="H197" s="40">
        <v>1191.8499999999999</v>
      </c>
      <c r="I197" s="40">
        <v>1206.0999999999999</v>
      </c>
      <c r="J197" s="40">
        <v>1231.3999999999999</v>
      </c>
      <c r="K197" s="31">
        <v>1180.8</v>
      </c>
      <c r="L197" s="31">
        <v>1141.25</v>
      </c>
      <c r="M197" s="31">
        <v>61.861759999999997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1737.55</v>
      </c>
      <c r="D198" s="40">
        <v>1751.1666666666667</v>
      </c>
      <c r="E198" s="40">
        <v>1719.3833333333334</v>
      </c>
      <c r="F198" s="40">
        <v>1701.2166666666667</v>
      </c>
      <c r="G198" s="40">
        <v>1669.4333333333334</v>
      </c>
      <c r="H198" s="40">
        <v>1769.3333333333335</v>
      </c>
      <c r="I198" s="40">
        <v>1801.1166666666668</v>
      </c>
      <c r="J198" s="40">
        <v>1819.2833333333335</v>
      </c>
      <c r="K198" s="31">
        <v>1782.95</v>
      </c>
      <c r="L198" s="31">
        <v>1733</v>
      </c>
      <c r="M198" s="31">
        <v>31.380500000000001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1029.3499999999999</v>
      </c>
      <c r="D199" s="40">
        <v>1030.45</v>
      </c>
      <c r="E199" s="40">
        <v>1015.9000000000001</v>
      </c>
      <c r="F199" s="40">
        <v>1002.45</v>
      </c>
      <c r="G199" s="40">
        <v>987.90000000000009</v>
      </c>
      <c r="H199" s="40">
        <v>1043.9000000000001</v>
      </c>
      <c r="I199" s="40">
        <v>1058.4499999999998</v>
      </c>
      <c r="J199" s="40">
        <v>1071.9000000000001</v>
      </c>
      <c r="K199" s="31">
        <v>1045</v>
      </c>
      <c r="L199" s="31">
        <v>1017</v>
      </c>
      <c r="M199" s="31">
        <v>4.3796200000000001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2576.15</v>
      </c>
      <c r="D200" s="40">
        <v>2581.4166666666665</v>
      </c>
      <c r="E200" s="40">
        <v>2554.833333333333</v>
      </c>
      <c r="F200" s="40">
        <v>2533.5166666666664</v>
      </c>
      <c r="G200" s="40">
        <v>2506.9333333333329</v>
      </c>
      <c r="H200" s="40">
        <v>2602.7333333333331</v>
      </c>
      <c r="I200" s="40">
        <v>2629.3166666666662</v>
      </c>
      <c r="J200" s="40">
        <v>2650.6333333333332</v>
      </c>
      <c r="K200" s="31">
        <v>2608</v>
      </c>
      <c r="L200" s="31">
        <v>2560.1</v>
      </c>
      <c r="M200" s="31">
        <v>12.445679999999999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3199.95</v>
      </c>
      <c r="D201" s="40">
        <v>3211.4833333333336</v>
      </c>
      <c r="E201" s="40">
        <v>3174.4666666666672</v>
      </c>
      <c r="F201" s="40">
        <v>3148.9833333333336</v>
      </c>
      <c r="G201" s="40">
        <v>3111.9666666666672</v>
      </c>
      <c r="H201" s="40">
        <v>3236.9666666666672</v>
      </c>
      <c r="I201" s="40">
        <v>3273.9833333333336</v>
      </c>
      <c r="J201" s="40">
        <v>3299.4666666666672</v>
      </c>
      <c r="K201" s="31">
        <v>3248.5</v>
      </c>
      <c r="L201" s="31">
        <v>3186</v>
      </c>
      <c r="M201" s="31">
        <v>0.77081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566.20000000000005</v>
      </c>
      <c r="D202" s="40">
        <v>568.80000000000007</v>
      </c>
      <c r="E202" s="40">
        <v>559.90000000000009</v>
      </c>
      <c r="F202" s="40">
        <v>553.6</v>
      </c>
      <c r="G202" s="40">
        <v>544.70000000000005</v>
      </c>
      <c r="H202" s="40">
        <v>575.10000000000014</v>
      </c>
      <c r="I202" s="40">
        <v>584</v>
      </c>
      <c r="J202" s="40">
        <v>590.30000000000018</v>
      </c>
      <c r="K202" s="31">
        <v>577.70000000000005</v>
      </c>
      <c r="L202" s="31">
        <v>562.5</v>
      </c>
      <c r="M202" s="31">
        <v>7.44489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1070.8499999999999</v>
      </c>
      <c r="D203" s="40">
        <v>1067.2666666666667</v>
      </c>
      <c r="E203" s="40">
        <v>1053.3833333333332</v>
      </c>
      <c r="F203" s="40">
        <v>1035.9166666666665</v>
      </c>
      <c r="G203" s="40">
        <v>1022.0333333333331</v>
      </c>
      <c r="H203" s="40">
        <v>1084.7333333333333</v>
      </c>
      <c r="I203" s="40">
        <v>1098.616666666667</v>
      </c>
      <c r="J203" s="40">
        <v>1116.0833333333335</v>
      </c>
      <c r="K203" s="31">
        <v>1081.1500000000001</v>
      </c>
      <c r="L203" s="31">
        <v>1049.8</v>
      </c>
      <c r="M203" s="31">
        <v>7.4156000000000004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764.5</v>
      </c>
      <c r="D204" s="40">
        <v>763.91666666666663</v>
      </c>
      <c r="E204" s="40">
        <v>757.98333333333323</v>
      </c>
      <c r="F204" s="40">
        <v>751.46666666666658</v>
      </c>
      <c r="G204" s="40">
        <v>745.53333333333319</v>
      </c>
      <c r="H204" s="40">
        <v>770.43333333333328</v>
      </c>
      <c r="I204" s="40">
        <v>776.36666666666667</v>
      </c>
      <c r="J204" s="40">
        <v>782.88333333333333</v>
      </c>
      <c r="K204" s="31">
        <v>769.85</v>
      </c>
      <c r="L204" s="31">
        <v>757.4</v>
      </c>
      <c r="M204" s="31">
        <v>11.566039999999999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7659.55</v>
      </c>
      <c r="D205" s="40">
        <v>7674.5166666666664</v>
      </c>
      <c r="E205" s="40">
        <v>7580.0333333333328</v>
      </c>
      <c r="F205" s="40">
        <v>7500.5166666666664</v>
      </c>
      <c r="G205" s="40">
        <v>7406.0333333333328</v>
      </c>
      <c r="H205" s="40">
        <v>7754.0333333333328</v>
      </c>
      <c r="I205" s="40">
        <v>7848.5166666666664</v>
      </c>
      <c r="J205" s="40">
        <v>7928.0333333333328</v>
      </c>
      <c r="K205" s="31">
        <v>7769</v>
      </c>
      <c r="L205" s="31">
        <v>7595</v>
      </c>
      <c r="M205" s="31">
        <v>4.0087400000000004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45.5</v>
      </c>
      <c r="D206" s="40">
        <v>45.166666666666664</v>
      </c>
      <c r="E206" s="40">
        <v>44.533333333333331</v>
      </c>
      <c r="F206" s="40">
        <v>43.56666666666667</v>
      </c>
      <c r="G206" s="40">
        <v>42.933333333333337</v>
      </c>
      <c r="H206" s="40">
        <v>46.133333333333326</v>
      </c>
      <c r="I206" s="40">
        <v>46.766666666666666</v>
      </c>
      <c r="J206" s="40">
        <v>47.73333333333332</v>
      </c>
      <c r="K206" s="31">
        <v>45.8</v>
      </c>
      <c r="L206" s="31">
        <v>44.2</v>
      </c>
      <c r="M206" s="31">
        <v>135.14161999999999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1577.55</v>
      </c>
      <c r="D207" s="40">
        <v>1572.9666666666665</v>
      </c>
      <c r="E207" s="40">
        <v>1561.583333333333</v>
      </c>
      <c r="F207" s="40">
        <v>1545.6166666666666</v>
      </c>
      <c r="G207" s="40">
        <v>1534.2333333333331</v>
      </c>
      <c r="H207" s="40">
        <v>1588.9333333333329</v>
      </c>
      <c r="I207" s="40">
        <v>1600.3166666666666</v>
      </c>
      <c r="J207" s="40">
        <v>1616.2833333333328</v>
      </c>
      <c r="K207" s="31">
        <v>1584.35</v>
      </c>
      <c r="L207" s="31">
        <v>1557</v>
      </c>
      <c r="M207" s="31">
        <v>1.6649499999999999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899.2</v>
      </c>
      <c r="D208" s="40">
        <v>904.18333333333339</v>
      </c>
      <c r="E208" s="40">
        <v>890.11666666666679</v>
      </c>
      <c r="F208" s="40">
        <v>881.03333333333342</v>
      </c>
      <c r="G208" s="40">
        <v>866.96666666666681</v>
      </c>
      <c r="H208" s="40">
        <v>913.26666666666677</v>
      </c>
      <c r="I208" s="40">
        <v>927.33333333333337</v>
      </c>
      <c r="J208" s="40">
        <v>936.41666666666674</v>
      </c>
      <c r="K208" s="31">
        <v>918.25</v>
      </c>
      <c r="L208" s="31">
        <v>895.1</v>
      </c>
      <c r="M208" s="31">
        <v>12.64377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875</v>
      </c>
      <c r="D209" s="40">
        <v>873.15</v>
      </c>
      <c r="E209" s="40">
        <v>865.4</v>
      </c>
      <c r="F209" s="40">
        <v>855.8</v>
      </c>
      <c r="G209" s="40">
        <v>848.05</v>
      </c>
      <c r="H209" s="40">
        <v>882.75</v>
      </c>
      <c r="I209" s="40">
        <v>890.5</v>
      </c>
      <c r="J209" s="40">
        <v>900.1</v>
      </c>
      <c r="K209" s="31">
        <v>880.9</v>
      </c>
      <c r="L209" s="31">
        <v>863.55</v>
      </c>
      <c r="M209" s="31">
        <v>1.5606599999999999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333.85</v>
      </c>
      <c r="D210" s="40">
        <v>334.98333333333329</v>
      </c>
      <c r="E210" s="40">
        <v>331.51666666666659</v>
      </c>
      <c r="F210" s="40">
        <v>329.18333333333328</v>
      </c>
      <c r="G210" s="40">
        <v>325.71666666666658</v>
      </c>
      <c r="H210" s="40">
        <v>337.31666666666661</v>
      </c>
      <c r="I210" s="40">
        <v>340.7833333333333</v>
      </c>
      <c r="J210" s="40">
        <v>343.11666666666662</v>
      </c>
      <c r="K210" s="31">
        <v>338.45</v>
      </c>
      <c r="L210" s="31">
        <v>332.65</v>
      </c>
      <c r="M210" s="31">
        <v>92.311800000000005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15.1</v>
      </c>
      <c r="D211" s="40">
        <v>15.25</v>
      </c>
      <c r="E211" s="40">
        <v>14.9</v>
      </c>
      <c r="F211" s="40">
        <v>14.700000000000001</v>
      </c>
      <c r="G211" s="40">
        <v>14.350000000000001</v>
      </c>
      <c r="H211" s="40">
        <v>15.45</v>
      </c>
      <c r="I211" s="40">
        <v>15.8</v>
      </c>
      <c r="J211" s="40">
        <v>15.999999999999998</v>
      </c>
      <c r="K211" s="31">
        <v>15.6</v>
      </c>
      <c r="L211" s="31">
        <v>15.05</v>
      </c>
      <c r="M211" s="31">
        <v>2515.1018899999999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1249.5</v>
      </c>
      <c r="D212" s="40">
        <v>1247.6666666666667</v>
      </c>
      <c r="E212" s="40">
        <v>1240.7833333333335</v>
      </c>
      <c r="F212" s="40">
        <v>1232.0666666666668</v>
      </c>
      <c r="G212" s="40">
        <v>1225.1833333333336</v>
      </c>
      <c r="H212" s="40">
        <v>1256.3833333333334</v>
      </c>
      <c r="I212" s="40">
        <v>1263.2666666666667</v>
      </c>
      <c r="J212" s="40">
        <v>1271.9833333333333</v>
      </c>
      <c r="K212" s="31">
        <v>1254.55</v>
      </c>
      <c r="L212" s="31">
        <v>1238.95</v>
      </c>
      <c r="M212" s="31">
        <v>4.3360099999999999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1778.5</v>
      </c>
      <c r="D213" s="40">
        <v>1783.8333333333333</v>
      </c>
      <c r="E213" s="40">
        <v>1769.6666666666665</v>
      </c>
      <c r="F213" s="40">
        <v>1760.8333333333333</v>
      </c>
      <c r="G213" s="40">
        <v>1746.6666666666665</v>
      </c>
      <c r="H213" s="40">
        <v>1792.6666666666665</v>
      </c>
      <c r="I213" s="40">
        <v>1806.833333333333</v>
      </c>
      <c r="J213" s="40">
        <v>1815.6666666666665</v>
      </c>
      <c r="K213" s="31">
        <v>1798</v>
      </c>
      <c r="L213" s="31">
        <v>1775</v>
      </c>
      <c r="M213" s="31">
        <v>1.19875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713.5</v>
      </c>
      <c r="D214" s="40">
        <v>712.44999999999993</v>
      </c>
      <c r="E214" s="40">
        <v>704.04999999999984</v>
      </c>
      <c r="F214" s="40">
        <v>694.59999999999991</v>
      </c>
      <c r="G214" s="40">
        <v>686.19999999999982</v>
      </c>
      <c r="H214" s="40">
        <v>721.89999999999986</v>
      </c>
      <c r="I214" s="40">
        <v>730.3</v>
      </c>
      <c r="J214" s="40">
        <v>739.74999999999989</v>
      </c>
      <c r="K214" s="40">
        <v>720.85</v>
      </c>
      <c r="L214" s="40">
        <v>703</v>
      </c>
      <c r="M214" s="40">
        <v>73.556319999999999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14.5</v>
      </c>
      <c r="D215" s="40">
        <v>14.616666666666667</v>
      </c>
      <c r="E215" s="40">
        <v>14.283333333333335</v>
      </c>
      <c r="F215" s="40">
        <v>14.066666666666668</v>
      </c>
      <c r="G215" s="40">
        <v>13.733333333333336</v>
      </c>
      <c r="H215" s="40">
        <v>14.833333333333334</v>
      </c>
      <c r="I215" s="40">
        <v>15.166666666666666</v>
      </c>
      <c r="J215" s="40">
        <v>15.383333333333333</v>
      </c>
      <c r="K215" s="40">
        <v>14.95</v>
      </c>
      <c r="L215" s="40">
        <v>14.4</v>
      </c>
      <c r="M215" s="40">
        <v>3123.7303099999999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319.05</v>
      </c>
      <c r="D216" s="40">
        <v>319.75</v>
      </c>
      <c r="E216" s="40">
        <v>316.7</v>
      </c>
      <c r="F216" s="40">
        <v>314.34999999999997</v>
      </c>
      <c r="G216" s="40">
        <v>311.29999999999995</v>
      </c>
      <c r="H216" s="40">
        <v>322.10000000000002</v>
      </c>
      <c r="I216" s="40">
        <v>325.14999999999998</v>
      </c>
      <c r="J216" s="40">
        <v>327.50000000000006</v>
      </c>
      <c r="K216" s="40">
        <v>322.8</v>
      </c>
      <c r="L216" s="40">
        <v>317.39999999999998</v>
      </c>
      <c r="M216" s="40">
        <v>59.102699999999999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7"/>
      <c r="B1" s="43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0" t="s">
        <v>16</v>
      </c>
      <c r="B9" s="432" t="s">
        <v>18</v>
      </c>
      <c r="C9" s="436" t="s">
        <v>20</v>
      </c>
      <c r="D9" s="436" t="s">
        <v>21</v>
      </c>
      <c r="E9" s="427" t="s">
        <v>22</v>
      </c>
      <c r="F9" s="428"/>
      <c r="G9" s="429"/>
      <c r="H9" s="427" t="s">
        <v>23</v>
      </c>
      <c r="I9" s="428"/>
      <c r="J9" s="429"/>
      <c r="K9" s="26"/>
      <c r="L9" s="27"/>
      <c r="M9" s="53"/>
      <c r="N9" s="1"/>
      <c r="O9" s="1"/>
    </row>
    <row r="10" spans="1:15" ht="42.75" customHeight="1">
      <c r="A10" s="434"/>
      <c r="B10" s="435"/>
      <c r="C10" s="435"/>
      <c r="D10" s="4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94" t="s">
        <v>289</v>
      </c>
      <c r="C11" s="382">
        <v>25555.65</v>
      </c>
      <c r="D11" s="383">
        <v>25545.216666666664</v>
      </c>
      <c r="E11" s="383">
        <v>25450.433333333327</v>
      </c>
      <c r="F11" s="383">
        <v>25345.216666666664</v>
      </c>
      <c r="G11" s="383">
        <v>25250.433333333327</v>
      </c>
      <c r="H11" s="383">
        <v>25650.433333333327</v>
      </c>
      <c r="I11" s="383">
        <v>25745.21666666666</v>
      </c>
      <c r="J11" s="383">
        <v>25850.433333333327</v>
      </c>
      <c r="K11" s="382">
        <v>25640</v>
      </c>
      <c r="L11" s="382">
        <v>25440</v>
      </c>
      <c r="M11" s="382">
        <v>1.128E-2</v>
      </c>
      <c r="N11" s="1"/>
      <c r="O11" s="1"/>
    </row>
    <row r="12" spans="1:15" ht="12" customHeight="1">
      <c r="A12" s="31">
        <v>2</v>
      </c>
      <c r="B12" s="381" t="s">
        <v>294</v>
      </c>
      <c r="C12" s="382">
        <v>534.4</v>
      </c>
      <c r="D12" s="383">
        <v>534.9666666666667</v>
      </c>
      <c r="E12" s="383">
        <v>530.93333333333339</v>
      </c>
      <c r="F12" s="383">
        <v>527.4666666666667</v>
      </c>
      <c r="G12" s="383">
        <v>523.43333333333339</v>
      </c>
      <c r="H12" s="383">
        <v>538.43333333333339</v>
      </c>
      <c r="I12" s="383">
        <v>542.4666666666667</v>
      </c>
      <c r="J12" s="383">
        <v>545.93333333333339</v>
      </c>
      <c r="K12" s="382">
        <v>539</v>
      </c>
      <c r="L12" s="382">
        <v>531.5</v>
      </c>
      <c r="M12" s="382">
        <v>1.31752</v>
      </c>
      <c r="N12" s="1"/>
      <c r="O12" s="1"/>
    </row>
    <row r="13" spans="1:15" ht="12" customHeight="1">
      <c r="A13" s="31">
        <v>3</v>
      </c>
      <c r="B13" s="381" t="s">
        <v>39</v>
      </c>
      <c r="C13" s="382">
        <v>999.2</v>
      </c>
      <c r="D13" s="383">
        <v>995.53333333333342</v>
      </c>
      <c r="E13" s="383">
        <v>989.21666666666681</v>
      </c>
      <c r="F13" s="383">
        <v>979.23333333333335</v>
      </c>
      <c r="G13" s="383">
        <v>972.91666666666674</v>
      </c>
      <c r="H13" s="383">
        <v>1005.5166666666669</v>
      </c>
      <c r="I13" s="383">
        <v>1011.8333333333335</v>
      </c>
      <c r="J13" s="383">
        <v>1021.8166666666669</v>
      </c>
      <c r="K13" s="382">
        <v>1001.85</v>
      </c>
      <c r="L13" s="382">
        <v>985.55</v>
      </c>
      <c r="M13" s="382">
        <v>6.6466500000000002</v>
      </c>
      <c r="N13" s="1"/>
      <c r="O13" s="1"/>
    </row>
    <row r="14" spans="1:15" ht="12" customHeight="1">
      <c r="A14" s="31">
        <v>4</v>
      </c>
      <c r="B14" s="381" t="s">
        <v>295</v>
      </c>
      <c r="C14" s="382">
        <v>2927.2</v>
      </c>
      <c r="D14" s="383">
        <v>2893.15</v>
      </c>
      <c r="E14" s="383">
        <v>2770.3</v>
      </c>
      <c r="F14" s="383">
        <v>2613.4</v>
      </c>
      <c r="G14" s="383">
        <v>2490.5500000000002</v>
      </c>
      <c r="H14" s="383">
        <v>3050.05</v>
      </c>
      <c r="I14" s="383">
        <v>3172.8999999999996</v>
      </c>
      <c r="J14" s="383">
        <v>3329.8</v>
      </c>
      <c r="K14" s="382">
        <v>3016</v>
      </c>
      <c r="L14" s="382">
        <v>2736.25</v>
      </c>
      <c r="M14" s="382">
        <v>2.1292300000000002</v>
      </c>
      <c r="N14" s="1"/>
      <c r="O14" s="1"/>
    </row>
    <row r="15" spans="1:15" ht="12" customHeight="1">
      <c r="A15" s="31">
        <v>5</v>
      </c>
      <c r="B15" s="381" t="s">
        <v>290</v>
      </c>
      <c r="C15" s="382">
        <v>2226.1999999999998</v>
      </c>
      <c r="D15" s="383">
        <v>2225.3666666666668</v>
      </c>
      <c r="E15" s="383">
        <v>2200.8333333333335</v>
      </c>
      <c r="F15" s="383">
        <v>2175.4666666666667</v>
      </c>
      <c r="G15" s="383">
        <v>2150.9333333333334</v>
      </c>
      <c r="H15" s="383">
        <v>2250.7333333333336</v>
      </c>
      <c r="I15" s="383">
        <v>2275.2666666666664</v>
      </c>
      <c r="J15" s="383">
        <v>2300.6333333333337</v>
      </c>
      <c r="K15" s="382">
        <v>2249.9</v>
      </c>
      <c r="L15" s="382">
        <v>2200</v>
      </c>
      <c r="M15" s="382">
        <v>2.2263199999999999</v>
      </c>
      <c r="N15" s="1"/>
      <c r="O15" s="1"/>
    </row>
    <row r="16" spans="1:15" ht="12" customHeight="1">
      <c r="A16" s="31">
        <v>6</v>
      </c>
      <c r="B16" s="381" t="s">
        <v>239</v>
      </c>
      <c r="C16" s="382">
        <v>18866.349999999999</v>
      </c>
      <c r="D16" s="383">
        <v>18956.5</v>
      </c>
      <c r="E16" s="383">
        <v>18691.400000000001</v>
      </c>
      <c r="F16" s="383">
        <v>18516.45</v>
      </c>
      <c r="G16" s="383">
        <v>18251.350000000002</v>
      </c>
      <c r="H16" s="383">
        <v>19131.45</v>
      </c>
      <c r="I16" s="383">
        <v>19396.55</v>
      </c>
      <c r="J16" s="383">
        <v>19571.5</v>
      </c>
      <c r="K16" s="382">
        <v>19221.599999999999</v>
      </c>
      <c r="L16" s="382">
        <v>18781.55</v>
      </c>
      <c r="M16" s="382">
        <v>0.10135</v>
      </c>
      <c r="N16" s="1"/>
      <c r="O16" s="1"/>
    </row>
    <row r="17" spans="1:15" ht="12" customHeight="1">
      <c r="A17" s="31">
        <v>7</v>
      </c>
      <c r="B17" s="381" t="s">
        <v>243</v>
      </c>
      <c r="C17" s="382">
        <v>129.4</v>
      </c>
      <c r="D17" s="383">
        <v>129.20000000000002</v>
      </c>
      <c r="E17" s="383">
        <v>127.70000000000005</v>
      </c>
      <c r="F17" s="383">
        <v>126.00000000000003</v>
      </c>
      <c r="G17" s="383">
        <v>124.50000000000006</v>
      </c>
      <c r="H17" s="383">
        <v>130.90000000000003</v>
      </c>
      <c r="I17" s="383">
        <v>132.39999999999998</v>
      </c>
      <c r="J17" s="383">
        <v>134.10000000000002</v>
      </c>
      <c r="K17" s="382">
        <v>130.69999999999999</v>
      </c>
      <c r="L17" s="382">
        <v>127.5</v>
      </c>
      <c r="M17" s="382">
        <v>77.576260000000005</v>
      </c>
      <c r="N17" s="1"/>
      <c r="O17" s="1"/>
    </row>
    <row r="18" spans="1:15" ht="12" customHeight="1">
      <c r="A18" s="31">
        <v>8</v>
      </c>
      <c r="B18" s="381" t="s">
        <v>41</v>
      </c>
      <c r="C18" s="382">
        <v>287.14999999999998</v>
      </c>
      <c r="D18" s="383">
        <v>286.10000000000002</v>
      </c>
      <c r="E18" s="383">
        <v>282.90000000000003</v>
      </c>
      <c r="F18" s="383">
        <v>278.65000000000003</v>
      </c>
      <c r="G18" s="383">
        <v>275.45000000000005</v>
      </c>
      <c r="H18" s="383">
        <v>290.35000000000002</v>
      </c>
      <c r="I18" s="383">
        <v>293.55000000000007</v>
      </c>
      <c r="J18" s="383">
        <v>297.8</v>
      </c>
      <c r="K18" s="382">
        <v>289.3</v>
      </c>
      <c r="L18" s="382">
        <v>281.85000000000002</v>
      </c>
      <c r="M18" s="382">
        <v>34.963760000000001</v>
      </c>
      <c r="N18" s="1"/>
      <c r="O18" s="1"/>
    </row>
    <row r="19" spans="1:15" ht="12" customHeight="1">
      <c r="A19" s="31">
        <v>9</v>
      </c>
      <c r="B19" s="381" t="s">
        <v>43</v>
      </c>
      <c r="C19" s="382">
        <v>2241.3000000000002</v>
      </c>
      <c r="D19" s="383">
        <v>2235.7999999999997</v>
      </c>
      <c r="E19" s="383">
        <v>2225.5999999999995</v>
      </c>
      <c r="F19" s="383">
        <v>2209.8999999999996</v>
      </c>
      <c r="G19" s="383">
        <v>2199.6999999999994</v>
      </c>
      <c r="H19" s="383">
        <v>2251.4999999999995</v>
      </c>
      <c r="I19" s="383">
        <v>2261.6999999999994</v>
      </c>
      <c r="J19" s="383">
        <v>2277.3999999999996</v>
      </c>
      <c r="K19" s="382">
        <v>2246</v>
      </c>
      <c r="L19" s="382">
        <v>2220.1</v>
      </c>
      <c r="M19" s="382">
        <v>3.72959</v>
      </c>
      <c r="N19" s="1"/>
      <c r="O19" s="1"/>
    </row>
    <row r="20" spans="1:15" ht="12" customHeight="1">
      <c r="A20" s="31">
        <v>10</v>
      </c>
      <c r="B20" s="381" t="s">
        <v>45</v>
      </c>
      <c r="C20" s="382">
        <v>1715.45</v>
      </c>
      <c r="D20" s="383">
        <v>1720.8833333333334</v>
      </c>
      <c r="E20" s="383">
        <v>1697.1166666666668</v>
      </c>
      <c r="F20" s="383">
        <v>1678.7833333333333</v>
      </c>
      <c r="G20" s="383">
        <v>1655.0166666666667</v>
      </c>
      <c r="H20" s="383">
        <v>1739.2166666666669</v>
      </c>
      <c r="I20" s="383">
        <v>1762.9833333333338</v>
      </c>
      <c r="J20" s="383">
        <v>1781.3166666666671</v>
      </c>
      <c r="K20" s="382">
        <v>1744.65</v>
      </c>
      <c r="L20" s="382">
        <v>1702.55</v>
      </c>
      <c r="M20" s="382">
        <v>15.835979999999999</v>
      </c>
      <c r="N20" s="1"/>
      <c r="O20" s="1"/>
    </row>
    <row r="21" spans="1:15" ht="12" customHeight="1">
      <c r="A21" s="31">
        <v>11</v>
      </c>
      <c r="B21" s="381" t="s">
        <v>240</v>
      </c>
      <c r="C21" s="382">
        <v>1399.65</v>
      </c>
      <c r="D21" s="383">
        <v>1391.55</v>
      </c>
      <c r="E21" s="383">
        <v>1374.8</v>
      </c>
      <c r="F21" s="383">
        <v>1349.95</v>
      </c>
      <c r="G21" s="383">
        <v>1333.2</v>
      </c>
      <c r="H21" s="383">
        <v>1416.3999999999999</v>
      </c>
      <c r="I21" s="383">
        <v>1433.1499999999999</v>
      </c>
      <c r="J21" s="383">
        <v>1457.9999999999998</v>
      </c>
      <c r="K21" s="382">
        <v>1408.3</v>
      </c>
      <c r="L21" s="382">
        <v>1366.7</v>
      </c>
      <c r="M21" s="382">
        <v>3.9470499999999999</v>
      </c>
      <c r="N21" s="1"/>
      <c r="O21" s="1"/>
    </row>
    <row r="22" spans="1:15" ht="12" customHeight="1">
      <c r="A22" s="31">
        <v>12</v>
      </c>
      <c r="B22" s="381" t="s">
        <v>46</v>
      </c>
      <c r="C22" s="382">
        <v>754.9</v>
      </c>
      <c r="D22" s="383">
        <v>749.25</v>
      </c>
      <c r="E22" s="383">
        <v>739.7</v>
      </c>
      <c r="F22" s="383">
        <v>724.5</v>
      </c>
      <c r="G22" s="383">
        <v>714.95</v>
      </c>
      <c r="H22" s="383">
        <v>764.45</v>
      </c>
      <c r="I22" s="383">
        <v>774</v>
      </c>
      <c r="J22" s="383">
        <v>789.2</v>
      </c>
      <c r="K22" s="382">
        <v>758.8</v>
      </c>
      <c r="L22" s="382">
        <v>734.05</v>
      </c>
      <c r="M22" s="382">
        <v>54.090020000000003</v>
      </c>
      <c r="N22" s="1"/>
      <c r="O22" s="1"/>
    </row>
    <row r="23" spans="1:15" ht="12.75" customHeight="1">
      <c r="A23" s="31">
        <v>13</v>
      </c>
      <c r="B23" s="381" t="s">
        <v>242</v>
      </c>
      <c r="C23" s="382">
        <v>1761.05</v>
      </c>
      <c r="D23" s="383">
        <v>1749.2166666666665</v>
      </c>
      <c r="E23" s="383">
        <v>1717.9333333333329</v>
      </c>
      <c r="F23" s="383">
        <v>1674.8166666666664</v>
      </c>
      <c r="G23" s="383">
        <v>1643.5333333333328</v>
      </c>
      <c r="H23" s="383">
        <v>1792.333333333333</v>
      </c>
      <c r="I23" s="383">
        <v>1823.6166666666663</v>
      </c>
      <c r="J23" s="383">
        <v>1866.7333333333331</v>
      </c>
      <c r="K23" s="382">
        <v>1780.5</v>
      </c>
      <c r="L23" s="382">
        <v>1706.1</v>
      </c>
      <c r="M23" s="382">
        <v>0.54105000000000003</v>
      </c>
      <c r="N23" s="1"/>
      <c r="O23" s="1"/>
    </row>
    <row r="24" spans="1:15" ht="12.75" customHeight="1">
      <c r="A24" s="31">
        <v>14</v>
      </c>
      <c r="B24" s="381" t="s">
        <v>296</v>
      </c>
      <c r="C24" s="382">
        <v>334.8</v>
      </c>
      <c r="D24" s="383">
        <v>334.3</v>
      </c>
      <c r="E24" s="383">
        <v>331.75</v>
      </c>
      <c r="F24" s="383">
        <v>328.7</v>
      </c>
      <c r="G24" s="383">
        <v>326.14999999999998</v>
      </c>
      <c r="H24" s="383">
        <v>337.35</v>
      </c>
      <c r="I24" s="383">
        <v>339.90000000000009</v>
      </c>
      <c r="J24" s="383">
        <v>342.95000000000005</v>
      </c>
      <c r="K24" s="382">
        <v>336.85</v>
      </c>
      <c r="L24" s="382">
        <v>331.25</v>
      </c>
      <c r="M24" s="382">
        <v>0.6532</v>
      </c>
      <c r="N24" s="1"/>
      <c r="O24" s="1"/>
    </row>
    <row r="25" spans="1:15" ht="12.75" customHeight="1">
      <c r="A25" s="31">
        <v>15</v>
      </c>
      <c r="B25" s="381" t="s">
        <v>297</v>
      </c>
      <c r="C25" s="382">
        <v>214.5</v>
      </c>
      <c r="D25" s="383">
        <v>215.63333333333333</v>
      </c>
      <c r="E25" s="383">
        <v>211.36666666666665</v>
      </c>
      <c r="F25" s="383">
        <v>208.23333333333332</v>
      </c>
      <c r="G25" s="383">
        <v>203.96666666666664</v>
      </c>
      <c r="H25" s="383">
        <v>218.76666666666665</v>
      </c>
      <c r="I25" s="383">
        <v>223.0333333333333</v>
      </c>
      <c r="J25" s="383">
        <v>226.16666666666666</v>
      </c>
      <c r="K25" s="382">
        <v>219.9</v>
      </c>
      <c r="L25" s="382">
        <v>212.5</v>
      </c>
      <c r="M25" s="382">
        <v>6.4063999999999997</v>
      </c>
      <c r="N25" s="1"/>
      <c r="O25" s="1"/>
    </row>
    <row r="26" spans="1:15" ht="12.75" customHeight="1">
      <c r="A26" s="31">
        <v>16</v>
      </c>
      <c r="B26" s="381" t="s">
        <v>298</v>
      </c>
      <c r="C26" s="382">
        <v>1327.2</v>
      </c>
      <c r="D26" s="383">
        <v>1326.7</v>
      </c>
      <c r="E26" s="383">
        <v>1295.5</v>
      </c>
      <c r="F26" s="383">
        <v>1263.8</v>
      </c>
      <c r="G26" s="383">
        <v>1232.5999999999999</v>
      </c>
      <c r="H26" s="383">
        <v>1358.4</v>
      </c>
      <c r="I26" s="383">
        <v>1389.6000000000004</v>
      </c>
      <c r="J26" s="383">
        <v>1421.3000000000002</v>
      </c>
      <c r="K26" s="382">
        <v>1357.9</v>
      </c>
      <c r="L26" s="382">
        <v>1295</v>
      </c>
      <c r="M26" s="382">
        <v>11.290290000000001</v>
      </c>
      <c r="N26" s="1"/>
      <c r="O26" s="1"/>
    </row>
    <row r="27" spans="1:15" ht="12.75" customHeight="1">
      <c r="A27" s="31">
        <v>17</v>
      </c>
      <c r="B27" s="381" t="s">
        <v>292</v>
      </c>
      <c r="C27" s="382">
        <v>1835.7</v>
      </c>
      <c r="D27" s="383">
        <v>1840.8166666666666</v>
      </c>
      <c r="E27" s="383">
        <v>1814.8833333333332</v>
      </c>
      <c r="F27" s="383">
        <v>1794.0666666666666</v>
      </c>
      <c r="G27" s="383">
        <v>1768.1333333333332</v>
      </c>
      <c r="H27" s="383">
        <v>1861.6333333333332</v>
      </c>
      <c r="I27" s="383">
        <v>1887.5666666666666</v>
      </c>
      <c r="J27" s="383">
        <v>1908.3833333333332</v>
      </c>
      <c r="K27" s="382">
        <v>1866.75</v>
      </c>
      <c r="L27" s="382">
        <v>1820</v>
      </c>
      <c r="M27" s="382">
        <v>0.19151000000000001</v>
      </c>
      <c r="N27" s="1"/>
      <c r="O27" s="1"/>
    </row>
    <row r="28" spans="1:15" ht="12.75" customHeight="1">
      <c r="A28" s="31">
        <v>18</v>
      </c>
      <c r="B28" s="381" t="s">
        <v>244</v>
      </c>
      <c r="C28" s="382">
        <v>2233.15</v>
      </c>
      <c r="D28" s="383">
        <v>2231.5</v>
      </c>
      <c r="E28" s="383">
        <v>2209</v>
      </c>
      <c r="F28" s="383">
        <v>2184.85</v>
      </c>
      <c r="G28" s="383">
        <v>2162.35</v>
      </c>
      <c r="H28" s="383">
        <v>2255.65</v>
      </c>
      <c r="I28" s="383">
        <v>2278.15</v>
      </c>
      <c r="J28" s="383">
        <v>2302.3000000000002</v>
      </c>
      <c r="K28" s="382">
        <v>2254</v>
      </c>
      <c r="L28" s="382">
        <v>2207.35</v>
      </c>
      <c r="M28" s="382">
        <v>0.89770000000000005</v>
      </c>
      <c r="N28" s="1"/>
      <c r="O28" s="1"/>
    </row>
    <row r="29" spans="1:15" ht="12.75" customHeight="1">
      <c r="A29" s="31">
        <v>19</v>
      </c>
      <c r="B29" s="381" t="s">
        <v>299</v>
      </c>
      <c r="C29" s="382">
        <v>111.45</v>
      </c>
      <c r="D29" s="383">
        <v>111.2</v>
      </c>
      <c r="E29" s="383">
        <v>109.60000000000001</v>
      </c>
      <c r="F29" s="383">
        <v>107.75</v>
      </c>
      <c r="G29" s="383">
        <v>106.15</v>
      </c>
      <c r="H29" s="383">
        <v>113.05000000000001</v>
      </c>
      <c r="I29" s="383">
        <v>114.65</v>
      </c>
      <c r="J29" s="383">
        <v>116.50000000000001</v>
      </c>
      <c r="K29" s="382">
        <v>112.8</v>
      </c>
      <c r="L29" s="382">
        <v>109.35</v>
      </c>
      <c r="M29" s="382">
        <v>4.8919899999999998</v>
      </c>
      <c r="N29" s="1"/>
      <c r="O29" s="1"/>
    </row>
    <row r="30" spans="1:15" ht="12.75" customHeight="1">
      <c r="A30" s="31">
        <v>20</v>
      </c>
      <c r="B30" s="381" t="s">
        <v>48</v>
      </c>
      <c r="C30" s="382">
        <v>3602.8</v>
      </c>
      <c r="D30" s="383">
        <v>3599.25</v>
      </c>
      <c r="E30" s="383">
        <v>3568.55</v>
      </c>
      <c r="F30" s="383">
        <v>3534.3</v>
      </c>
      <c r="G30" s="383">
        <v>3503.6000000000004</v>
      </c>
      <c r="H30" s="383">
        <v>3633.5</v>
      </c>
      <c r="I30" s="383">
        <v>3664.2</v>
      </c>
      <c r="J30" s="383">
        <v>3698.45</v>
      </c>
      <c r="K30" s="382">
        <v>3629.95</v>
      </c>
      <c r="L30" s="382">
        <v>3565</v>
      </c>
      <c r="M30" s="382">
        <v>0.43807000000000001</v>
      </c>
      <c r="N30" s="1"/>
      <c r="O30" s="1"/>
    </row>
    <row r="31" spans="1:15" ht="12.75" customHeight="1">
      <c r="A31" s="31">
        <v>21</v>
      </c>
      <c r="B31" s="381" t="s">
        <v>300</v>
      </c>
      <c r="C31" s="382">
        <v>3657.35</v>
      </c>
      <c r="D31" s="383">
        <v>3657.7833333333333</v>
      </c>
      <c r="E31" s="383">
        <v>3600.5666666666666</v>
      </c>
      <c r="F31" s="383">
        <v>3543.7833333333333</v>
      </c>
      <c r="G31" s="383">
        <v>3486.5666666666666</v>
      </c>
      <c r="H31" s="383">
        <v>3714.5666666666666</v>
      </c>
      <c r="I31" s="383">
        <v>3771.7833333333328</v>
      </c>
      <c r="J31" s="383">
        <v>3828.5666666666666</v>
      </c>
      <c r="K31" s="382">
        <v>3715</v>
      </c>
      <c r="L31" s="382">
        <v>3601</v>
      </c>
      <c r="M31" s="382">
        <v>0.86575999999999997</v>
      </c>
      <c r="N31" s="1"/>
      <c r="O31" s="1"/>
    </row>
    <row r="32" spans="1:15" ht="12.75" customHeight="1">
      <c r="A32" s="31">
        <v>22</v>
      </c>
      <c r="B32" s="381" t="s">
        <v>301</v>
      </c>
      <c r="C32" s="382">
        <v>24.55</v>
      </c>
      <c r="D32" s="383">
        <v>24.833333333333332</v>
      </c>
      <c r="E32" s="383">
        <v>24.216666666666665</v>
      </c>
      <c r="F32" s="383">
        <v>23.883333333333333</v>
      </c>
      <c r="G32" s="383">
        <v>23.266666666666666</v>
      </c>
      <c r="H32" s="383">
        <v>25.166666666666664</v>
      </c>
      <c r="I32" s="383">
        <v>25.783333333333331</v>
      </c>
      <c r="J32" s="383">
        <v>26.116666666666664</v>
      </c>
      <c r="K32" s="382">
        <v>25.45</v>
      </c>
      <c r="L32" s="382">
        <v>24.5</v>
      </c>
      <c r="M32" s="382">
        <v>108.07872</v>
      </c>
      <c r="N32" s="1"/>
      <c r="O32" s="1"/>
    </row>
    <row r="33" spans="1:15" ht="12.75" customHeight="1">
      <c r="A33" s="31">
        <v>23</v>
      </c>
      <c r="B33" s="381" t="s">
        <v>50</v>
      </c>
      <c r="C33" s="382">
        <v>634.6</v>
      </c>
      <c r="D33" s="383">
        <v>635.31666666666672</v>
      </c>
      <c r="E33" s="383">
        <v>631.48333333333346</v>
      </c>
      <c r="F33" s="383">
        <v>628.36666666666679</v>
      </c>
      <c r="G33" s="383">
        <v>624.53333333333353</v>
      </c>
      <c r="H33" s="383">
        <v>638.43333333333339</v>
      </c>
      <c r="I33" s="383">
        <v>642.26666666666665</v>
      </c>
      <c r="J33" s="383">
        <v>645.38333333333333</v>
      </c>
      <c r="K33" s="382">
        <v>639.15</v>
      </c>
      <c r="L33" s="382">
        <v>632.20000000000005</v>
      </c>
      <c r="M33" s="382">
        <v>5.43269</v>
      </c>
      <c r="N33" s="1"/>
      <c r="O33" s="1"/>
    </row>
    <row r="34" spans="1:15" ht="12.75" customHeight="1">
      <c r="A34" s="31">
        <v>24</v>
      </c>
      <c r="B34" s="381" t="s">
        <v>302</v>
      </c>
      <c r="C34" s="382">
        <v>3424.95</v>
      </c>
      <c r="D34" s="383">
        <v>3403.4333333333329</v>
      </c>
      <c r="E34" s="383">
        <v>3328.8666666666659</v>
      </c>
      <c r="F34" s="383">
        <v>3232.7833333333328</v>
      </c>
      <c r="G34" s="383">
        <v>3158.2166666666658</v>
      </c>
      <c r="H34" s="383">
        <v>3499.516666666666</v>
      </c>
      <c r="I34" s="383">
        <v>3574.0833333333326</v>
      </c>
      <c r="J34" s="383">
        <v>3670.1666666666661</v>
      </c>
      <c r="K34" s="382">
        <v>3478</v>
      </c>
      <c r="L34" s="382">
        <v>3307.35</v>
      </c>
      <c r="M34" s="382">
        <v>1.13693</v>
      </c>
      <c r="N34" s="1"/>
      <c r="O34" s="1"/>
    </row>
    <row r="35" spans="1:15" ht="12.75" customHeight="1">
      <c r="A35" s="31">
        <v>25</v>
      </c>
      <c r="B35" s="381" t="s">
        <v>51</v>
      </c>
      <c r="C35" s="382">
        <v>393.7</v>
      </c>
      <c r="D35" s="383">
        <v>392.36666666666662</v>
      </c>
      <c r="E35" s="383">
        <v>390.08333333333326</v>
      </c>
      <c r="F35" s="383">
        <v>386.46666666666664</v>
      </c>
      <c r="G35" s="383">
        <v>384.18333333333328</v>
      </c>
      <c r="H35" s="383">
        <v>395.98333333333323</v>
      </c>
      <c r="I35" s="383">
        <v>398.26666666666665</v>
      </c>
      <c r="J35" s="383">
        <v>401.88333333333321</v>
      </c>
      <c r="K35" s="382">
        <v>394.65</v>
      </c>
      <c r="L35" s="382">
        <v>388.75</v>
      </c>
      <c r="M35" s="382">
        <v>15.21048</v>
      </c>
      <c r="N35" s="1"/>
      <c r="O35" s="1"/>
    </row>
    <row r="36" spans="1:15" ht="12.75" customHeight="1">
      <c r="A36" s="31">
        <v>26</v>
      </c>
      <c r="B36" s="381" t="s">
        <v>861</v>
      </c>
      <c r="C36" s="382">
        <v>1242.3</v>
      </c>
      <c r="D36" s="383">
        <v>1232.3166666666666</v>
      </c>
      <c r="E36" s="383">
        <v>1217.9833333333331</v>
      </c>
      <c r="F36" s="383">
        <v>1193.6666666666665</v>
      </c>
      <c r="G36" s="383">
        <v>1179.333333333333</v>
      </c>
      <c r="H36" s="383">
        <v>1256.6333333333332</v>
      </c>
      <c r="I36" s="383">
        <v>1270.9666666666667</v>
      </c>
      <c r="J36" s="383">
        <v>1295.2833333333333</v>
      </c>
      <c r="K36" s="382">
        <v>1246.6500000000001</v>
      </c>
      <c r="L36" s="382">
        <v>1208</v>
      </c>
      <c r="M36" s="382">
        <v>5.0220000000000002</v>
      </c>
      <c r="N36" s="1"/>
      <c r="O36" s="1"/>
    </row>
    <row r="37" spans="1:15" ht="12.75" customHeight="1">
      <c r="A37" s="31">
        <v>27</v>
      </c>
      <c r="B37" s="381" t="s">
        <v>817</v>
      </c>
      <c r="C37" s="382">
        <v>1034.05</v>
      </c>
      <c r="D37" s="383">
        <v>1035.95</v>
      </c>
      <c r="E37" s="383">
        <v>1017</v>
      </c>
      <c r="F37" s="383">
        <v>999.94999999999993</v>
      </c>
      <c r="G37" s="383">
        <v>980.99999999999989</v>
      </c>
      <c r="H37" s="383">
        <v>1053</v>
      </c>
      <c r="I37" s="383">
        <v>1071.9500000000003</v>
      </c>
      <c r="J37" s="383">
        <v>1089.0000000000002</v>
      </c>
      <c r="K37" s="382">
        <v>1054.9000000000001</v>
      </c>
      <c r="L37" s="382">
        <v>1018.9</v>
      </c>
      <c r="M37" s="382">
        <v>3.0887500000000001</v>
      </c>
      <c r="N37" s="1"/>
      <c r="O37" s="1"/>
    </row>
    <row r="38" spans="1:15" ht="12.75" customHeight="1">
      <c r="A38" s="31">
        <v>28</v>
      </c>
      <c r="B38" s="381" t="s">
        <v>293</v>
      </c>
      <c r="C38" s="382">
        <v>949.65</v>
      </c>
      <c r="D38" s="383">
        <v>955.26666666666677</v>
      </c>
      <c r="E38" s="383">
        <v>938.53333333333353</v>
      </c>
      <c r="F38" s="383">
        <v>927.41666666666674</v>
      </c>
      <c r="G38" s="383">
        <v>910.68333333333351</v>
      </c>
      <c r="H38" s="383">
        <v>966.38333333333355</v>
      </c>
      <c r="I38" s="383">
        <v>983.1166666666669</v>
      </c>
      <c r="J38" s="383">
        <v>994.23333333333358</v>
      </c>
      <c r="K38" s="382">
        <v>972</v>
      </c>
      <c r="L38" s="382">
        <v>944.15</v>
      </c>
      <c r="M38" s="382">
        <v>5.7921899999999997</v>
      </c>
      <c r="N38" s="1"/>
      <c r="O38" s="1"/>
    </row>
    <row r="39" spans="1:15" ht="12.75" customHeight="1">
      <c r="A39" s="31">
        <v>29</v>
      </c>
      <c r="B39" s="381" t="s">
        <v>52</v>
      </c>
      <c r="C39" s="382">
        <v>816.55</v>
      </c>
      <c r="D39" s="383">
        <v>824.5333333333333</v>
      </c>
      <c r="E39" s="383">
        <v>805.06666666666661</v>
      </c>
      <c r="F39" s="383">
        <v>793.58333333333326</v>
      </c>
      <c r="G39" s="383">
        <v>774.11666666666656</v>
      </c>
      <c r="H39" s="383">
        <v>836.01666666666665</v>
      </c>
      <c r="I39" s="383">
        <v>855.48333333333335</v>
      </c>
      <c r="J39" s="383">
        <v>866.9666666666667</v>
      </c>
      <c r="K39" s="382">
        <v>844</v>
      </c>
      <c r="L39" s="382">
        <v>813.05</v>
      </c>
      <c r="M39" s="382">
        <v>5.4847099999999998</v>
      </c>
      <c r="N39" s="1"/>
      <c r="O39" s="1"/>
    </row>
    <row r="40" spans="1:15" ht="12.75" customHeight="1">
      <c r="A40" s="31">
        <v>30</v>
      </c>
      <c r="B40" s="381" t="s">
        <v>53</v>
      </c>
      <c r="C40" s="382">
        <v>4973.25</v>
      </c>
      <c r="D40" s="383">
        <v>5011.3</v>
      </c>
      <c r="E40" s="383">
        <v>4883.9500000000007</v>
      </c>
      <c r="F40" s="383">
        <v>4794.6500000000005</v>
      </c>
      <c r="G40" s="383">
        <v>4667.3000000000011</v>
      </c>
      <c r="H40" s="383">
        <v>5100.6000000000004</v>
      </c>
      <c r="I40" s="383">
        <v>5227.9500000000007</v>
      </c>
      <c r="J40" s="383">
        <v>5317.25</v>
      </c>
      <c r="K40" s="382">
        <v>5138.6499999999996</v>
      </c>
      <c r="L40" s="382">
        <v>4922</v>
      </c>
      <c r="M40" s="382">
        <v>9.6634200000000003</v>
      </c>
      <c r="N40" s="1"/>
      <c r="O40" s="1"/>
    </row>
    <row r="41" spans="1:15" ht="12.75" customHeight="1">
      <c r="A41" s="31">
        <v>31</v>
      </c>
      <c r="B41" s="381" t="s">
        <v>54</v>
      </c>
      <c r="C41" s="382">
        <v>227.5</v>
      </c>
      <c r="D41" s="383">
        <v>226.5</v>
      </c>
      <c r="E41" s="383">
        <v>225</v>
      </c>
      <c r="F41" s="383">
        <v>222.5</v>
      </c>
      <c r="G41" s="383">
        <v>221</v>
      </c>
      <c r="H41" s="383">
        <v>229</v>
      </c>
      <c r="I41" s="383">
        <v>230.5</v>
      </c>
      <c r="J41" s="383">
        <v>233</v>
      </c>
      <c r="K41" s="382">
        <v>228</v>
      </c>
      <c r="L41" s="382">
        <v>224</v>
      </c>
      <c r="M41" s="382">
        <v>20.861519999999999</v>
      </c>
      <c r="N41" s="1"/>
      <c r="O41" s="1"/>
    </row>
    <row r="42" spans="1:15" ht="12.75" customHeight="1">
      <c r="A42" s="31">
        <v>32</v>
      </c>
      <c r="B42" s="381" t="s">
        <v>303</v>
      </c>
      <c r="C42" s="382">
        <v>485.85</v>
      </c>
      <c r="D42" s="383">
        <v>486.56666666666666</v>
      </c>
      <c r="E42" s="383">
        <v>483.33333333333331</v>
      </c>
      <c r="F42" s="383">
        <v>480.81666666666666</v>
      </c>
      <c r="G42" s="383">
        <v>477.58333333333331</v>
      </c>
      <c r="H42" s="383">
        <v>489.08333333333331</v>
      </c>
      <c r="I42" s="383">
        <v>492.31666666666666</v>
      </c>
      <c r="J42" s="383">
        <v>494.83333333333331</v>
      </c>
      <c r="K42" s="382">
        <v>489.8</v>
      </c>
      <c r="L42" s="382">
        <v>484.05</v>
      </c>
      <c r="M42" s="382">
        <v>0.81235999999999997</v>
      </c>
      <c r="N42" s="1"/>
      <c r="O42" s="1"/>
    </row>
    <row r="43" spans="1:15" ht="12.75" customHeight="1">
      <c r="A43" s="31">
        <v>33</v>
      </c>
      <c r="B43" s="381" t="s">
        <v>304</v>
      </c>
      <c r="C43" s="382">
        <v>107.9</v>
      </c>
      <c r="D43" s="383">
        <v>106.61666666666667</v>
      </c>
      <c r="E43" s="383">
        <v>104.63333333333335</v>
      </c>
      <c r="F43" s="383">
        <v>101.36666666666667</v>
      </c>
      <c r="G43" s="383">
        <v>99.383333333333354</v>
      </c>
      <c r="H43" s="383">
        <v>109.88333333333335</v>
      </c>
      <c r="I43" s="383">
        <v>111.86666666666667</v>
      </c>
      <c r="J43" s="383">
        <v>115.13333333333335</v>
      </c>
      <c r="K43" s="382">
        <v>108.6</v>
      </c>
      <c r="L43" s="382">
        <v>103.35</v>
      </c>
      <c r="M43" s="382">
        <v>30.10416</v>
      </c>
      <c r="N43" s="1"/>
      <c r="O43" s="1"/>
    </row>
    <row r="44" spans="1:15" ht="12.75" customHeight="1">
      <c r="A44" s="31">
        <v>34</v>
      </c>
      <c r="B44" s="381" t="s">
        <v>55</v>
      </c>
      <c r="C44" s="382">
        <v>131.75</v>
      </c>
      <c r="D44" s="383">
        <v>130.01666666666668</v>
      </c>
      <c r="E44" s="383">
        <v>127.78333333333336</v>
      </c>
      <c r="F44" s="383">
        <v>123.81666666666668</v>
      </c>
      <c r="G44" s="383">
        <v>121.58333333333336</v>
      </c>
      <c r="H44" s="383">
        <v>133.98333333333335</v>
      </c>
      <c r="I44" s="383">
        <v>136.21666666666664</v>
      </c>
      <c r="J44" s="383">
        <v>140.18333333333337</v>
      </c>
      <c r="K44" s="382">
        <v>132.25</v>
      </c>
      <c r="L44" s="382">
        <v>126.05</v>
      </c>
      <c r="M44" s="382">
        <v>171.50005999999999</v>
      </c>
      <c r="N44" s="1"/>
      <c r="O44" s="1"/>
    </row>
    <row r="45" spans="1:15" ht="12.75" customHeight="1">
      <c r="A45" s="31">
        <v>35</v>
      </c>
      <c r="B45" s="381" t="s">
        <v>57</v>
      </c>
      <c r="C45" s="382">
        <v>3526.8</v>
      </c>
      <c r="D45" s="383">
        <v>3506.2833333333333</v>
      </c>
      <c r="E45" s="383">
        <v>3472.5666666666666</v>
      </c>
      <c r="F45" s="383">
        <v>3418.3333333333335</v>
      </c>
      <c r="G45" s="383">
        <v>3384.6166666666668</v>
      </c>
      <c r="H45" s="383">
        <v>3560.5166666666664</v>
      </c>
      <c r="I45" s="383">
        <v>3594.2333333333327</v>
      </c>
      <c r="J45" s="383">
        <v>3648.4666666666662</v>
      </c>
      <c r="K45" s="382">
        <v>3540</v>
      </c>
      <c r="L45" s="382">
        <v>3452.05</v>
      </c>
      <c r="M45" s="382">
        <v>10.24506</v>
      </c>
      <c r="N45" s="1"/>
      <c r="O45" s="1"/>
    </row>
    <row r="46" spans="1:15" ht="12.75" customHeight="1">
      <c r="A46" s="31">
        <v>36</v>
      </c>
      <c r="B46" s="381" t="s">
        <v>305</v>
      </c>
      <c r="C46" s="382">
        <v>191.45</v>
      </c>
      <c r="D46" s="383">
        <v>188.73333333333332</v>
      </c>
      <c r="E46" s="383">
        <v>182.86666666666665</v>
      </c>
      <c r="F46" s="383">
        <v>174.28333333333333</v>
      </c>
      <c r="G46" s="383">
        <v>168.41666666666666</v>
      </c>
      <c r="H46" s="383">
        <v>197.31666666666663</v>
      </c>
      <c r="I46" s="383">
        <v>203.18333333333331</v>
      </c>
      <c r="J46" s="383">
        <v>211.76666666666662</v>
      </c>
      <c r="K46" s="382">
        <v>194.6</v>
      </c>
      <c r="L46" s="382">
        <v>180.15</v>
      </c>
      <c r="M46" s="382">
        <v>27.13569</v>
      </c>
      <c r="N46" s="1"/>
      <c r="O46" s="1"/>
    </row>
    <row r="47" spans="1:15" ht="12.75" customHeight="1">
      <c r="A47" s="31">
        <v>37</v>
      </c>
      <c r="B47" s="381" t="s">
        <v>307</v>
      </c>
      <c r="C47" s="382">
        <v>2419.3000000000002</v>
      </c>
      <c r="D47" s="383">
        <v>2418.4833333333336</v>
      </c>
      <c r="E47" s="383">
        <v>2368.9666666666672</v>
      </c>
      <c r="F47" s="383">
        <v>2318.6333333333337</v>
      </c>
      <c r="G47" s="383">
        <v>2269.1166666666672</v>
      </c>
      <c r="H47" s="383">
        <v>2468.8166666666671</v>
      </c>
      <c r="I47" s="383">
        <v>2518.3333333333335</v>
      </c>
      <c r="J47" s="383">
        <v>2568.666666666667</v>
      </c>
      <c r="K47" s="382">
        <v>2468</v>
      </c>
      <c r="L47" s="382">
        <v>2368.15</v>
      </c>
      <c r="M47" s="382">
        <v>6.4149000000000003</v>
      </c>
      <c r="N47" s="1"/>
      <c r="O47" s="1"/>
    </row>
    <row r="48" spans="1:15" ht="12.75" customHeight="1">
      <c r="A48" s="31">
        <v>38</v>
      </c>
      <c r="B48" s="381" t="s">
        <v>306</v>
      </c>
      <c r="C48" s="382">
        <v>3042.7</v>
      </c>
      <c r="D48" s="383">
        <v>3054.2333333333336</v>
      </c>
      <c r="E48" s="383">
        <v>3028.4666666666672</v>
      </c>
      <c r="F48" s="383">
        <v>3014.2333333333336</v>
      </c>
      <c r="G48" s="383">
        <v>2988.4666666666672</v>
      </c>
      <c r="H48" s="383">
        <v>3068.4666666666672</v>
      </c>
      <c r="I48" s="383">
        <v>3094.2333333333336</v>
      </c>
      <c r="J48" s="383">
        <v>3108.4666666666672</v>
      </c>
      <c r="K48" s="382">
        <v>3080</v>
      </c>
      <c r="L48" s="382">
        <v>3040</v>
      </c>
      <c r="M48" s="382">
        <v>0.12241</v>
      </c>
      <c r="N48" s="1"/>
      <c r="O48" s="1"/>
    </row>
    <row r="49" spans="1:15" ht="12.75" customHeight="1">
      <c r="A49" s="31">
        <v>39</v>
      </c>
      <c r="B49" s="381" t="s">
        <v>241</v>
      </c>
      <c r="C49" s="382">
        <v>1771.7</v>
      </c>
      <c r="D49" s="383">
        <v>1757.2</v>
      </c>
      <c r="E49" s="383">
        <v>1739.5</v>
      </c>
      <c r="F49" s="383">
        <v>1707.3</v>
      </c>
      <c r="G49" s="383">
        <v>1689.6</v>
      </c>
      <c r="H49" s="383">
        <v>1789.4</v>
      </c>
      <c r="I49" s="383">
        <v>1807.1000000000004</v>
      </c>
      <c r="J49" s="383">
        <v>1839.3000000000002</v>
      </c>
      <c r="K49" s="382">
        <v>1774.9</v>
      </c>
      <c r="L49" s="382">
        <v>1725</v>
      </c>
      <c r="M49" s="382">
        <v>3.6831200000000002</v>
      </c>
      <c r="N49" s="1"/>
      <c r="O49" s="1"/>
    </row>
    <row r="50" spans="1:15" ht="12.75" customHeight="1">
      <c r="A50" s="31">
        <v>40</v>
      </c>
      <c r="B50" s="381" t="s">
        <v>308</v>
      </c>
      <c r="C50" s="382">
        <v>9206.4</v>
      </c>
      <c r="D50" s="383">
        <v>9266.1833333333325</v>
      </c>
      <c r="E50" s="383">
        <v>9112.2166666666653</v>
      </c>
      <c r="F50" s="383">
        <v>9018.0333333333328</v>
      </c>
      <c r="G50" s="383">
        <v>8864.0666666666657</v>
      </c>
      <c r="H50" s="383">
        <v>9360.366666666665</v>
      </c>
      <c r="I50" s="383">
        <v>9514.3333333333321</v>
      </c>
      <c r="J50" s="383">
        <v>9608.5166666666646</v>
      </c>
      <c r="K50" s="382">
        <v>9420.15</v>
      </c>
      <c r="L50" s="382">
        <v>9172</v>
      </c>
      <c r="M50" s="382">
        <v>2.3350300000000002</v>
      </c>
      <c r="N50" s="1"/>
      <c r="O50" s="1"/>
    </row>
    <row r="51" spans="1:15" ht="12.75" customHeight="1">
      <c r="A51" s="31">
        <v>41</v>
      </c>
      <c r="B51" s="381" t="s">
        <v>59</v>
      </c>
      <c r="C51" s="382">
        <v>1169.3499999999999</v>
      </c>
      <c r="D51" s="383">
        <v>1178.3</v>
      </c>
      <c r="E51" s="383">
        <v>1107.1999999999998</v>
      </c>
      <c r="F51" s="383">
        <v>1045.05</v>
      </c>
      <c r="G51" s="383">
        <v>973.94999999999982</v>
      </c>
      <c r="H51" s="383">
        <v>1240.4499999999998</v>
      </c>
      <c r="I51" s="383">
        <v>1311.5499999999997</v>
      </c>
      <c r="J51" s="383">
        <v>1373.6999999999998</v>
      </c>
      <c r="K51" s="382">
        <v>1249.4000000000001</v>
      </c>
      <c r="L51" s="382">
        <v>1116.1500000000001</v>
      </c>
      <c r="M51" s="382">
        <v>102.31005</v>
      </c>
      <c r="N51" s="1"/>
      <c r="O51" s="1"/>
    </row>
    <row r="52" spans="1:15" ht="12.75" customHeight="1">
      <c r="A52" s="31">
        <v>42</v>
      </c>
      <c r="B52" s="381" t="s">
        <v>60</v>
      </c>
      <c r="C52" s="382">
        <v>721.3</v>
      </c>
      <c r="D52" s="383">
        <v>722.9</v>
      </c>
      <c r="E52" s="383">
        <v>715.65</v>
      </c>
      <c r="F52" s="383">
        <v>710</v>
      </c>
      <c r="G52" s="383">
        <v>702.75</v>
      </c>
      <c r="H52" s="383">
        <v>728.55</v>
      </c>
      <c r="I52" s="383">
        <v>735.8</v>
      </c>
      <c r="J52" s="383">
        <v>741.44999999999993</v>
      </c>
      <c r="K52" s="382">
        <v>730.15</v>
      </c>
      <c r="L52" s="382">
        <v>717.25</v>
      </c>
      <c r="M52" s="382">
        <v>11.471489999999999</v>
      </c>
      <c r="N52" s="1"/>
      <c r="O52" s="1"/>
    </row>
    <row r="53" spans="1:15" ht="12.75" customHeight="1">
      <c r="A53" s="31">
        <v>43</v>
      </c>
      <c r="B53" s="381" t="s">
        <v>309</v>
      </c>
      <c r="C53" s="382">
        <v>572.15</v>
      </c>
      <c r="D53" s="383">
        <v>575.56666666666661</v>
      </c>
      <c r="E53" s="383">
        <v>567.18333333333317</v>
      </c>
      <c r="F53" s="383">
        <v>562.21666666666658</v>
      </c>
      <c r="G53" s="383">
        <v>553.83333333333314</v>
      </c>
      <c r="H53" s="383">
        <v>580.53333333333319</v>
      </c>
      <c r="I53" s="383">
        <v>588.91666666666663</v>
      </c>
      <c r="J53" s="383">
        <v>593.88333333333321</v>
      </c>
      <c r="K53" s="382">
        <v>583.95000000000005</v>
      </c>
      <c r="L53" s="382">
        <v>570.6</v>
      </c>
      <c r="M53" s="382">
        <v>1.1954400000000001</v>
      </c>
      <c r="N53" s="1"/>
      <c r="O53" s="1"/>
    </row>
    <row r="54" spans="1:15" ht="12.75" customHeight="1">
      <c r="A54" s="31">
        <v>44</v>
      </c>
      <c r="B54" s="381" t="s">
        <v>61</v>
      </c>
      <c r="C54" s="382">
        <v>726.9</v>
      </c>
      <c r="D54" s="383">
        <v>721.85</v>
      </c>
      <c r="E54" s="383">
        <v>712.80000000000007</v>
      </c>
      <c r="F54" s="383">
        <v>698.7</v>
      </c>
      <c r="G54" s="383">
        <v>689.65000000000009</v>
      </c>
      <c r="H54" s="383">
        <v>735.95</v>
      </c>
      <c r="I54" s="383">
        <v>745</v>
      </c>
      <c r="J54" s="383">
        <v>759.1</v>
      </c>
      <c r="K54" s="382">
        <v>730.9</v>
      </c>
      <c r="L54" s="382">
        <v>707.75</v>
      </c>
      <c r="M54" s="382">
        <v>113.12954999999999</v>
      </c>
      <c r="N54" s="1"/>
      <c r="O54" s="1"/>
    </row>
    <row r="55" spans="1:15" ht="12.75" customHeight="1">
      <c r="A55" s="31">
        <v>45</v>
      </c>
      <c r="B55" s="381" t="s">
        <v>62</v>
      </c>
      <c r="C55" s="382">
        <v>3358.55</v>
      </c>
      <c r="D55" s="383">
        <v>3334.85</v>
      </c>
      <c r="E55" s="383">
        <v>3304.7</v>
      </c>
      <c r="F55" s="383">
        <v>3250.85</v>
      </c>
      <c r="G55" s="383">
        <v>3220.7</v>
      </c>
      <c r="H55" s="383">
        <v>3388.7</v>
      </c>
      <c r="I55" s="383">
        <v>3418.8500000000004</v>
      </c>
      <c r="J55" s="383">
        <v>3472.7</v>
      </c>
      <c r="K55" s="382">
        <v>3365</v>
      </c>
      <c r="L55" s="382">
        <v>3281</v>
      </c>
      <c r="M55" s="382">
        <v>3.12215</v>
      </c>
      <c r="N55" s="1"/>
      <c r="O55" s="1"/>
    </row>
    <row r="56" spans="1:15" ht="12.75" customHeight="1">
      <c r="A56" s="31">
        <v>46</v>
      </c>
      <c r="B56" s="381" t="s">
        <v>313</v>
      </c>
      <c r="C56" s="382">
        <v>193.9</v>
      </c>
      <c r="D56" s="383">
        <v>195.10000000000002</v>
      </c>
      <c r="E56" s="383">
        <v>191.40000000000003</v>
      </c>
      <c r="F56" s="383">
        <v>188.9</v>
      </c>
      <c r="G56" s="383">
        <v>185.20000000000002</v>
      </c>
      <c r="H56" s="383">
        <v>197.60000000000005</v>
      </c>
      <c r="I56" s="383">
        <v>201.30000000000004</v>
      </c>
      <c r="J56" s="383">
        <v>203.80000000000007</v>
      </c>
      <c r="K56" s="382">
        <v>198.8</v>
      </c>
      <c r="L56" s="382">
        <v>192.6</v>
      </c>
      <c r="M56" s="382">
        <v>8.2899999999999991</v>
      </c>
      <c r="N56" s="1"/>
      <c r="O56" s="1"/>
    </row>
    <row r="57" spans="1:15" ht="12.75" customHeight="1">
      <c r="A57" s="31">
        <v>47</v>
      </c>
      <c r="B57" s="381" t="s">
        <v>314</v>
      </c>
      <c r="C57" s="382">
        <v>1262.7</v>
      </c>
      <c r="D57" s="383">
        <v>1277.7</v>
      </c>
      <c r="E57" s="383">
        <v>1238</v>
      </c>
      <c r="F57" s="383">
        <v>1213.3</v>
      </c>
      <c r="G57" s="383">
        <v>1173.5999999999999</v>
      </c>
      <c r="H57" s="383">
        <v>1302.4000000000001</v>
      </c>
      <c r="I57" s="383">
        <v>1342.1000000000004</v>
      </c>
      <c r="J57" s="383">
        <v>1366.8000000000002</v>
      </c>
      <c r="K57" s="382">
        <v>1317.4</v>
      </c>
      <c r="L57" s="382">
        <v>1253</v>
      </c>
      <c r="M57" s="382">
        <v>1.50762</v>
      </c>
      <c r="N57" s="1"/>
      <c r="O57" s="1"/>
    </row>
    <row r="58" spans="1:15" ht="12.75" customHeight="1">
      <c r="A58" s="31">
        <v>48</v>
      </c>
      <c r="B58" s="381" t="s">
        <v>64</v>
      </c>
      <c r="C58" s="382">
        <v>17988.400000000001</v>
      </c>
      <c r="D58" s="383">
        <v>17712.8</v>
      </c>
      <c r="E58" s="383">
        <v>17375.599999999999</v>
      </c>
      <c r="F58" s="383">
        <v>16762.8</v>
      </c>
      <c r="G58" s="383">
        <v>16425.599999999999</v>
      </c>
      <c r="H58" s="383">
        <v>18325.599999999999</v>
      </c>
      <c r="I58" s="383">
        <v>18662.800000000003</v>
      </c>
      <c r="J58" s="383">
        <v>19275.599999999999</v>
      </c>
      <c r="K58" s="382">
        <v>18050</v>
      </c>
      <c r="L58" s="382">
        <v>17100</v>
      </c>
      <c r="M58" s="382">
        <v>6.0820999999999996</v>
      </c>
      <c r="N58" s="1"/>
      <c r="O58" s="1"/>
    </row>
    <row r="59" spans="1:15" ht="12" customHeight="1">
      <c r="A59" s="31">
        <v>49</v>
      </c>
      <c r="B59" s="381" t="s">
        <v>246</v>
      </c>
      <c r="C59" s="382">
        <v>5363.75</v>
      </c>
      <c r="D59" s="383">
        <v>5349.5999999999995</v>
      </c>
      <c r="E59" s="383">
        <v>5294.1999999999989</v>
      </c>
      <c r="F59" s="383">
        <v>5224.6499999999996</v>
      </c>
      <c r="G59" s="383">
        <v>5169.2499999999991</v>
      </c>
      <c r="H59" s="383">
        <v>5419.1499999999987</v>
      </c>
      <c r="I59" s="383">
        <v>5474.5499999999984</v>
      </c>
      <c r="J59" s="383">
        <v>5544.0999999999985</v>
      </c>
      <c r="K59" s="382">
        <v>5405</v>
      </c>
      <c r="L59" s="382">
        <v>5280.05</v>
      </c>
      <c r="M59" s="382">
        <v>0.35681000000000002</v>
      </c>
      <c r="N59" s="1"/>
      <c r="O59" s="1"/>
    </row>
    <row r="60" spans="1:15" ht="12.75" customHeight="1">
      <c r="A60" s="31">
        <v>50</v>
      </c>
      <c r="B60" s="381" t="s">
        <v>65</v>
      </c>
      <c r="C60" s="382">
        <v>7670.8</v>
      </c>
      <c r="D60" s="383">
        <v>7592.3166666666666</v>
      </c>
      <c r="E60" s="383">
        <v>7493.4833333333336</v>
      </c>
      <c r="F60" s="383">
        <v>7316.166666666667</v>
      </c>
      <c r="G60" s="383">
        <v>7217.3333333333339</v>
      </c>
      <c r="H60" s="383">
        <v>7769.6333333333332</v>
      </c>
      <c r="I60" s="383">
        <v>7868.4666666666672</v>
      </c>
      <c r="J60" s="383">
        <v>8045.7833333333328</v>
      </c>
      <c r="K60" s="382">
        <v>7691.15</v>
      </c>
      <c r="L60" s="382">
        <v>7415</v>
      </c>
      <c r="M60" s="382">
        <v>25.832619999999999</v>
      </c>
      <c r="N60" s="1"/>
      <c r="O60" s="1"/>
    </row>
    <row r="61" spans="1:15" ht="12.75" customHeight="1">
      <c r="A61" s="31">
        <v>51</v>
      </c>
      <c r="B61" s="381" t="s">
        <v>315</v>
      </c>
      <c r="C61" s="382">
        <v>3685.15</v>
      </c>
      <c r="D61" s="383">
        <v>3700.1166666666668</v>
      </c>
      <c r="E61" s="383">
        <v>3607.0333333333338</v>
      </c>
      <c r="F61" s="383">
        <v>3528.916666666667</v>
      </c>
      <c r="G61" s="383">
        <v>3435.8333333333339</v>
      </c>
      <c r="H61" s="383">
        <v>3778.2333333333336</v>
      </c>
      <c r="I61" s="383">
        <v>3871.3166666666666</v>
      </c>
      <c r="J61" s="383">
        <v>3949.4333333333334</v>
      </c>
      <c r="K61" s="382">
        <v>3793.2</v>
      </c>
      <c r="L61" s="382">
        <v>3622</v>
      </c>
      <c r="M61" s="382">
        <v>1.1987300000000001</v>
      </c>
      <c r="N61" s="1"/>
      <c r="O61" s="1"/>
    </row>
    <row r="62" spans="1:15" ht="12.75" customHeight="1">
      <c r="A62" s="31">
        <v>52</v>
      </c>
      <c r="B62" s="381" t="s">
        <v>66</v>
      </c>
      <c r="C62" s="382">
        <v>2341.3000000000002</v>
      </c>
      <c r="D62" s="383">
        <v>2329.6166666666668</v>
      </c>
      <c r="E62" s="383">
        <v>2312.8333333333335</v>
      </c>
      <c r="F62" s="383">
        <v>2284.3666666666668</v>
      </c>
      <c r="G62" s="383">
        <v>2267.5833333333335</v>
      </c>
      <c r="H62" s="383">
        <v>2358.0833333333335</v>
      </c>
      <c r="I62" s="383">
        <v>2374.8666666666663</v>
      </c>
      <c r="J62" s="383">
        <v>2403.3333333333335</v>
      </c>
      <c r="K62" s="382">
        <v>2346.4</v>
      </c>
      <c r="L62" s="382">
        <v>2301.15</v>
      </c>
      <c r="M62" s="382">
        <v>1.28569</v>
      </c>
      <c r="N62" s="1"/>
      <c r="O62" s="1"/>
    </row>
    <row r="63" spans="1:15" ht="12.75" customHeight="1">
      <c r="A63" s="31">
        <v>53</v>
      </c>
      <c r="B63" s="381" t="s">
        <v>316</v>
      </c>
      <c r="C63" s="382">
        <v>417.5</v>
      </c>
      <c r="D63" s="383">
        <v>420.81666666666666</v>
      </c>
      <c r="E63" s="383">
        <v>410.5333333333333</v>
      </c>
      <c r="F63" s="383">
        <v>403.56666666666666</v>
      </c>
      <c r="G63" s="383">
        <v>393.2833333333333</v>
      </c>
      <c r="H63" s="383">
        <v>427.7833333333333</v>
      </c>
      <c r="I63" s="383">
        <v>438.06666666666672</v>
      </c>
      <c r="J63" s="383">
        <v>445.0333333333333</v>
      </c>
      <c r="K63" s="382">
        <v>431.1</v>
      </c>
      <c r="L63" s="382">
        <v>413.85</v>
      </c>
      <c r="M63" s="382">
        <v>84.107879999999994</v>
      </c>
      <c r="N63" s="1"/>
      <c r="O63" s="1"/>
    </row>
    <row r="64" spans="1:15" ht="12.75" customHeight="1">
      <c r="A64" s="31">
        <v>54</v>
      </c>
      <c r="B64" s="381" t="s">
        <v>67</v>
      </c>
      <c r="C64" s="382">
        <v>263.45</v>
      </c>
      <c r="D64" s="383">
        <v>260.7833333333333</v>
      </c>
      <c r="E64" s="383">
        <v>256.16666666666663</v>
      </c>
      <c r="F64" s="383">
        <v>248.88333333333333</v>
      </c>
      <c r="G64" s="383">
        <v>244.26666666666665</v>
      </c>
      <c r="H64" s="383">
        <v>268.06666666666661</v>
      </c>
      <c r="I64" s="383">
        <v>272.68333333333328</v>
      </c>
      <c r="J64" s="383">
        <v>279.96666666666658</v>
      </c>
      <c r="K64" s="382">
        <v>265.39999999999998</v>
      </c>
      <c r="L64" s="382">
        <v>253.5</v>
      </c>
      <c r="M64" s="382">
        <v>226.73519999999999</v>
      </c>
      <c r="N64" s="1"/>
      <c r="O64" s="1"/>
    </row>
    <row r="65" spans="1:15" ht="12.75" customHeight="1">
      <c r="A65" s="31">
        <v>55</v>
      </c>
      <c r="B65" s="381" t="s">
        <v>68</v>
      </c>
      <c r="C65" s="382">
        <v>84.9</v>
      </c>
      <c r="D65" s="383">
        <v>84.733333333333334</v>
      </c>
      <c r="E65" s="383">
        <v>83.616666666666674</v>
      </c>
      <c r="F65" s="383">
        <v>82.333333333333343</v>
      </c>
      <c r="G65" s="383">
        <v>81.216666666666683</v>
      </c>
      <c r="H65" s="383">
        <v>86.016666666666666</v>
      </c>
      <c r="I65" s="383">
        <v>87.133333333333312</v>
      </c>
      <c r="J65" s="383">
        <v>88.416666666666657</v>
      </c>
      <c r="K65" s="382">
        <v>85.85</v>
      </c>
      <c r="L65" s="382">
        <v>83.45</v>
      </c>
      <c r="M65" s="382">
        <v>339.25653999999997</v>
      </c>
      <c r="N65" s="1"/>
      <c r="O65" s="1"/>
    </row>
    <row r="66" spans="1:15" ht="12.75" customHeight="1">
      <c r="A66" s="31">
        <v>56</v>
      </c>
      <c r="B66" s="381" t="s">
        <v>247</v>
      </c>
      <c r="C66" s="382">
        <v>54.1</v>
      </c>
      <c r="D66" s="383">
        <v>53.683333333333337</v>
      </c>
      <c r="E66" s="383">
        <v>53.116666666666674</v>
      </c>
      <c r="F66" s="383">
        <v>52.13333333333334</v>
      </c>
      <c r="G66" s="383">
        <v>51.566666666666677</v>
      </c>
      <c r="H66" s="383">
        <v>54.666666666666671</v>
      </c>
      <c r="I66" s="383">
        <v>55.233333333333334</v>
      </c>
      <c r="J66" s="383">
        <v>56.216666666666669</v>
      </c>
      <c r="K66" s="382">
        <v>54.25</v>
      </c>
      <c r="L66" s="382">
        <v>52.7</v>
      </c>
      <c r="M66" s="382">
        <v>53.430010000000003</v>
      </c>
      <c r="N66" s="1"/>
      <c r="O66" s="1"/>
    </row>
    <row r="67" spans="1:15" ht="12.75" customHeight="1">
      <c r="A67" s="31">
        <v>57</v>
      </c>
      <c r="B67" s="381" t="s">
        <v>310</v>
      </c>
      <c r="C67" s="382">
        <v>2945.25</v>
      </c>
      <c r="D67" s="383">
        <v>2965.6</v>
      </c>
      <c r="E67" s="383">
        <v>2906.5</v>
      </c>
      <c r="F67" s="383">
        <v>2867.75</v>
      </c>
      <c r="G67" s="383">
        <v>2808.65</v>
      </c>
      <c r="H67" s="383">
        <v>3004.35</v>
      </c>
      <c r="I67" s="383">
        <v>3063.4499999999994</v>
      </c>
      <c r="J67" s="383">
        <v>3102.2</v>
      </c>
      <c r="K67" s="382">
        <v>3024.7</v>
      </c>
      <c r="L67" s="382">
        <v>2926.85</v>
      </c>
      <c r="M67" s="382">
        <v>0.33610000000000001</v>
      </c>
      <c r="N67" s="1"/>
      <c r="O67" s="1"/>
    </row>
    <row r="68" spans="1:15" ht="12.75" customHeight="1">
      <c r="A68" s="31">
        <v>58</v>
      </c>
      <c r="B68" s="381" t="s">
        <v>69</v>
      </c>
      <c r="C68" s="382">
        <v>1813.8</v>
      </c>
      <c r="D68" s="383">
        <v>1825.2666666666667</v>
      </c>
      <c r="E68" s="383">
        <v>1798.5333333333333</v>
      </c>
      <c r="F68" s="383">
        <v>1783.2666666666667</v>
      </c>
      <c r="G68" s="383">
        <v>1756.5333333333333</v>
      </c>
      <c r="H68" s="383">
        <v>1840.5333333333333</v>
      </c>
      <c r="I68" s="383">
        <v>1867.2666666666664</v>
      </c>
      <c r="J68" s="383">
        <v>1882.5333333333333</v>
      </c>
      <c r="K68" s="382">
        <v>1852</v>
      </c>
      <c r="L68" s="382">
        <v>1810</v>
      </c>
      <c r="M68" s="382">
        <v>4.6489099999999999</v>
      </c>
      <c r="N68" s="1"/>
      <c r="O68" s="1"/>
    </row>
    <row r="69" spans="1:15" ht="12.75" customHeight="1">
      <c r="A69" s="31">
        <v>59</v>
      </c>
      <c r="B69" s="381" t="s">
        <v>318</v>
      </c>
      <c r="C69" s="382">
        <v>4941.5</v>
      </c>
      <c r="D69" s="383">
        <v>4955.0666666666666</v>
      </c>
      <c r="E69" s="383">
        <v>4912.2333333333336</v>
      </c>
      <c r="F69" s="383">
        <v>4882.9666666666672</v>
      </c>
      <c r="G69" s="383">
        <v>4840.1333333333341</v>
      </c>
      <c r="H69" s="383">
        <v>4984.333333333333</v>
      </c>
      <c r="I69" s="383">
        <v>5027.166666666667</v>
      </c>
      <c r="J69" s="383">
        <v>5056.4333333333325</v>
      </c>
      <c r="K69" s="382">
        <v>4997.8999999999996</v>
      </c>
      <c r="L69" s="382">
        <v>4925.8</v>
      </c>
      <c r="M69" s="382">
        <v>0.70526</v>
      </c>
      <c r="N69" s="1"/>
      <c r="O69" s="1"/>
    </row>
    <row r="70" spans="1:15" ht="12.75" customHeight="1">
      <c r="A70" s="31">
        <v>60</v>
      </c>
      <c r="B70" s="381" t="s">
        <v>248</v>
      </c>
      <c r="C70" s="382">
        <v>1091.2</v>
      </c>
      <c r="D70" s="383">
        <v>1094.9166666666667</v>
      </c>
      <c r="E70" s="383">
        <v>1081.8333333333335</v>
      </c>
      <c r="F70" s="383">
        <v>1072.4666666666667</v>
      </c>
      <c r="G70" s="383">
        <v>1059.3833333333334</v>
      </c>
      <c r="H70" s="383">
        <v>1104.2833333333335</v>
      </c>
      <c r="I70" s="383">
        <v>1117.366666666667</v>
      </c>
      <c r="J70" s="383">
        <v>1126.7333333333336</v>
      </c>
      <c r="K70" s="382">
        <v>1108</v>
      </c>
      <c r="L70" s="382">
        <v>1085.55</v>
      </c>
      <c r="M70" s="382">
        <v>0.36820000000000003</v>
      </c>
      <c r="N70" s="1"/>
      <c r="O70" s="1"/>
    </row>
    <row r="71" spans="1:15" ht="12.75" customHeight="1">
      <c r="A71" s="31">
        <v>61</v>
      </c>
      <c r="B71" s="381" t="s">
        <v>319</v>
      </c>
      <c r="C71" s="382">
        <v>389.2</v>
      </c>
      <c r="D71" s="383">
        <v>391.41666666666669</v>
      </c>
      <c r="E71" s="383">
        <v>384.83333333333337</v>
      </c>
      <c r="F71" s="383">
        <v>380.4666666666667</v>
      </c>
      <c r="G71" s="383">
        <v>373.88333333333338</v>
      </c>
      <c r="H71" s="383">
        <v>395.78333333333336</v>
      </c>
      <c r="I71" s="383">
        <v>402.36666666666673</v>
      </c>
      <c r="J71" s="383">
        <v>406.73333333333335</v>
      </c>
      <c r="K71" s="382">
        <v>398</v>
      </c>
      <c r="L71" s="382">
        <v>387.05</v>
      </c>
      <c r="M71" s="382">
        <v>1.0498700000000001</v>
      </c>
      <c r="N71" s="1"/>
      <c r="O71" s="1"/>
    </row>
    <row r="72" spans="1:15" ht="12.75" customHeight="1">
      <c r="A72" s="31">
        <v>62</v>
      </c>
      <c r="B72" s="381" t="s">
        <v>71</v>
      </c>
      <c r="C72" s="382">
        <v>213.3</v>
      </c>
      <c r="D72" s="383">
        <v>214.26666666666668</v>
      </c>
      <c r="E72" s="383">
        <v>211.63333333333335</v>
      </c>
      <c r="F72" s="383">
        <v>209.96666666666667</v>
      </c>
      <c r="G72" s="383">
        <v>207.33333333333334</v>
      </c>
      <c r="H72" s="383">
        <v>215.93333333333337</v>
      </c>
      <c r="I72" s="383">
        <v>218.56666666666669</v>
      </c>
      <c r="J72" s="383">
        <v>220.23333333333338</v>
      </c>
      <c r="K72" s="382">
        <v>216.9</v>
      </c>
      <c r="L72" s="382">
        <v>212.6</v>
      </c>
      <c r="M72" s="382">
        <v>39.858370000000001</v>
      </c>
      <c r="N72" s="1"/>
      <c r="O72" s="1"/>
    </row>
    <row r="73" spans="1:15" ht="12.75" customHeight="1">
      <c r="A73" s="31">
        <v>63</v>
      </c>
      <c r="B73" s="381" t="s">
        <v>311</v>
      </c>
      <c r="C73" s="382">
        <v>1840</v>
      </c>
      <c r="D73" s="383">
        <v>1800.7666666666664</v>
      </c>
      <c r="E73" s="383">
        <v>1747.0833333333328</v>
      </c>
      <c r="F73" s="383">
        <v>1654.1666666666663</v>
      </c>
      <c r="G73" s="383">
        <v>1600.4833333333327</v>
      </c>
      <c r="H73" s="383">
        <v>1893.6833333333329</v>
      </c>
      <c r="I73" s="383">
        <v>1947.3666666666663</v>
      </c>
      <c r="J73" s="383">
        <v>2040.2833333333331</v>
      </c>
      <c r="K73" s="382">
        <v>1854.45</v>
      </c>
      <c r="L73" s="382">
        <v>1707.85</v>
      </c>
      <c r="M73" s="382">
        <v>15.762869999999999</v>
      </c>
      <c r="N73" s="1"/>
      <c r="O73" s="1"/>
    </row>
    <row r="74" spans="1:15" ht="12.75" customHeight="1">
      <c r="A74" s="31">
        <v>64</v>
      </c>
      <c r="B74" s="381" t="s">
        <v>72</v>
      </c>
      <c r="C74" s="382">
        <v>789.75</v>
      </c>
      <c r="D74" s="383">
        <v>787.08333333333337</v>
      </c>
      <c r="E74" s="383">
        <v>781.2166666666667</v>
      </c>
      <c r="F74" s="383">
        <v>772.68333333333328</v>
      </c>
      <c r="G74" s="383">
        <v>766.81666666666661</v>
      </c>
      <c r="H74" s="383">
        <v>795.61666666666679</v>
      </c>
      <c r="I74" s="383">
        <v>801.48333333333335</v>
      </c>
      <c r="J74" s="383">
        <v>810.01666666666688</v>
      </c>
      <c r="K74" s="382">
        <v>792.95</v>
      </c>
      <c r="L74" s="382">
        <v>778.55</v>
      </c>
      <c r="M74" s="382">
        <v>4.6712999999999996</v>
      </c>
      <c r="N74" s="1"/>
      <c r="O74" s="1"/>
    </row>
    <row r="75" spans="1:15" ht="12.75" customHeight="1">
      <c r="A75" s="31">
        <v>65</v>
      </c>
      <c r="B75" s="381" t="s">
        <v>73</v>
      </c>
      <c r="C75" s="382">
        <v>721</v>
      </c>
      <c r="D75" s="383">
        <v>719.66666666666663</v>
      </c>
      <c r="E75" s="383">
        <v>714.33333333333326</v>
      </c>
      <c r="F75" s="383">
        <v>707.66666666666663</v>
      </c>
      <c r="G75" s="383">
        <v>702.33333333333326</v>
      </c>
      <c r="H75" s="383">
        <v>726.33333333333326</v>
      </c>
      <c r="I75" s="383">
        <v>731.66666666666652</v>
      </c>
      <c r="J75" s="383">
        <v>738.33333333333326</v>
      </c>
      <c r="K75" s="382">
        <v>725</v>
      </c>
      <c r="L75" s="382">
        <v>713</v>
      </c>
      <c r="M75" s="382">
        <v>14.263299999999999</v>
      </c>
      <c r="N75" s="1"/>
      <c r="O75" s="1"/>
    </row>
    <row r="76" spans="1:15" ht="12.75" customHeight="1">
      <c r="A76" s="31">
        <v>66</v>
      </c>
      <c r="B76" s="381" t="s">
        <v>320</v>
      </c>
      <c r="C76" s="382">
        <v>12593.6</v>
      </c>
      <c r="D76" s="383">
        <v>12334.533333333333</v>
      </c>
      <c r="E76" s="383">
        <v>12009.066666666666</v>
      </c>
      <c r="F76" s="383">
        <v>11424.533333333333</v>
      </c>
      <c r="G76" s="383">
        <v>11099.066666666666</v>
      </c>
      <c r="H76" s="383">
        <v>12919.066666666666</v>
      </c>
      <c r="I76" s="383">
        <v>13244.533333333333</v>
      </c>
      <c r="J76" s="383">
        <v>13829.066666666666</v>
      </c>
      <c r="K76" s="382">
        <v>12660</v>
      </c>
      <c r="L76" s="382">
        <v>11750</v>
      </c>
      <c r="M76" s="382">
        <v>0.21013000000000001</v>
      </c>
      <c r="N76" s="1"/>
      <c r="O76" s="1"/>
    </row>
    <row r="77" spans="1:15" ht="12.75" customHeight="1">
      <c r="A77" s="31">
        <v>67</v>
      </c>
      <c r="B77" s="381" t="s">
        <v>75</v>
      </c>
      <c r="C77" s="382">
        <v>700</v>
      </c>
      <c r="D77" s="383">
        <v>698.16666666666663</v>
      </c>
      <c r="E77" s="383">
        <v>693.58333333333326</v>
      </c>
      <c r="F77" s="383">
        <v>687.16666666666663</v>
      </c>
      <c r="G77" s="383">
        <v>682.58333333333326</v>
      </c>
      <c r="H77" s="383">
        <v>704.58333333333326</v>
      </c>
      <c r="I77" s="383">
        <v>709.16666666666652</v>
      </c>
      <c r="J77" s="383">
        <v>715.58333333333326</v>
      </c>
      <c r="K77" s="382">
        <v>702.75</v>
      </c>
      <c r="L77" s="382">
        <v>691.75</v>
      </c>
      <c r="M77" s="382">
        <v>45.861049999999999</v>
      </c>
      <c r="N77" s="1"/>
      <c r="O77" s="1"/>
    </row>
    <row r="78" spans="1:15" ht="12.75" customHeight="1">
      <c r="A78" s="31">
        <v>68</v>
      </c>
      <c r="B78" s="381" t="s">
        <v>76</v>
      </c>
      <c r="C78" s="382">
        <v>59.8</v>
      </c>
      <c r="D78" s="383">
        <v>59.966666666666669</v>
      </c>
      <c r="E78" s="383">
        <v>59.333333333333336</v>
      </c>
      <c r="F78" s="383">
        <v>58.866666666666667</v>
      </c>
      <c r="G78" s="383">
        <v>58.233333333333334</v>
      </c>
      <c r="H78" s="383">
        <v>60.433333333333337</v>
      </c>
      <c r="I78" s="383">
        <v>61.066666666666663</v>
      </c>
      <c r="J78" s="383">
        <v>61.533333333333339</v>
      </c>
      <c r="K78" s="382">
        <v>60.6</v>
      </c>
      <c r="L78" s="382">
        <v>59.5</v>
      </c>
      <c r="M78" s="382">
        <v>211.00778</v>
      </c>
      <c r="N78" s="1"/>
      <c r="O78" s="1"/>
    </row>
    <row r="79" spans="1:15" ht="12.75" customHeight="1">
      <c r="A79" s="31">
        <v>69</v>
      </c>
      <c r="B79" s="381" t="s">
        <v>77</v>
      </c>
      <c r="C79" s="382">
        <v>363.35</v>
      </c>
      <c r="D79" s="383">
        <v>364.33333333333331</v>
      </c>
      <c r="E79" s="383">
        <v>360.76666666666665</v>
      </c>
      <c r="F79" s="383">
        <v>358.18333333333334</v>
      </c>
      <c r="G79" s="383">
        <v>354.61666666666667</v>
      </c>
      <c r="H79" s="383">
        <v>366.91666666666663</v>
      </c>
      <c r="I79" s="383">
        <v>370.48333333333335</v>
      </c>
      <c r="J79" s="383">
        <v>373.06666666666661</v>
      </c>
      <c r="K79" s="382">
        <v>367.9</v>
      </c>
      <c r="L79" s="382">
        <v>361.75</v>
      </c>
      <c r="M79" s="382">
        <v>10.492039999999999</v>
      </c>
      <c r="N79" s="1"/>
      <c r="O79" s="1"/>
    </row>
    <row r="80" spans="1:15" ht="12.75" customHeight="1">
      <c r="A80" s="31">
        <v>70</v>
      </c>
      <c r="B80" s="381" t="s">
        <v>321</v>
      </c>
      <c r="C80" s="382">
        <v>1457.9</v>
      </c>
      <c r="D80" s="383">
        <v>1461.7833333333335</v>
      </c>
      <c r="E80" s="383">
        <v>1434.3166666666671</v>
      </c>
      <c r="F80" s="383">
        <v>1410.7333333333336</v>
      </c>
      <c r="G80" s="383">
        <v>1383.2666666666671</v>
      </c>
      <c r="H80" s="383">
        <v>1485.366666666667</v>
      </c>
      <c r="I80" s="383">
        <v>1512.8333333333337</v>
      </c>
      <c r="J80" s="383">
        <v>1536.416666666667</v>
      </c>
      <c r="K80" s="382">
        <v>1489.25</v>
      </c>
      <c r="L80" s="382">
        <v>1438.2</v>
      </c>
      <c r="M80" s="382">
        <v>0.54979</v>
      </c>
      <c r="N80" s="1"/>
      <c r="O80" s="1"/>
    </row>
    <row r="81" spans="1:15" ht="12.75" customHeight="1">
      <c r="A81" s="31">
        <v>71</v>
      </c>
      <c r="B81" s="381" t="s">
        <v>323</v>
      </c>
      <c r="C81" s="382">
        <v>6808.05</v>
      </c>
      <c r="D81" s="383">
        <v>6741.0166666666664</v>
      </c>
      <c r="E81" s="383">
        <v>6647.0333333333328</v>
      </c>
      <c r="F81" s="383">
        <v>6486.0166666666664</v>
      </c>
      <c r="G81" s="383">
        <v>6392.0333333333328</v>
      </c>
      <c r="H81" s="383">
        <v>6902.0333333333328</v>
      </c>
      <c r="I81" s="383">
        <v>6996.0166666666664</v>
      </c>
      <c r="J81" s="383">
        <v>7157.0333333333328</v>
      </c>
      <c r="K81" s="382">
        <v>6835</v>
      </c>
      <c r="L81" s="382">
        <v>6580</v>
      </c>
      <c r="M81" s="382">
        <v>0.44369999999999998</v>
      </c>
      <c r="N81" s="1"/>
      <c r="O81" s="1"/>
    </row>
    <row r="82" spans="1:15" ht="12.75" customHeight="1">
      <c r="A82" s="31">
        <v>72</v>
      </c>
      <c r="B82" s="381" t="s">
        <v>324</v>
      </c>
      <c r="C82" s="382">
        <v>998.3</v>
      </c>
      <c r="D82" s="383">
        <v>1012</v>
      </c>
      <c r="E82" s="383">
        <v>976.5</v>
      </c>
      <c r="F82" s="383">
        <v>954.7</v>
      </c>
      <c r="G82" s="383">
        <v>919.2</v>
      </c>
      <c r="H82" s="383">
        <v>1033.8</v>
      </c>
      <c r="I82" s="383">
        <v>1069.3</v>
      </c>
      <c r="J82" s="383">
        <v>1091.0999999999999</v>
      </c>
      <c r="K82" s="382">
        <v>1047.5</v>
      </c>
      <c r="L82" s="382">
        <v>990.2</v>
      </c>
      <c r="M82" s="382">
        <v>0.87492000000000003</v>
      </c>
      <c r="N82" s="1"/>
      <c r="O82" s="1"/>
    </row>
    <row r="83" spans="1:15" ht="12.75" customHeight="1">
      <c r="A83" s="31">
        <v>73</v>
      </c>
      <c r="B83" s="381" t="s">
        <v>78</v>
      </c>
      <c r="C83" s="382">
        <v>17332.349999999999</v>
      </c>
      <c r="D83" s="383">
        <v>17350.716666666664</v>
      </c>
      <c r="E83" s="383">
        <v>17131.633333333328</v>
      </c>
      <c r="F83" s="383">
        <v>16930.916666666664</v>
      </c>
      <c r="G83" s="383">
        <v>16711.833333333328</v>
      </c>
      <c r="H83" s="383">
        <v>17551.433333333327</v>
      </c>
      <c r="I83" s="383">
        <v>17770.516666666663</v>
      </c>
      <c r="J83" s="383">
        <v>17971.233333333326</v>
      </c>
      <c r="K83" s="382">
        <v>17569.8</v>
      </c>
      <c r="L83" s="382">
        <v>17150</v>
      </c>
      <c r="M83" s="382">
        <v>0.28716000000000003</v>
      </c>
      <c r="N83" s="1"/>
      <c r="O83" s="1"/>
    </row>
    <row r="84" spans="1:15" ht="12.75" customHeight="1">
      <c r="A84" s="31">
        <v>74</v>
      </c>
      <c r="B84" s="381" t="s">
        <v>80</v>
      </c>
      <c r="C84" s="382">
        <v>394.7</v>
      </c>
      <c r="D84" s="383">
        <v>391.55</v>
      </c>
      <c r="E84" s="383">
        <v>386.6</v>
      </c>
      <c r="F84" s="383">
        <v>378.5</v>
      </c>
      <c r="G84" s="383">
        <v>373.55</v>
      </c>
      <c r="H84" s="383">
        <v>399.65000000000003</v>
      </c>
      <c r="I84" s="383">
        <v>404.59999999999997</v>
      </c>
      <c r="J84" s="383">
        <v>412.70000000000005</v>
      </c>
      <c r="K84" s="382">
        <v>396.5</v>
      </c>
      <c r="L84" s="382">
        <v>383.45</v>
      </c>
      <c r="M84" s="382">
        <v>67.419979999999995</v>
      </c>
      <c r="N84" s="1"/>
      <c r="O84" s="1"/>
    </row>
    <row r="85" spans="1:15" ht="12.75" customHeight="1">
      <c r="A85" s="31">
        <v>75</v>
      </c>
      <c r="B85" s="381" t="s">
        <v>325</v>
      </c>
      <c r="C85" s="382">
        <v>467.1</v>
      </c>
      <c r="D85" s="383">
        <v>470.48333333333335</v>
      </c>
      <c r="E85" s="383">
        <v>460.81666666666672</v>
      </c>
      <c r="F85" s="383">
        <v>454.53333333333336</v>
      </c>
      <c r="G85" s="383">
        <v>444.86666666666673</v>
      </c>
      <c r="H85" s="383">
        <v>476.76666666666671</v>
      </c>
      <c r="I85" s="383">
        <v>486.43333333333334</v>
      </c>
      <c r="J85" s="383">
        <v>492.7166666666667</v>
      </c>
      <c r="K85" s="382">
        <v>480.15</v>
      </c>
      <c r="L85" s="382">
        <v>464.2</v>
      </c>
      <c r="M85" s="382">
        <v>5.4325799999999997</v>
      </c>
      <c r="N85" s="1"/>
      <c r="O85" s="1"/>
    </row>
    <row r="86" spans="1:15" ht="12.75" customHeight="1">
      <c r="A86" s="31">
        <v>76</v>
      </c>
      <c r="B86" s="381" t="s">
        <v>81</v>
      </c>
      <c r="C86" s="382">
        <v>3659.7</v>
      </c>
      <c r="D86" s="383">
        <v>3660.5833333333335</v>
      </c>
      <c r="E86" s="383">
        <v>3632.166666666667</v>
      </c>
      <c r="F86" s="383">
        <v>3604.6333333333337</v>
      </c>
      <c r="G86" s="383">
        <v>3576.2166666666672</v>
      </c>
      <c r="H86" s="383">
        <v>3688.1166666666668</v>
      </c>
      <c r="I86" s="383">
        <v>3716.5333333333338</v>
      </c>
      <c r="J86" s="383">
        <v>3744.0666666666666</v>
      </c>
      <c r="K86" s="382">
        <v>3689</v>
      </c>
      <c r="L86" s="382">
        <v>3633.05</v>
      </c>
      <c r="M86" s="382">
        <v>2.4539499999999999</v>
      </c>
      <c r="N86" s="1"/>
      <c r="O86" s="1"/>
    </row>
    <row r="87" spans="1:15" ht="12.75" customHeight="1">
      <c r="A87" s="31">
        <v>77</v>
      </c>
      <c r="B87" s="381" t="s">
        <v>312</v>
      </c>
      <c r="C87" s="382">
        <v>1906.6</v>
      </c>
      <c r="D87" s="383">
        <v>1908.45</v>
      </c>
      <c r="E87" s="383">
        <v>1890.15</v>
      </c>
      <c r="F87" s="383">
        <v>1873.7</v>
      </c>
      <c r="G87" s="383">
        <v>1855.4</v>
      </c>
      <c r="H87" s="383">
        <v>1924.9</v>
      </c>
      <c r="I87" s="383">
        <v>1943.1999999999998</v>
      </c>
      <c r="J87" s="383">
        <v>1959.65</v>
      </c>
      <c r="K87" s="382">
        <v>1926.75</v>
      </c>
      <c r="L87" s="382">
        <v>1892</v>
      </c>
      <c r="M87" s="382">
        <v>3.4926200000000001</v>
      </c>
      <c r="N87" s="1"/>
      <c r="O87" s="1"/>
    </row>
    <row r="88" spans="1:15" ht="12.75" customHeight="1">
      <c r="A88" s="31">
        <v>78</v>
      </c>
      <c r="B88" s="381" t="s">
        <v>322</v>
      </c>
      <c r="C88" s="382">
        <v>550.95000000000005</v>
      </c>
      <c r="D88" s="383">
        <v>552.08333333333337</v>
      </c>
      <c r="E88" s="383">
        <v>545.86666666666679</v>
      </c>
      <c r="F88" s="383">
        <v>540.78333333333342</v>
      </c>
      <c r="G88" s="383">
        <v>534.56666666666683</v>
      </c>
      <c r="H88" s="383">
        <v>557.16666666666674</v>
      </c>
      <c r="I88" s="383">
        <v>563.38333333333321</v>
      </c>
      <c r="J88" s="383">
        <v>568.4666666666667</v>
      </c>
      <c r="K88" s="382">
        <v>558.29999999999995</v>
      </c>
      <c r="L88" s="382">
        <v>547</v>
      </c>
      <c r="M88" s="382">
        <v>18.672080000000001</v>
      </c>
      <c r="N88" s="1"/>
      <c r="O88" s="1"/>
    </row>
    <row r="89" spans="1:15" ht="12.75" customHeight="1">
      <c r="A89" s="31">
        <v>79</v>
      </c>
      <c r="B89" s="381" t="s">
        <v>326</v>
      </c>
      <c r="C89" s="382">
        <v>139.55000000000001</v>
      </c>
      <c r="D89" s="383">
        <v>140.4</v>
      </c>
      <c r="E89" s="383">
        <v>138.4</v>
      </c>
      <c r="F89" s="383">
        <v>137.25</v>
      </c>
      <c r="G89" s="383">
        <v>135.25</v>
      </c>
      <c r="H89" s="383">
        <v>141.55000000000001</v>
      </c>
      <c r="I89" s="383">
        <v>143.55000000000001</v>
      </c>
      <c r="J89" s="383">
        <v>144.70000000000002</v>
      </c>
      <c r="K89" s="382">
        <v>142.4</v>
      </c>
      <c r="L89" s="382">
        <v>139.25</v>
      </c>
      <c r="M89" s="382">
        <v>13.024480000000001</v>
      </c>
      <c r="N89" s="1"/>
      <c r="O89" s="1"/>
    </row>
    <row r="90" spans="1:15" ht="12.75" customHeight="1">
      <c r="A90" s="31">
        <v>80</v>
      </c>
      <c r="B90" s="381" t="s">
        <v>82</v>
      </c>
      <c r="C90" s="382">
        <v>458.75</v>
      </c>
      <c r="D90" s="383">
        <v>462.05</v>
      </c>
      <c r="E90" s="383">
        <v>454.70000000000005</v>
      </c>
      <c r="F90" s="383">
        <v>450.65000000000003</v>
      </c>
      <c r="G90" s="383">
        <v>443.30000000000007</v>
      </c>
      <c r="H90" s="383">
        <v>466.1</v>
      </c>
      <c r="I90" s="383">
        <v>473.45000000000005</v>
      </c>
      <c r="J90" s="383">
        <v>477.5</v>
      </c>
      <c r="K90" s="382">
        <v>469.4</v>
      </c>
      <c r="L90" s="382">
        <v>458</v>
      </c>
      <c r="M90" s="382">
        <v>36.849240000000002</v>
      </c>
      <c r="N90" s="1"/>
      <c r="O90" s="1"/>
    </row>
    <row r="91" spans="1:15" ht="12.75" customHeight="1">
      <c r="A91" s="31">
        <v>81</v>
      </c>
      <c r="B91" s="381" t="s">
        <v>344</v>
      </c>
      <c r="C91" s="382">
        <v>2831.6</v>
      </c>
      <c r="D91" s="383">
        <v>2815.1333333333332</v>
      </c>
      <c r="E91" s="383">
        <v>2755.3666666666663</v>
      </c>
      <c r="F91" s="383">
        <v>2679.1333333333332</v>
      </c>
      <c r="G91" s="383">
        <v>2619.3666666666663</v>
      </c>
      <c r="H91" s="383">
        <v>2891.3666666666663</v>
      </c>
      <c r="I91" s="383">
        <v>2951.1333333333328</v>
      </c>
      <c r="J91" s="383">
        <v>3027.3666666666663</v>
      </c>
      <c r="K91" s="382">
        <v>2874.9</v>
      </c>
      <c r="L91" s="382">
        <v>2738.9</v>
      </c>
      <c r="M91" s="382">
        <v>3.7863199999999999</v>
      </c>
      <c r="N91" s="1"/>
      <c r="O91" s="1"/>
    </row>
    <row r="92" spans="1:15" ht="12.75" customHeight="1">
      <c r="A92" s="31">
        <v>82</v>
      </c>
      <c r="B92" s="381" t="s">
        <v>83</v>
      </c>
      <c r="C92" s="382">
        <v>211</v>
      </c>
      <c r="D92" s="383">
        <v>209.4</v>
      </c>
      <c r="E92" s="383">
        <v>206.75</v>
      </c>
      <c r="F92" s="383">
        <v>202.5</v>
      </c>
      <c r="G92" s="383">
        <v>199.85</v>
      </c>
      <c r="H92" s="383">
        <v>213.65</v>
      </c>
      <c r="I92" s="383">
        <v>216.30000000000004</v>
      </c>
      <c r="J92" s="383">
        <v>220.55</v>
      </c>
      <c r="K92" s="382">
        <v>212.05</v>
      </c>
      <c r="L92" s="382">
        <v>205.15</v>
      </c>
      <c r="M92" s="382">
        <v>115.54362</v>
      </c>
      <c r="N92" s="1"/>
      <c r="O92" s="1"/>
    </row>
    <row r="93" spans="1:15" ht="12.75" customHeight="1">
      <c r="A93" s="31">
        <v>83</v>
      </c>
      <c r="B93" s="381" t="s">
        <v>330</v>
      </c>
      <c r="C93" s="382">
        <v>592.75</v>
      </c>
      <c r="D93" s="383">
        <v>586.65</v>
      </c>
      <c r="E93" s="383">
        <v>577.29999999999995</v>
      </c>
      <c r="F93" s="383">
        <v>561.85</v>
      </c>
      <c r="G93" s="383">
        <v>552.5</v>
      </c>
      <c r="H93" s="383">
        <v>602.09999999999991</v>
      </c>
      <c r="I93" s="383">
        <v>611.45000000000005</v>
      </c>
      <c r="J93" s="383">
        <v>626.89999999999986</v>
      </c>
      <c r="K93" s="382">
        <v>596</v>
      </c>
      <c r="L93" s="382">
        <v>571.20000000000005</v>
      </c>
      <c r="M93" s="382">
        <v>5.6039099999999999</v>
      </c>
      <c r="N93" s="1"/>
      <c r="O93" s="1"/>
    </row>
    <row r="94" spans="1:15" ht="12.75" customHeight="1">
      <c r="A94" s="31">
        <v>84</v>
      </c>
      <c r="B94" s="381" t="s">
        <v>331</v>
      </c>
      <c r="C94" s="382">
        <v>864.1</v>
      </c>
      <c r="D94" s="383">
        <v>863.36666666666667</v>
      </c>
      <c r="E94" s="383">
        <v>855.73333333333335</v>
      </c>
      <c r="F94" s="383">
        <v>847.36666666666667</v>
      </c>
      <c r="G94" s="383">
        <v>839.73333333333335</v>
      </c>
      <c r="H94" s="383">
        <v>871.73333333333335</v>
      </c>
      <c r="I94" s="383">
        <v>879.36666666666679</v>
      </c>
      <c r="J94" s="383">
        <v>887.73333333333335</v>
      </c>
      <c r="K94" s="382">
        <v>871</v>
      </c>
      <c r="L94" s="382">
        <v>855</v>
      </c>
      <c r="M94" s="382">
        <v>0.60946</v>
      </c>
      <c r="N94" s="1"/>
      <c r="O94" s="1"/>
    </row>
    <row r="95" spans="1:15" ht="12.75" customHeight="1">
      <c r="A95" s="31">
        <v>85</v>
      </c>
      <c r="B95" s="381" t="s">
        <v>333</v>
      </c>
      <c r="C95" s="382">
        <v>982.05</v>
      </c>
      <c r="D95" s="383">
        <v>987.94999999999993</v>
      </c>
      <c r="E95" s="383">
        <v>966.94999999999982</v>
      </c>
      <c r="F95" s="383">
        <v>951.84999999999991</v>
      </c>
      <c r="G95" s="383">
        <v>930.8499999999998</v>
      </c>
      <c r="H95" s="383">
        <v>1003.0499999999998</v>
      </c>
      <c r="I95" s="383">
        <v>1024.0500000000002</v>
      </c>
      <c r="J95" s="383">
        <v>1039.1499999999999</v>
      </c>
      <c r="K95" s="382">
        <v>1008.95</v>
      </c>
      <c r="L95" s="382">
        <v>972.85</v>
      </c>
      <c r="M95" s="382">
        <v>1.5982400000000001</v>
      </c>
      <c r="N95" s="1"/>
      <c r="O95" s="1"/>
    </row>
    <row r="96" spans="1:15" ht="12.75" customHeight="1">
      <c r="A96" s="31">
        <v>86</v>
      </c>
      <c r="B96" s="381" t="s">
        <v>250</v>
      </c>
      <c r="C96" s="382">
        <v>124.15</v>
      </c>
      <c r="D96" s="383">
        <v>124.34999999999998</v>
      </c>
      <c r="E96" s="383">
        <v>122.89999999999996</v>
      </c>
      <c r="F96" s="383">
        <v>121.64999999999998</v>
      </c>
      <c r="G96" s="383">
        <v>120.19999999999996</v>
      </c>
      <c r="H96" s="383">
        <v>125.59999999999997</v>
      </c>
      <c r="I96" s="383">
        <v>127.04999999999998</v>
      </c>
      <c r="J96" s="383">
        <v>128.29999999999995</v>
      </c>
      <c r="K96" s="382">
        <v>125.8</v>
      </c>
      <c r="L96" s="382">
        <v>123.1</v>
      </c>
      <c r="M96" s="382">
        <v>9.6410300000000007</v>
      </c>
      <c r="N96" s="1"/>
      <c r="O96" s="1"/>
    </row>
    <row r="97" spans="1:15" ht="12.75" customHeight="1">
      <c r="A97" s="31">
        <v>87</v>
      </c>
      <c r="B97" s="381" t="s">
        <v>327</v>
      </c>
      <c r="C97" s="382">
        <v>419.45</v>
      </c>
      <c r="D97" s="383">
        <v>421.15000000000003</v>
      </c>
      <c r="E97" s="383">
        <v>413.30000000000007</v>
      </c>
      <c r="F97" s="383">
        <v>407.15000000000003</v>
      </c>
      <c r="G97" s="383">
        <v>399.30000000000007</v>
      </c>
      <c r="H97" s="383">
        <v>427.30000000000007</v>
      </c>
      <c r="I97" s="383">
        <v>435.15000000000009</v>
      </c>
      <c r="J97" s="383">
        <v>441.30000000000007</v>
      </c>
      <c r="K97" s="382">
        <v>429</v>
      </c>
      <c r="L97" s="382">
        <v>415</v>
      </c>
      <c r="M97" s="382">
        <v>1.9399299999999999</v>
      </c>
      <c r="N97" s="1"/>
      <c r="O97" s="1"/>
    </row>
    <row r="98" spans="1:15" ht="12.75" customHeight="1">
      <c r="A98" s="31">
        <v>88</v>
      </c>
      <c r="B98" s="381" t="s">
        <v>336</v>
      </c>
      <c r="C98" s="382">
        <v>1527.55</v>
      </c>
      <c r="D98" s="383">
        <v>1527.1333333333332</v>
      </c>
      <c r="E98" s="383">
        <v>1511.6666666666665</v>
      </c>
      <c r="F98" s="383">
        <v>1495.7833333333333</v>
      </c>
      <c r="G98" s="383">
        <v>1480.3166666666666</v>
      </c>
      <c r="H98" s="383">
        <v>1543.0166666666664</v>
      </c>
      <c r="I98" s="383">
        <v>1558.4833333333331</v>
      </c>
      <c r="J98" s="383">
        <v>1574.3666666666663</v>
      </c>
      <c r="K98" s="382">
        <v>1542.6</v>
      </c>
      <c r="L98" s="382">
        <v>1511.25</v>
      </c>
      <c r="M98" s="382">
        <v>3.7610700000000001</v>
      </c>
      <c r="N98" s="1"/>
      <c r="O98" s="1"/>
    </row>
    <row r="99" spans="1:15" ht="12.75" customHeight="1">
      <c r="A99" s="31">
        <v>89</v>
      </c>
      <c r="B99" s="381" t="s">
        <v>334</v>
      </c>
      <c r="C99" s="382">
        <v>1177.5</v>
      </c>
      <c r="D99" s="383">
        <v>1181.3166666666666</v>
      </c>
      <c r="E99" s="383">
        <v>1167.4833333333331</v>
      </c>
      <c r="F99" s="383">
        <v>1157.4666666666665</v>
      </c>
      <c r="G99" s="383">
        <v>1143.633333333333</v>
      </c>
      <c r="H99" s="383">
        <v>1191.3333333333333</v>
      </c>
      <c r="I99" s="383">
        <v>1205.1666666666667</v>
      </c>
      <c r="J99" s="383">
        <v>1215.1833333333334</v>
      </c>
      <c r="K99" s="382">
        <v>1195.1500000000001</v>
      </c>
      <c r="L99" s="382">
        <v>1171.3</v>
      </c>
      <c r="M99" s="382">
        <v>0.69066000000000005</v>
      </c>
      <c r="N99" s="1"/>
      <c r="O99" s="1"/>
    </row>
    <row r="100" spans="1:15" ht="12.75" customHeight="1">
      <c r="A100" s="31">
        <v>90</v>
      </c>
      <c r="B100" s="381" t="s">
        <v>335</v>
      </c>
      <c r="C100" s="382">
        <v>21.75</v>
      </c>
      <c r="D100" s="383">
        <v>21.75</v>
      </c>
      <c r="E100" s="383">
        <v>21.4</v>
      </c>
      <c r="F100" s="383">
        <v>21.049999999999997</v>
      </c>
      <c r="G100" s="383">
        <v>20.699999999999996</v>
      </c>
      <c r="H100" s="383">
        <v>22.1</v>
      </c>
      <c r="I100" s="383">
        <v>22.450000000000003</v>
      </c>
      <c r="J100" s="383">
        <v>22.800000000000004</v>
      </c>
      <c r="K100" s="382">
        <v>22.1</v>
      </c>
      <c r="L100" s="382">
        <v>21.4</v>
      </c>
      <c r="M100" s="382">
        <v>50.801769999999998</v>
      </c>
      <c r="N100" s="1"/>
      <c r="O100" s="1"/>
    </row>
    <row r="101" spans="1:15" ht="12.75" customHeight="1">
      <c r="A101" s="31">
        <v>91</v>
      </c>
      <c r="B101" s="381" t="s">
        <v>337</v>
      </c>
      <c r="C101" s="382">
        <v>639.65</v>
      </c>
      <c r="D101" s="383">
        <v>633.2166666666667</v>
      </c>
      <c r="E101" s="383">
        <v>621.43333333333339</v>
      </c>
      <c r="F101" s="383">
        <v>603.2166666666667</v>
      </c>
      <c r="G101" s="383">
        <v>591.43333333333339</v>
      </c>
      <c r="H101" s="383">
        <v>651.43333333333339</v>
      </c>
      <c r="I101" s="383">
        <v>663.2166666666667</v>
      </c>
      <c r="J101" s="383">
        <v>681.43333333333339</v>
      </c>
      <c r="K101" s="382">
        <v>645</v>
      </c>
      <c r="L101" s="382">
        <v>615</v>
      </c>
      <c r="M101" s="382">
        <v>3.1544500000000002</v>
      </c>
      <c r="N101" s="1"/>
      <c r="O101" s="1"/>
    </row>
    <row r="102" spans="1:15" ht="12.75" customHeight="1">
      <c r="A102" s="31">
        <v>92</v>
      </c>
      <c r="B102" s="381" t="s">
        <v>338</v>
      </c>
      <c r="C102" s="382">
        <v>912.65</v>
      </c>
      <c r="D102" s="383">
        <v>911.2166666666667</v>
      </c>
      <c r="E102" s="383">
        <v>903.43333333333339</v>
      </c>
      <c r="F102" s="383">
        <v>894.2166666666667</v>
      </c>
      <c r="G102" s="383">
        <v>886.43333333333339</v>
      </c>
      <c r="H102" s="383">
        <v>920.43333333333339</v>
      </c>
      <c r="I102" s="383">
        <v>928.2166666666667</v>
      </c>
      <c r="J102" s="383">
        <v>937.43333333333339</v>
      </c>
      <c r="K102" s="382">
        <v>919</v>
      </c>
      <c r="L102" s="382">
        <v>902</v>
      </c>
      <c r="M102" s="382">
        <v>2.0060899999999999</v>
      </c>
      <c r="N102" s="1"/>
      <c r="O102" s="1"/>
    </row>
    <row r="103" spans="1:15" ht="12.75" customHeight="1">
      <c r="A103" s="31">
        <v>93</v>
      </c>
      <c r="B103" s="381" t="s">
        <v>339</v>
      </c>
      <c r="C103" s="382">
        <v>4911.05</v>
      </c>
      <c r="D103" s="383">
        <v>4921.6333333333332</v>
      </c>
      <c r="E103" s="383">
        <v>4858.2666666666664</v>
      </c>
      <c r="F103" s="383">
        <v>4805.4833333333336</v>
      </c>
      <c r="G103" s="383">
        <v>4742.1166666666668</v>
      </c>
      <c r="H103" s="383">
        <v>4974.4166666666661</v>
      </c>
      <c r="I103" s="383">
        <v>5037.7833333333328</v>
      </c>
      <c r="J103" s="383">
        <v>5090.5666666666657</v>
      </c>
      <c r="K103" s="382">
        <v>4985</v>
      </c>
      <c r="L103" s="382">
        <v>4868.8500000000004</v>
      </c>
      <c r="M103" s="382">
        <v>3.5749999999999997E-2</v>
      </c>
      <c r="N103" s="1"/>
      <c r="O103" s="1"/>
    </row>
    <row r="104" spans="1:15" ht="12.75" customHeight="1">
      <c r="A104" s="31">
        <v>94</v>
      </c>
      <c r="B104" s="381" t="s">
        <v>249</v>
      </c>
      <c r="C104" s="382">
        <v>89.6</v>
      </c>
      <c r="D104" s="383">
        <v>89.600000000000009</v>
      </c>
      <c r="E104" s="383">
        <v>88.800000000000011</v>
      </c>
      <c r="F104" s="383">
        <v>88</v>
      </c>
      <c r="G104" s="383">
        <v>87.2</v>
      </c>
      <c r="H104" s="383">
        <v>90.40000000000002</v>
      </c>
      <c r="I104" s="383">
        <v>91.2</v>
      </c>
      <c r="J104" s="383">
        <v>92.000000000000028</v>
      </c>
      <c r="K104" s="382">
        <v>90.4</v>
      </c>
      <c r="L104" s="382">
        <v>88.8</v>
      </c>
      <c r="M104" s="382">
        <v>21.433489999999999</v>
      </c>
      <c r="N104" s="1"/>
      <c r="O104" s="1"/>
    </row>
    <row r="105" spans="1:15" ht="12.75" customHeight="1">
      <c r="A105" s="31">
        <v>95</v>
      </c>
      <c r="B105" s="381" t="s">
        <v>332</v>
      </c>
      <c r="C105" s="382">
        <v>510</v>
      </c>
      <c r="D105" s="383">
        <v>511.43333333333339</v>
      </c>
      <c r="E105" s="383">
        <v>506.71666666666681</v>
      </c>
      <c r="F105" s="383">
        <v>503.43333333333339</v>
      </c>
      <c r="G105" s="383">
        <v>498.71666666666681</v>
      </c>
      <c r="H105" s="383">
        <v>514.71666666666681</v>
      </c>
      <c r="I105" s="383">
        <v>519.43333333333351</v>
      </c>
      <c r="J105" s="383">
        <v>522.71666666666681</v>
      </c>
      <c r="K105" s="382">
        <v>516.15</v>
      </c>
      <c r="L105" s="382">
        <v>508.15</v>
      </c>
      <c r="M105" s="382">
        <v>0.18032999999999999</v>
      </c>
      <c r="N105" s="1"/>
      <c r="O105" s="1"/>
    </row>
    <row r="106" spans="1:15" ht="12.75" customHeight="1">
      <c r="A106" s="31">
        <v>96</v>
      </c>
      <c r="B106" s="381" t="s">
        <v>839</v>
      </c>
      <c r="C106" s="382">
        <v>202.75</v>
      </c>
      <c r="D106" s="383">
        <v>204.54999999999998</v>
      </c>
      <c r="E106" s="383">
        <v>200.19999999999996</v>
      </c>
      <c r="F106" s="383">
        <v>197.64999999999998</v>
      </c>
      <c r="G106" s="383">
        <v>193.29999999999995</v>
      </c>
      <c r="H106" s="383">
        <v>207.09999999999997</v>
      </c>
      <c r="I106" s="383">
        <v>211.45</v>
      </c>
      <c r="J106" s="383">
        <v>213.99999999999997</v>
      </c>
      <c r="K106" s="382">
        <v>208.9</v>
      </c>
      <c r="L106" s="382">
        <v>202</v>
      </c>
      <c r="M106" s="382">
        <v>15.060219999999999</v>
      </c>
      <c r="N106" s="1"/>
      <c r="O106" s="1"/>
    </row>
    <row r="107" spans="1:15" ht="12.75" customHeight="1">
      <c r="A107" s="31">
        <v>97</v>
      </c>
      <c r="B107" s="381" t="s">
        <v>340</v>
      </c>
      <c r="C107" s="382">
        <v>216</v>
      </c>
      <c r="D107" s="383">
        <v>216.96666666666667</v>
      </c>
      <c r="E107" s="383">
        <v>214.03333333333333</v>
      </c>
      <c r="F107" s="383">
        <v>212.06666666666666</v>
      </c>
      <c r="G107" s="383">
        <v>209.13333333333333</v>
      </c>
      <c r="H107" s="383">
        <v>218.93333333333334</v>
      </c>
      <c r="I107" s="383">
        <v>221.86666666666667</v>
      </c>
      <c r="J107" s="383">
        <v>223.83333333333334</v>
      </c>
      <c r="K107" s="382">
        <v>219.9</v>
      </c>
      <c r="L107" s="382">
        <v>215</v>
      </c>
      <c r="M107" s="382">
        <v>0.79603000000000002</v>
      </c>
      <c r="N107" s="1"/>
      <c r="O107" s="1"/>
    </row>
    <row r="108" spans="1:15" ht="12.75" customHeight="1">
      <c r="A108" s="31">
        <v>98</v>
      </c>
      <c r="B108" s="381" t="s">
        <v>341</v>
      </c>
      <c r="C108" s="382">
        <v>429.1</v>
      </c>
      <c r="D108" s="383">
        <v>424.9666666666667</v>
      </c>
      <c r="E108" s="383">
        <v>412.03333333333342</v>
      </c>
      <c r="F108" s="383">
        <v>394.9666666666667</v>
      </c>
      <c r="G108" s="383">
        <v>382.03333333333342</v>
      </c>
      <c r="H108" s="383">
        <v>442.03333333333342</v>
      </c>
      <c r="I108" s="383">
        <v>454.9666666666667</v>
      </c>
      <c r="J108" s="383">
        <v>472.03333333333342</v>
      </c>
      <c r="K108" s="382">
        <v>437.9</v>
      </c>
      <c r="L108" s="382">
        <v>407.9</v>
      </c>
      <c r="M108" s="382">
        <v>90.795540000000003</v>
      </c>
      <c r="N108" s="1"/>
      <c r="O108" s="1"/>
    </row>
    <row r="109" spans="1:15" ht="12.75" customHeight="1">
      <c r="A109" s="31">
        <v>99</v>
      </c>
      <c r="B109" s="381" t="s">
        <v>84</v>
      </c>
      <c r="C109" s="382">
        <v>568</v>
      </c>
      <c r="D109" s="383">
        <v>560.43333333333328</v>
      </c>
      <c r="E109" s="383">
        <v>549.81666666666661</v>
      </c>
      <c r="F109" s="383">
        <v>531.63333333333333</v>
      </c>
      <c r="G109" s="383">
        <v>521.01666666666665</v>
      </c>
      <c r="H109" s="383">
        <v>578.61666666666656</v>
      </c>
      <c r="I109" s="383">
        <v>589.23333333333312</v>
      </c>
      <c r="J109" s="383">
        <v>607.41666666666652</v>
      </c>
      <c r="K109" s="382">
        <v>571.04999999999995</v>
      </c>
      <c r="L109" s="382">
        <v>542.25</v>
      </c>
      <c r="M109" s="382">
        <v>41.302790000000002</v>
      </c>
      <c r="N109" s="1"/>
      <c r="O109" s="1"/>
    </row>
    <row r="110" spans="1:15" ht="12.75" customHeight="1">
      <c r="A110" s="31">
        <v>100</v>
      </c>
      <c r="B110" s="381" t="s">
        <v>342</v>
      </c>
      <c r="C110" s="382">
        <v>648</v>
      </c>
      <c r="D110" s="383">
        <v>648.35</v>
      </c>
      <c r="E110" s="383">
        <v>641.70000000000005</v>
      </c>
      <c r="F110" s="383">
        <v>635.4</v>
      </c>
      <c r="G110" s="383">
        <v>628.75</v>
      </c>
      <c r="H110" s="383">
        <v>654.65000000000009</v>
      </c>
      <c r="I110" s="383">
        <v>661.3</v>
      </c>
      <c r="J110" s="383">
        <v>667.60000000000014</v>
      </c>
      <c r="K110" s="382">
        <v>655</v>
      </c>
      <c r="L110" s="382">
        <v>642.04999999999995</v>
      </c>
      <c r="M110" s="382">
        <v>0.80113999999999996</v>
      </c>
      <c r="N110" s="1"/>
      <c r="O110" s="1"/>
    </row>
    <row r="111" spans="1:15" ht="12.75" customHeight="1">
      <c r="A111" s="31">
        <v>101</v>
      </c>
      <c r="B111" s="381" t="s">
        <v>85</v>
      </c>
      <c r="C111" s="382">
        <v>928.55</v>
      </c>
      <c r="D111" s="383">
        <v>926.44999999999993</v>
      </c>
      <c r="E111" s="383">
        <v>921.09999999999991</v>
      </c>
      <c r="F111" s="383">
        <v>913.65</v>
      </c>
      <c r="G111" s="383">
        <v>908.3</v>
      </c>
      <c r="H111" s="383">
        <v>933.89999999999986</v>
      </c>
      <c r="I111" s="383">
        <v>939.25</v>
      </c>
      <c r="J111" s="383">
        <v>946.69999999999982</v>
      </c>
      <c r="K111" s="382">
        <v>931.8</v>
      </c>
      <c r="L111" s="382">
        <v>919</v>
      </c>
      <c r="M111" s="382">
        <v>14.07995</v>
      </c>
      <c r="N111" s="1"/>
      <c r="O111" s="1"/>
    </row>
    <row r="112" spans="1:15" ht="12.75" customHeight="1">
      <c r="A112" s="31">
        <v>102</v>
      </c>
      <c r="B112" s="381" t="s">
        <v>86</v>
      </c>
      <c r="C112" s="382">
        <v>153.69999999999999</v>
      </c>
      <c r="D112" s="383">
        <v>153.36666666666667</v>
      </c>
      <c r="E112" s="383">
        <v>152.43333333333334</v>
      </c>
      <c r="F112" s="383">
        <v>151.16666666666666</v>
      </c>
      <c r="G112" s="383">
        <v>150.23333333333332</v>
      </c>
      <c r="H112" s="383">
        <v>154.63333333333335</v>
      </c>
      <c r="I112" s="383">
        <v>155.56666666666669</v>
      </c>
      <c r="J112" s="383">
        <v>156.83333333333337</v>
      </c>
      <c r="K112" s="382">
        <v>154.30000000000001</v>
      </c>
      <c r="L112" s="382">
        <v>152.1</v>
      </c>
      <c r="M112" s="382">
        <v>84.540599999999998</v>
      </c>
      <c r="N112" s="1"/>
      <c r="O112" s="1"/>
    </row>
    <row r="113" spans="1:15" ht="12.75" customHeight="1">
      <c r="A113" s="31">
        <v>103</v>
      </c>
      <c r="B113" s="381" t="s">
        <v>343</v>
      </c>
      <c r="C113" s="382">
        <v>347.95</v>
      </c>
      <c r="D113" s="383">
        <v>348.26666666666665</v>
      </c>
      <c r="E113" s="383">
        <v>345.98333333333329</v>
      </c>
      <c r="F113" s="383">
        <v>344.01666666666665</v>
      </c>
      <c r="G113" s="383">
        <v>341.73333333333329</v>
      </c>
      <c r="H113" s="383">
        <v>350.23333333333329</v>
      </c>
      <c r="I113" s="383">
        <v>352.51666666666659</v>
      </c>
      <c r="J113" s="383">
        <v>354.48333333333329</v>
      </c>
      <c r="K113" s="382">
        <v>350.55</v>
      </c>
      <c r="L113" s="382">
        <v>346.3</v>
      </c>
      <c r="M113" s="382">
        <v>0.90663000000000005</v>
      </c>
      <c r="N113" s="1"/>
      <c r="O113" s="1"/>
    </row>
    <row r="114" spans="1:15" ht="12.75" customHeight="1">
      <c r="A114" s="31">
        <v>104</v>
      </c>
      <c r="B114" s="381" t="s">
        <v>88</v>
      </c>
      <c r="C114" s="382">
        <v>5939.5</v>
      </c>
      <c r="D114" s="383">
        <v>5979.3833333333341</v>
      </c>
      <c r="E114" s="383">
        <v>5851.0666666666684</v>
      </c>
      <c r="F114" s="383">
        <v>5762.6333333333341</v>
      </c>
      <c r="G114" s="383">
        <v>5634.3166666666684</v>
      </c>
      <c r="H114" s="383">
        <v>6067.8166666666684</v>
      </c>
      <c r="I114" s="383">
        <v>6196.1333333333341</v>
      </c>
      <c r="J114" s="383">
        <v>6284.5666666666684</v>
      </c>
      <c r="K114" s="382">
        <v>6107.7</v>
      </c>
      <c r="L114" s="382">
        <v>5890.95</v>
      </c>
      <c r="M114" s="382">
        <v>6.9618700000000002</v>
      </c>
      <c r="N114" s="1"/>
      <c r="O114" s="1"/>
    </row>
    <row r="115" spans="1:15" ht="12.75" customHeight="1">
      <c r="A115" s="31">
        <v>105</v>
      </c>
      <c r="B115" s="381" t="s">
        <v>89</v>
      </c>
      <c r="C115" s="382">
        <v>1466.15</v>
      </c>
      <c r="D115" s="383">
        <v>1466.8666666666668</v>
      </c>
      <c r="E115" s="383">
        <v>1459.2833333333335</v>
      </c>
      <c r="F115" s="383">
        <v>1452.4166666666667</v>
      </c>
      <c r="G115" s="383">
        <v>1444.8333333333335</v>
      </c>
      <c r="H115" s="383">
        <v>1473.7333333333336</v>
      </c>
      <c r="I115" s="383">
        <v>1481.3166666666666</v>
      </c>
      <c r="J115" s="383">
        <v>1488.1833333333336</v>
      </c>
      <c r="K115" s="382">
        <v>1474.45</v>
      </c>
      <c r="L115" s="382">
        <v>1460</v>
      </c>
      <c r="M115" s="382">
        <v>2.3358500000000002</v>
      </c>
      <c r="N115" s="1"/>
      <c r="O115" s="1"/>
    </row>
    <row r="116" spans="1:15" ht="12.75" customHeight="1">
      <c r="A116" s="31">
        <v>106</v>
      </c>
      <c r="B116" s="381" t="s">
        <v>90</v>
      </c>
      <c r="C116" s="382">
        <v>629.95000000000005</v>
      </c>
      <c r="D116" s="383">
        <v>630.93333333333339</v>
      </c>
      <c r="E116" s="383">
        <v>625.01666666666677</v>
      </c>
      <c r="F116" s="383">
        <v>620.08333333333337</v>
      </c>
      <c r="G116" s="383">
        <v>614.16666666666674</v>
      </c>
      <c r="H116" s="383">
        <v>635.86666666666679</v>
      </c>
      <c r="I116" s="383">
        <v>641.7833333333333</v>
      </c>
      <c r="J116" s="383">
        <v>646.71666666666681</v>
      </c>
      <c r="K116" s="382">
        <v>636.85</v>
      </c>
      <c r="L116" s="382">
        <v>626</v>
      </c>
      <c r="M116" s="382">
        <v>9.1708800000000004</v>
      </c>
      <c r="N116" s="1"/>
      <c r="O116" s="1"/>
    </row>
    <row r="117" spans="1:15" ht="12.75" customHeight="1">
      <c r="A117" s="31">
        <v>107</v>
      </c>
      <c r="B117" s="381" t="s">
        <v>91</v>
      </c>
      <c r="C117" s="382">
        <v>773.9</v>
      </c>
      <c r="D117" s="383">
        <v>773.85</v>
      </c>
      <c r="E117" s="383">
        <v>766.25</v>
      </c>
      <c r="F117" s="383">
        <v>758.6</v>
      </c>
      <c r="G117" s="383">
        <v>751</v>
      </c>
      <c r="H117" s="383">
        <v>781.5</v>
      </c>
      <c r="I117" s="383">
        <v>789.10000000000014</v>
      </c>
      <c r="J117" s="383">
        <v>796.75</v>
      </c>
      <c r="K117" s="382">
        <v>781.45</v>
      </c>
      <c r="L117" s="382">
        <v>766.2</v>
      </c>
      <c r="M117" s="382">
        <v>3.6375600000000001</v>
      </c>
      <c r="N117" s="1"/>
      <c r="O117" s="1"/>
    </row>
    <row r="118" spans="1:15" ht="12.75" customHeight="1">
      <c r="A118" s="31">
        <v>108</v>
      </c>
      <c r="B118" s="381" t="s">
        <v>345</v>
      </c>
      <c r="C118" s="382">
        <v>586.20000000000005</v>
      </c>
      <c r="D118" s="383">
        <v>589.56666666666672</v>
      </c>
      <c r="E118" s="383">
        <v>579.18333333333339</v>
      </c>
      <c r="F118" s="383">
        <v>572.16666666666663</v>
      </c>
      <c r="G118" s="383">
        <v>561.7833333333333</v>
      </c>
      <c r="H118" s="383">
        <v>596.58333333333348</v>
      </c>
      <c r="I118" s="383">
        <v>606.96666666666692</v>
      </c>
      <c r="J118" s="383">
        <v>613.98333333333358</v>
      </c>
      <c r="K118" s="382">
        <v>599.95000000000005</v>
      </c>
      <c r="L118" s="382">
        <v>582.54999999999995</v>
      </c>
      <c r="M118" s="382">
        <v>1.27488</v>
      </c>
      <c r="N118" s="1"/>
      <c r="O118" s="1"/>
    </row>
    <row r="119" spans="1:15" ht="12.75" customHeight="1">
      <c r="A119" s="31">
        <v>109</v>
      </c>
      <c r="B119" s="381" t="s">
        <v>328</v>
      </c>
      <c r="C119" s="382">
        <v>2884.8</v>
      </c>
      <c r="D119" s="383">
        <v>2900.0499999999997</v>
      </c>
      <c r="E119" s="383">
        <v>2856.1499999999996</v>
      </c>
      <c r="F119" s="383">
        <v>2827.5</v>
      </c>
      <c r="G119" s="383">
        <v>2783.6</v>
      </c>
      <c r="H119" s="383">
        <v>2928.6999999999994</v>
      </c>
      <c r="I119" s="383">
        <v>2972.6</v>
      </c>
      <c r="J119" s="383">
        <v>3001.2499999999991</v>
      </c>
      <c r="K119" s="382">
        <v>2943.95</v>
      </c>
      <c r="L119" s="382">
        <v>2871.4</v>
      </c>
      <c r="M119" s="382">
        <v>1.0928899999999999</v>
      </c>
      <c r="N119" s="1"/>
      <c r="O119" s="1"/>
    </row>
    <row r="120" spans="1:15" ht="12.75" customHeight="1">
      <c r="A120" s="31">
        <v>110</v>
      </c>
      <c r="B120" s="381" t="s">
        <v>251</v>
      </c>
      <c r="C120" s="382">
        <v>443.05</v>
      </c>
      <c r="D120" s="383">
        <v>442.48333333333329</v>
      </c>
      <c r="E120" s="383">
        <v>434.96666666666658</v>
      </c>
      <c r="F120" s="383">
        <v>426.88333333333327</v>
      </c>
      <c r="G120" s="383">
        <v>419.36666666666656</v>
      </c>
      <c r="H120" s="383">
        <v>450.56666666666661</v>
      </c>
      <c r="I120" s="383">
        <v>458.08333333333337</v>
      </c>
      <c r="J120" s="383">
        <v>466.16666666666663</v>
      </c>
      <c r="K120" s="382">
        <v>450</v>
      </c>
      <c r="L120" s="382">
        <v>434.4</v>
      </c>
      <c r="M120" s="382">
        <v>11.542630000000001</v>
      </c>
      <c r="N120" s="1"/>
      <c r="O120" s="1"/>
    </row>
    <row r="121" spans="1:15" ht="12.75" customHeight="1">
      <c r="A121" s="31">
        <v>111</v>
      </c>
      <c r="B121" s="381" t="s">
        <v>329</v>
      </c>
      <c r="C121" s="382">
        <v>255.05</v>
      </c>
      <c r="D121" s="383">
        <v>254.51666666666665</v>
      </c>
      <c r="E121" s="383">
        <v>250.5333333333333</v>
      </c>
      <c r="F121" s="383">
        <v>246.01666666666665</v>
      </c>
      <c r="G121" s="383">
        <v>242.0333333333333</v>
      </c>
      <c r="H121" s="383">
        <v>259.0333333333333</v>
      </c>
      <c r="I121" s="383">
        <v>263.01666666666665</v>
      </c>
      <c r="J121" s="383">
        <v>267.5333333333333</v>
      </c>
      <c r="K121" s="382">
        <v>258.5</v>
      </c>
      <c r="L121" s="382">
        <v>250</v>
      </c>
      <c r="M121" s="382">
        <v>3.4809000000000001</v>
      </c>
      <c r="N121" s="1"/>
      <c r="O121" s="1"/>
    </row>
    <row r="122" spans="1:15" ht="12.75" customHeight="1">
      <c r="A122" s="31">
        <v>112</v>
      </c>
      <c r="B122" s="381" t="s">
        <v>92</v>
      </c>
      <c r="C122" s="382">
        <v>144.30000000000001</v>
      </c>
      <c r="D122" s="383">
        <v>143.71666666666667</v>
      </c>
      <c r="E122" s="383">
        <v>140.88333333333333</v>
      </c>
      <c r="F122" s="383">
        <v>137.46666666666667</v>
      </c>
      <c r="G122" s="383">
        <v>134.63333333333333</v>
      </c>
      <c r="H122" s="383">
        <v>147.13333333333333</v>
      </c>
      <c r="I122" s="383">
        <v>149.96666666666664</v>
      </c>
      <c r="J122" s="383">
        <v>153.38333333333333</v>
      </c>
      <c r="K122" s="382">
        <v>146.55000000000001</v>
      </c>
      <c r="L122" s="382">
        <v>140.30000000000001</v>
      </c>
      <c r="M122" s="382">
        <v>44.683369999999996</v>
      </c>
      <c r="N122" s="1"/>
      <c r="O122" s="1"/>
    </row>
    <row r="123" spans="1:15" ht="12.75" customHeight="1">
      <c r="A123" s="31">
        <v>113</v>
      </c>
      <c r="B123" s="381" t="s">
        <v>93</v>
      </c>
      <c r="C123" s="382">
        <v>929.3</v>
      </c>
      <c r="D123" s="383">
        <v>934.85</v>
      </c>
      <c r="E123" s="383">
        <v>921.7</v>
      </c>
      <c r="F123" s="383">
        <v>914.1</v>
      </c>
      <c r="G123" s="383">
        <v>900.95</v>
      </c>
      <c r="H123" s="383">
        <v>942.45</v>
      </c>
      <c r="I123" s="383">
        <v>955.59999999999991</v>
      </c>
      <c r="J123" s="383">
        <v>963.2</v>
      </c>
      <c r="K123" s="382">
        <v>948</v>
      </c>
      <c r="L123" s="382">
        <v>927.25</v>
      </c>
      <c r="M123" s="382">
        <v>4.7122700000000002</v>
      </c>
      <c r="N123" s="1"/>
      <c r="O123" s="1"/>
    </row>
    <row r="124" spans="1:15" ht="12.75" customHeight="1">
      <c r="A124" s="31">
        <v>114</v>
      </c>
      <c r="B124" s="381" t="s">
        <v>346</v>
      </c>
      <c r="C124" s="382">
        <v>1067.2</v>
      </c>
      <c r="D124" s="383">
        <v>1068.3</v>
      </c>
      <c r="E124" s="383">
        <v>1057.6499999999999</v>
      </c>
      <c r="F124" s="383">
        <v>1048.0999999999999</v>
      </c>
      <c r="G124" s="383">
        <v>1037.4499999999998</v>
      </c>
      <c r="H124" s="383">
        <v>1077.8499999999999</v>
      </c>
      <c r="I124" s="383">
        <v>1088.5</v>
      </c>
      <c r="J124" s="383">
        <v>1098.05</v>
      </c>
      <c r="K124" s="382">
        <v>1078.95</v>
      </c>
      <c r="L124" s="382">
        <v>1058.75</v>
      </c>
      <c r="M124" s="382">
        <v>3.4182199999999998</v>
      </c>
      <c r="N124" s="1"/>
      <c r="O124" s="1"/>
    </row>
    <row r="125" spans="1:15" ht="12.75" customHeight="1">
      <c r="A125" s="31">
        <v>115</v>
      </c>
      <c r="B125" s="381" t="s">
        <v>94</v>
      </c>
      <c r="C125" s="382">
        <v>582.5</v>
      </c>
      <c r="D125" s="383">
        <v>579.88333333333333</v>
      </c>
      <c r="E125" s="383">
        <v>576.26666666666665</v>
      </c>
      <c r="F125" s="383">
        <v>570.0333333333333</v>
      </c>
      <c r="G125" s="383">
        <v>566.41666666666663</v>
      </c>
      <c r="H125" s="383">
        <v>586.11666666666667</v>
      </c>
      <c r="I125" s="383">
        <v>589.73333333333323</v>
      </c>
      <c r="J125" s="383">
        <v>595.9666666666667</v>
      </c>
      <c r="K125" s="382">
        <v>583.5</v>
      </c>
      <c r="L125" s="382">
        <v>573.65</v>
      </c>
      <c r="M125" s="382">
        <v>10.01768</v>
      </c>
      <c r="N125" s="1"/>
      <c r="O125" s="1"/>
    </row>
    <row r="126" spans="1:15" ht="12.75" customHeight="1">
      <c r="A126" s="31">
        <v>116</v>
      </c>
      <c r="B126" s="381" t="s">
        <v>252</v>
      </c>
      <c r="C126" s="382">
        <v>1911.05</v>
      </c>
      <c r="D126" s="383">
        <v>1909.2333333333336</v>
      </c>
      <c r="E126" s="383">
        <v>1878.4666666666672</v>
      </c>
      <c r="F126" s="383">
        <v>1845.8833333333337</v>
      </c>
      <c r="G126" s="383">
        <v>1815.1166666666672</v>
      </c>
      <c r="H126" s="383">
        <v>1941.8166666666671</v>
      </c>
      <c r="I126" s="383">
        <v>1972.5833333333335</v>
      </c>
      <c r="J126" s="383">
        <v>2005.166666666667</v>
      </c>
      <c r="K126" s="382">
        <v>1940</v>
      </c>
      <c r="L126" s="382">
        <v>1876.65</v>
      </c>
      <c r="M126" s="382">
        <v>4.5408999999999997</v>
      </c>
      <c r="N126" s="1"/>
      <c r="O126" s="1"/>
    </row>
    <row r="127" spans="1:15" ht="12.75" customHeight="1">
      <c r="A127" s="31">
        <v>117</v>
      </c>
      <c r="B127" s="381" t="s">
        <v>351</v>
      </c>
      <c r="C127" s="382">
        <v>427.9</v>
      </c>
      <c r="D127" s="383">
        <v>429.95</v>
      </c>
      <c r="E127" s="383">
        <v>424.54999999999995</v>
      </c>
      <c r="F127" s="383">
        <v>421.2</v>
      </c>
      <c r="G127" s="383">
        <v>415.79999999999995</v>
      </c>
      <c r="H127" s="383">
        <v>433.29999999999995</v>
      </c>
      <c r="I127" s="383">
        <v>438.69999999999993</v>
      </c>
      <c r="J127" s="383">
        <v>442.04999999999995</v>
      </c>
      <c r="K127" s="382">
        <v>435.35</v>
      </c>
      <c r="L127" s="382">
        <v>426.6</v>
      </c>
      <c r="M127" s="382">
        <v>4.7418899999999997</v>
      </c>
      <c r="N127" s="1"/>
      <c r="O127" s="1"/>
    </row>
    <row r="128" spans="1:15" ht="12.75" customHeight="1">
      <c r="A128" s="31">
        <v>118</v>
      </c>
      <c r="B128" s="381" t="s">
        <v>347</v>
      </c>
      <c r="C128" s="382">
        <v>83.05</v>
      </c>
      <c r="D128" s="383">
        <v>82.466666666666669</v>
      </c>
      <c r="E128" s="383">
        <v>80.933333333333337</v>
      </c>
      <c r="F128" s="383">
        <v>78.816666666666663</v>
      </c>
      <c r="G128" s="383">
        <v>77.283333333333331</v>
      </c>
      <c r="H128" s="383">
        <v>84.583333333333343</v>
      </c>
      <c r="I128" s="383">
        <v>86.116666666666674</v>
      </c>
      <c r="J128" s="383">
        <v>88.233333333333348</v>
      </c>
      <c r="K128" s="382">
        <v>84</v>
      </c>
      <c r="L128" s="382">
        <v>80.349999999999994</v>
      </c>
      <c r="M128" s="382">
        <v>18.57058</v>
      </c>
      <c r="N128" s="1"/>
      <c r="O128" s="1"/>
    </row>
    <row r="129" spans="1:15" ht="12.75" customHeight="1">
      <c r="A129" s="31">
        <v>119</v>
      </c>
      <c r="B129" s="381" t="s">
        <v>348</v>
      </c>
      <c r="C129" s="382">
        <v>1019.6</v>
      </c>
      <c r="D129" s="383">
        <v>1038.2</v>
      </c>
      <c r="E129" s="383">
        <v>987.40000000000009</v>
      </c>
      <c r="F129" s="383">
        <v>955.2</v>
      </c>
      <c r="G129" s="383">
        <v>904.40000000000009</v>
      </c>
      <c r="H129" s="383">
        <v>1070.4000000000001</v>
      </c>
      <c r="I129" s="383">
        <v>1121.1999999999998</v>
      </c>
      <c r="J129" s="383">
        <v>1153.4000000000001</v>
      </c>
      <c r="K129" s="382">
        <v>1089</v>
      </c>
      <c r="L129" s="382">
        <v>1006</v>
      </c>
      <c r="M129" s="382">
        <v>1.3325800000000001</v>
      </c>
      <c r="N129" s="1"/>
      <c r="O129" s="1"/>
    </row>
    <row r="130" spans="1:15" ht="12.75" customHeight="1">
      <c r="A130" s="31">
        <v>120</v>
      </c>
      <c r="B130" s="381" t="s">
        <v>95</v>
      </c>
      <c r="C130" s="382">
        <v>2524.6999999999998</v>
      </c>
      <c r="D130" s="383">
        <v>2515.25</v>
      </c>
      <c r="E130" s="383">
        <v>2490.5</v>
      </c>
      <c r="F130" s="383">
        <v>2456.3000000000002</v>
      </c>
      <c r="G130" s="383">
        <v>2431.5500000000002</v>
      </c>
      <c r="H130" s="383">
        <v>2549.4499999999998</v>
      </c>
      <c r="I130" s="383">
        <v>2574.1999999999998</v>
      </c>
      <c r="J130" s="383">
        <v>2608.3999999999996</v>
      </c>
      <c r="K130" s="382">
        <v>2540</v>
      </c>
      <c r="L130" s="382">
        <v>2481.0500000000002</v>
      </c>
      <c r="M130" s="382">
        <v>4.2739200000000004</v>
      </c>
      <c r="N130" s="1"/>
      <c r="O130" s="1"/>
    </row>
    <row r="131" spans="1:15" ht="12.75" customHeight="1">
      <c r="A131" s="31">
        <v>121</v>
      </c>
      <c r="B131" s="381" t="s">
        <v>349</v>
      </c>
      <c r="C131" s="382">
        <v>259.7</v>
      </c>
      <c r="D131" s="383">
        <v>259.09999999999997</v>
      </c>
      <c r="E131" s="383">
        <v>255.59999999999991</v>
      </c>
      <c r="F131" s="383">
        <v>251.49999999999994</v>
      </c>
      <c r="G131" s="383">
        <v>247.99999999999989</v>
      </c>
      <c r="H131" s="383">
        <v>263.19999999999993</v>
      </c>
      <c r="I131" s="383">
        <v>266.70000000000005</v>
      </c>
      <c r="J131" s="383">
        <v>270.79999999999995</v>
      </c>
      <c r="K131" s="382">
        <v>262.60000000000002</v>
      </c>
      <c r="L131" s="382">
        <v>255</v>
      </c>
      <c r="M131" s="382">
        <v>24.66423</v>
      </c>
      <c r="N131" s="1"/>
      <c r="O131" s="1"/>
    </row>
    <row r="132" spans="1:15" ht="12.75" customHeight="1">
      <c r="A132" s="31">
        <v>122</v>
      </c>
      <c r="B132" s="381" t="s">
        <v>253</v>
      </c>
      <c r="C132" s="382">
        <v>158.19999999999999</v>
      </c>
      <c r="D132" s="383">
        <v>158.91666666666666</v>
      </c>
      <c r="E132" s="383">
        <v>156.58333333333331</v>
      </c>
      <c r="F132" s="383">
        <v>154.96666666666667</v>
      </c>
      <c r="G132" s="383">
        <v>152.63333333333333</v>
      </c>
      <c r="H132" s="383">
        <v>160.5333333333333</v>
      </c>
      <c r="I132" s="383">
        <v>162.86666666666662</v>
      </c>
      <c r="J132" s="383">
        <v>164.48333333333329</v>
      </c>
      <c r="K132" s="382">
        <v>161.25</v>
      </c>
      <c r="L132" s="382">
        <v>157.30000000000001</v>
      </c>
      <c r="M132" s="382">
        <v>7.0749199999999997</v>
      </c>
      <c r="N132" s="1"/>
      <c r="O132" s="1"/>
    </row>
    <row r="133" spans="1:15" ht="12.75" customHeight="1">
      <c r="A133" s="31">
        <v>123</v>
      </c>
      <c r="B133" s="381" t="s">
        <v>350</v>
      </c>
      <c r="C133" s="382">
        <v>752.15</v>
      </c>
      <c r="D133" s="383">
        <v>755.38333333333333</v>
      </c>
      <c r="E133" s="383">
        <v>745.01666666666665</v>
      </c>
      <c r="F133" s="383">
        <v>737.88333333333333</v>
      </c>
      <c r="G133" s="383">
        <v>727.51666666666665</v>
      </c>
      <c r="H133" s="383">
        <v>762.51666666666665</v>
      </c>
      <c r="I133" s="383">
        <v>772.88333333333321</v>
      </c>
      <c r="J133" s="383">
        <v>780.01666666666665</v>
      </c>
      <c r="K133" s="382">
        <v>765.75</v>
      </c>
      <c r="L133" s="382">
        <v>748.25</v>
      </c>
      <c r="M133" s="382">
        <v>0.95072999999999996</v>
      </c>
      <c r="N133" s="1"/>
      <c r="O133" s="1"/>
    </row>
    <row r="134" spans="1:15" ht="12.75" customHeight="1">
      <c r="A134" s="31">
        <v>124</v>
      </c>
      <c r="B134" s="381" t="s">
        <v>96</v>
      </c>
      <c r="C134" s="382">
        <v>4558.45</v>
      </c>
      <c r="D134" s="383">
        <v>4576.8833333333332</v>
      </c>
      <c r="E134" s="383">
        <v>4523.5666666666666</v>
      </c>
      <c r="F134" s="383">
        <v>4488.6833333333334</v>
      </c>
      <c r="G134" s="383">
        <v>4435.3666666666668</v>
      </c>
      <c r="H134" s="383">
        <v>4611.7666666666664</v>
      </c>
      <c r="I134" s="383">
        <v>4665.0833333333321</v>
      </c>
      <c r="J134" s="383">
        <v>4699.9666666666662</v>
      </c>
      <c r="K134" s="382">
        <v>4630.2</v>
      </c>
      <c r="L134" s="382">
        <v>4542</v>
      </c>
      <c r="M134" s="382">
        <v>5.1051099999999998</v>
      </c>
      <c r="N134" s="1"/>
      <c r="O134" s="1"/>
    </row>
    <row r="135" spans="1:15" ht="12.75" customHeight="1">
      <c r="A135" s="31">
        <v>125</v>
      </c>
      <c r="B135" s="381" t="s">
        <v>254</v>
      </c>
      <c r="C135" s="382">
        <v>5312.95</v>
      </c>
      <c r="D135" s="383">
        <v>5363.9833333333336</v>
      </c>
      <c r="E135" s="383">
        <v>5248.9666666666672</v>
      </c>
      <c r="F135" s="383">
        <v>5184.9833333333336</v>
      </c>
      <c r="G135" s="383">
        <v>5069.9666666666672</v>
      </c>
      <c r="H135" s="383">
        <v>5427.9666666666672</v>
      </c>
      <c r="I135" s="383">
        <v>5542.9833333333336</v>
      </c>
      <c r="J135" s="383">
        <v>5606.9666666666672</v>
      </c>
      <c r="K135" s="382">
        <v>5479</v>
      </c>
      <c r="L135" s="382">
        <v>5300</v>
      </c>
      <c r="M135" s="382">
        <v>3.5676100000000002</v>
      </c>
      <c r="N135" s="1"/>
      <c r="O135" s="1"/>
    </row>
    <row r="136" spans="1:15" ht="12.75" customHeight="1">
      <c r="A136" s="31">
        <v>126</v>
      </c>
      <c r="B136" s="381" t="s">
        <v>98</v>
      </c>
      <c r="C136" s="382">
        <v>402.05</v>
      </c>
      <c r="D136" s="383">
        <v>399.16666666666669</v>
      </c>
      <c r="E136" s="383">
        <v>394.18333333333339</v>
      </c>
      <c r="F136" s="383">
        <v>386.31666666666672</v>
      </c>
      <c r="G136" s="383">
        <v>381.33333333333343</v>
      </c>
      <c r="H136" s="383">
        <v>407.03333333333336</v>
      </c>
      <c r="I136" s="383">
        <v>412.01666666666659</v>
      </c>
      <c r="J136" s="383">
        <v>419.88333333333333</v>
      </c>
      <c r="K136" s="382">
        <v>404.15</v>
      </c>
      <c r="L136" s="382">
        <v>391.3</v>
      </c>
      <c r="M136" s="382">
        <v>43.27617</v>
      </c>
      <c r="N136" s="1"/>
      <c r="O136" s="1"/>
    </row>
    <row r="137" spans="1:15" ht="12.75" customHeight="1">
      <c r="A137" s="31">
        <v>127</v>
      </c>
      <c r="B137" s="381" t="s">
        <v>245</v>
      </c>
      <c r="C137" s="382">
        <v>4687.3999999999996</v>
      </c>
      <c r="D137" s="383">
        <v>4686.1333333333332</v>
      </c>
      <c r="E137" s="383">
        <v>4647.2666666666664</v>
      </c>
      <c r="F137" s="383">
        <v>4607.1333333333332</v>
      </c>
      <c r="G137" s="383">
        <v>4568.2666666666664</v>
      </c>
      <c r="H137" s="383">
        <v>4726.2666666666664</v>
      </c>
      <c r="I137" s="383">
        <v>4765.1333333333332</v>
      </c>
      <c r="J137" s="383">
        <v>4805.2666666666664</v>
      </c>
      <c r="K137" s="382">
        <v>4725</v>
      </c>
      <c r="L137" s="382">
        <v>4646</v>
      </c>
      <c r="M137" s="382">
        <v>2.87948</v>
      </c>
      <c r="N137" s="1"/>
      <c r="O137" s="1"/>
    </row>
    <row r="138" spans="1:15" ht="12.75" customHeight="1">
      <c r="A138" s="31">
        <v>128</v>
      </c>
      <c r="B138" s="381" t="s">
        <v>99</v>
      </c>
      <c r="C138" s="382">
        <v>4790.3999999999996</v>
      </c>
      <c r="D138" s="383">
        <v>4817.3499999999995</v>
      </c>
      <c r="E138" s="383">
        <v>4730.0999999999985</v>
      </c>
      <c r="F138" s="383">
        <v>4669.7999999999993</v>
      </c>
      <c r="G138" s="383">
        <v>4582.5499999999984</v>
      </c>
      <c r="H138" s="383">
        <v>4877.6499999999987</v>
      </c>
      <c r="I138" s="383">
        <v>4964.9000000000005</v>
      </c>
      <c r="J138" s="383">
        <v>5025.1999999999989</v>
      </c>
      <c r="K138" s="382">
        <v>4904.6000000000004</v>
      </c>
      <c r="L138" s="382">
        <v>4757.05</v>
      </c>
      <c r="M138" s="382">
        <v>5.3680199999999996</v>
      </c>
      <c r="N138" s="1"/>
      <c r="O138" s="1"/>
    </row>
    <row r="139" spans="1:15" ht="12.75" customHeight="1">
      <c r="A139" s="31">
        <v>129</v>
      </c>
      <c r="B139" s="381" t="s">
        <v>565</v>
      </c>
      <c r="C139" s="382">
        <v>2814.65</v>
      </c>
      <c r="D139" s="383">
        <v>2837.2166666666667</v>
      </c>
      <c r="E139" s="383">
        <v>2747.4333333333334</v>
      </c>
      <c r="F139" s="383">
        <v>2680.2166666666667</v>
      </c>
      <c r="G139" s="383">
        <v>2590.4333333333334</v>
      </c>
      <c r="H139" s="383">
        <v>2904.4333333333334</v>
      </c>
      <c r="I139" s="383">
        <v>2994.2166666666672</v>
      </c>
      <c r="J139" s="383">
        <v>3061.4333333333334</v>
      </c>
      <c r="K139" s="382">
        <v>2927</v>
      </c>
      <c r="L139" s="382">
        <v>2770</v>
      </c>
      <c r="M139" s="382">
        <v>2.2836799999999999</v>
      </c>
      <c r="N139" s="1"/>
      <c r="O139" s="1"/>
    </row>
    <row r="140" spans="1:15" ht="12.75" customHeight="1">
      <c r="A140" s="31">
        <v>130</v>
      </c>
      <c r="B140" s="381" t="s">
        <v>355</v>
      </c>
      <c r="C140" s="382">
        <v>74.8</v>
      </c>
      <c r="D140" s="383">
        <v>75.149999999999991</v>
      </c>
      <c r="E140" s="383">
        <v>73.699999999999989</v>
      </c>
      <c r="F140" s="383">
        <v>72.599999999999994</v>
      </c>
      <c r="G140" s="383">
        <v>71.149999999999991</v>
      </c>
      <c r="H140" s="383">
        <v>76.249999999999986</v>
      </c>
      <c r="I140" s="383">
        <v>77.7</v>
      </c>
      <c r="J140" s="383">
        <v>78.799999999999983</v>
      </c>
      <c r="K140" s="382">
        <v>76.599999999999994</v>
      </c>
      <c r="L140" s="382">
        <v>74.05</v>
      </c>
      <c r="M140" s="382">
        <v>9.9815900000000006</v>
      </c>
      <c r="N140" s="1"/>
      <c r="O140" s="1"/>
    </row>
    <row r="141" spans="1:15" ht="12.75" customHeight="1">
      <c r="A141" s="31">
        <v>131</v>
      </c>
      <c r="B141" s="381" t="s">
        <v>100</v>
      </c>
      <c r="C141" s="382">
        <v>2778.6</v>
      </c>
      <c r="D141" s="383">
        <v>2753.2000000000003</v>
      </c>
      <c r="E141" s="383">
        <v>2716.4000000000005</v>
      </c>
      <c r="F141" s="383">
        <v>2654.2000000000003</v>
      </c>
      <c r="G141" s="383">
        <v>2617.4000000000005</v>
      </c>
      <c r="H141" s="383">
        <v>2815.4000000000005</v>
      </c>
      <c r="I141" s="383">
        <v>2852.2000000000007</v>
      </c>
      <c r="J141" s="383">
        <v>2914.4000000000005</v>
      </c>
      <c r="K141" s="382">
        <v>2790</v>
      </c>
      <c r="L141" s="382">
        <v>2691</v>
      </c>
      <c r="M141" s="382">
        <v>10.40082</v>
      </c>
      <c r="N141" s="1"/>
      <c r="O141" s="1"/>
    </row>
    <row r="142" spans="1:15" ht="12.75" customHeight="1">
      <c r="A142" s="31">
        <v>132</v>
      </c>
      <c r="B142" s="381" t="s">
        <v>352</v>
      </c>
      <c r="C142" s="382">
        <v>481</v>
      </c>
      <c r="D142" s="383">
        <v>484.93333333333334</v>
      </c>
      <c r="E142" s="383">
        <v>474.06666666666666</v>
      </c>
      <c r="F142" s="383">
        <v>467.13333333333333</v>
      </c>
      <c r="G142" s="383">
        <v>456.26666666666665</v>
      </c>
      <c r="H142" s="383">
        <v>491.86666666666667</v>
      </c>
      <c r="I142" s="383">
        <v>502.73333333333335</v>
      </c>
      <c r="J142" s="383">
        <v>509.66666666666669</v>
      </c>
      <c r="K142" s="382">
        <v>495.8</v>
      </c>
      <c r="L142" s="382">
        <v>478</v>
      </c>
      <c r="M142" s="382">
        <v>5.2309599999999996</v>
      </c>
      <c r="N142" s="1"/>
      <c r="O142" s="1"/>
    </row>
    <row r="143" spans="1:15" ht="12.75" customHeight="1">
      <c r="A143" s="31">
        <v>133</v>
      </c>
      <c r="B143" s="381" t="s">
        <v>353</v>
      </c>
      <c r="C143" s="382">
        <v>127.15</v>
      </c>
      <c r="D143" s="383">
        <v>126.48333333333335</v>
      </c>
      <c r="E143" s="383">
        <v>125.26666666666669</v>
      </c>
      <c r="F143" s="383">
        <v>123.38333333333334</v>
      </c>
      <c r="G143" s="383">
        <v>122.16666666666669</v>
      </c>
      <c r="H143" s="383">
        <v>128.3666666666667</v>
      </c>
      <c r="I143" s="383">
        <v>129.58333333333334</v>
      </c>
      <c r="J143" s="383">
        <v>131.4666666666667</v>
      </c>
      <c r="K143" s="382">
        <v>127.7</v>
      </c>
      <c r="L143" s="382">
        <v>124.6</v>
      </c>
      <c r="M143" s="382">
        <v>2.4235099999999998</v>
      </c>
      <c r="N143" s="1"/>
      <c r="O143" s="1"/>
    </row>
    <row r="144" spans="1:15" ht="12.75" customHeight="1">
      <c r="A144" s="31">
        <v>134</v>
      </c>
      <c r="B144" s="381" t="s">
        <v>356</v>
      </c>
      <c r="C144" s="382">
        <v>316.95</v>
      </c>
      <c r="D144" s="383">
        <v>313.90000000000003</v>
      </c>
      <c r="E144" s="383">
        <v>308.05000000000007</v>
      </c>
      <c r="F144" s="383">
        <v>299.15000000000003</v>
      </c>
      <c r="G144" s="383">
        <v>293.30000000000007</v>
      </c>
      <c r="H144" s="383">
        <v>322.80000000000007</v>
      </c>
      <c r="I144" s="383">
        <v>328.65000000000009</v>
      </c>
      <c r="J144" s="383">
        <v>337.55000000000007</v>
      </c>
      <c r="K144" s="382">
        <v>319.75</v>
      </c>
      <c r="L144" s="382">
        <v>305</v>
      </c>
      <c r="M144" s="382">
        <v>3.4425599999999998</v>
      </c>
      <c r="N144" s="1"/>
      <c r="O144" s="1"/>
    </row>
    <row r="145" spans="1:15" ht="12.75" customHeight="1">
      <c r="A145" s="31">
        <v>135</v>
      </c>
      <c r="B145" s="381" t="s">
        <v>255</v>
      </c>
      <c r="C145" s="382">
        <v>511.05</v>
      </c>
      <c r="D145" s="383">
        <v>513.30000000000007</v>
      </c>
      <c r="E145" s="383">
        <v>505.10000000000014</v>
      </c>
      <c r="F145" s="383">
        <v>499.15000000000009</v>
      </c>
      <c r="G145" s="383">
        <v>490.95000000000016</v>
      </c>
      <c r="H145" s="383">
        <v>519.25000000000011</v>
      </c>
      <c r="I145" s="383">
        <v>527.45000000000016</v>
      </c>
      <c r="J145" s="383">
        <v>533.40000000000009</v>
      </c>
      <c r="K145" s="382">
        <v>521.5</v>
      </c>
      <c r="L145" s="382">
        <v>507.35</v>
      </c>
      <c r="M145" s="382">
        <v>3.9546899999999998</v>
      </c>
      <c r="N145" s="1"/>
      <c r="O145" s="1"/>
    </row>
    <row r="146" spans="1:15" ht="12.75" customHeight="1">
      <c r="A146" s="31">
        <v>136</v>
      </c>
      <c r="B146" s="381" t="s">
        <v>256</v>
      </c>
      <c r="C146" s="382">
        <v>1713.3</v>
      </c>
      <c r="D146" s="383">
        <v>1704.3</v>
      </c>
      <c r="E146" s="383">
        <v>1681.6</v>
      </c>
      <c r="F146" s="383">
        <v>1649.8999999999999</v>
      </c>
      <c r="G146" s="383">
        <v>1627.1999999999998</v>
      </c>
      <c r="H146" s="383">
        <v>1736</v>
      </c>
      <c r="I146" s="383">
        <v>1758.7000000000003</v>
      </c>
      <c r="J146" s="383">
        <v>1790.4</v>
      </c>
      <c r="K146" s="382">
        <v>1727</v>
      </c>
      <c r="L146" s="382">
        <v>1672.6</v>
      </c>
      <c r="M146" s="382">
        <v>0.55584999999999996</v>
      </c>
      <c r="N146" s="1"/>
      <c r="O146" s="1"/>
    </row>
    <row r="147" spans="1:15" ht="12.75" customHeight="1">
      <c r="A147" s="31">
        <v>137</v>
      </c>
      <c r="B147" s="381" t="s">
        <v>357</v>
      </c>
      <c r="C147" s="382">
        <v>70.8</v>
      </c>
      <c r="D147" s="383">
        <v>70.733333333333334</v>
      </c>
      <c r="E147" s="383">
        <v>69.566666666666663</v>
      </c>
      <c r="F147" s="383">
        <v>68.333333333333329</v>
      </c>
      <c r="G147" s="383">
        <v>67.166666666666657</v>
      </c>
      <c r="H147" s="383">
        <v>71.966666666666669</v>
      </c>
      <c r="I147" s="383">
        <v>73.133333333333326</v>
      </c>
      <c r="J147" s="383">
        <v>74.366666666666674</v>
      </c>
      <c r="K147" s="382">
        <v>71.900000000000006</v>
      </c>
      <c r="L147" s="382">
        <v>69.5</v>
      </c>
      <c r="M147" s="382">
        <v>16.030190000000001</v>
      </c>
      <c r="N147" s="1"/>
      <c r="O147" s="1"/>
    </row>
    <row r="148" spans="1:15" ht="12.75" customHeight="1">
      <c r="A148" s="31">
        <v>138</v>
      </c>
      <c r="B148" s="381" t="s">
        <v>354</v>
      </c>
      <c r="C148" s="382">
        <v>204.5</v>
      </c>
      <c r="D148" s="383">
        <v>205.75</v>
      </c>
      <c r="E148" s="383">
        <v>202.3</v>
      </c>
      <c r="F148" s="383">
        <v>200.10000000000002</v>
      </c>
      <c r="G148" s="383">
        <v>196.65000000000003</v>
      </c>
      <c r="H148" s="383">
        <v>207.95</v>
      </c>
      <c r="I148" s="383">
        <v>211.39999999999998</v>
      </c>
      <c r="J148" s="383">
        <v>213.59999999999997</v>
      </c>
      <c r="K148" s="382">
        <v>209.2</v>
      </c>
      <c r="L148" s="382">
        <v>203.55</v>
      </c>
      <c r="M148" s="382">
        <v>1.2378499999999999</v>
      </c>
      <c r="N148" s="1"/>
      <c r="O148" s="1"/>
    </row>
    <row r="149" spans="1:15" ht="12.75" customHeight="1">
      <c r="A149" s="31">
        <v>139</v>
      </c>
      <c r="B149" s="381" t="s">
        <v>358</v>
      </c>
      <c r="C149" s="382">
        <v>115.55</v>
      </c>
      <c r="D149" s="383">
        <v>115.16666666666667</v>
      </c>
      <c r="E149" s="383">
        <v>113.98333333333335</v>
      </c>
      <c r="F149" s="383">
        <v>112.41666666666667</v>
      </c>
      <c r="G149" s="383">
        <v>111.23333333333335</v>
      </c>
      <c r="H149" s="383">
        <v>116.73333333333335</v>
      </c>
      <c r="I149" s="383">
        <v>117.91666666666666</v>
      </c>
      <c r="J149" s="383">
        <v>119.48333333333335</v>
      </c>
      <c r="K149" s="382">
        <v>116.35</v>
      </c>
      <c r="L149" s="382">
        <v>113.6</v>
      </c>
      <c r="M149" s="382">
        <v>10.5237</v>
      </c>
      <c r="N149" s="1"/>
      <c r="O149" s="1"/>
    </row>
    <row r="150" spans="1:15" ht="12.75" customHeight="1">
      <c r="A150" s="31">
        <v>140</v>
      </c>
      <c r="B150" s="381" t="s">
        <v>840</v>
      </c>
      <c r="C150" s="382">
        <v>59.35</v>
      </c>
      <c r="D150" s="383">
        <v>59.45000000000001</v>
      </c>
      <c r="E150" s="383">
        <v>58.950000000000017</v>
      </c>
      <c r="F150" s="383">
        <v>58.550000000000004</v>
      </c>
      <c r="G150" s="383">
        <v>58.050000000000011</v>
      </c>
      <c r="H150" s="383">
        <v>59.850000000000023</v>
      </c>
      <c r="I150" s="383">
        <v>60.350000000000009</v>
      </c>
      <c r="J150" s="383">
        <v>60.750000000000028</v>
      </c>
      <c r="K150" s="382">
        <v>59.95</v>
      </c>
      <c r="L150" s="382">
        <v>59.05</v>
      </c>
      <c r="M150" s="382">
        <v>3.8262999999999998</v>
      </c>
      <c r="N150" s="1"/>
      <c r="O150" s="1"/>
    </row>
    <row r="151" spans="1:15" ht="12.75" customHeight="1">
      <c r="A151" s="31">
        <v>141</v>
      </c>
      <c r="B151" s="381" t="s">
        <v>359</v>
      </c>
      <c r="C151" s="382">
        <v>758.65</v>
      </c>
      <c r="D151" s="383">
        <v>757.94999999999993</v>
      </c>
      <c r="E151" s="383">
        <v>744.24999999999989</v>
      </c>
      <c r="F151" s="383">
        <v>729.84999999999991</v>
      </c>
      <c r="G151" s="383">
        <v>716.14999999999986</v>
      </c>
      <c r="H151" s="383">
        <v>772.34999999999991</v>
      </c>
      <c r="I151" s="383">
        <v>786.05</v>
      </c>
      <c r="J151" s="383">
        <v>800.44999999999993</v>
      </c>
      <c r="K151" s="382">
        <v>771.65</v>
      </c>
      <c r="L151" s="382">
        <v>743.55</v>
      </c>
      <c r="M151" s="382">
        <v>0.95252999999999999</v>
      </c>
      <c r="N151" s="1"/>
      <c r="O151" s="1"/>
    </row>
    <row r="152" spans="1:15" ht="12.75" customHeight="1">
      <c r="A152" s="31">
        <v>142</v>
      </c>
      <c r="B152" s="381" t="s">
        <v>101</v>
      </c>
      <c r="C152" s="382">
        <v>1882.1</v>
      </c>
      <c r="D152" s="383">
        <v>1886.1833333333334</v>
      </c>
      <c r="E152" s="383">
        <v>1875.9166666666667</v>
      </c>
      <c r="F152" s="383">
        <v>1869.7333333333333</v>
      </c>
      <c r="G152" s="383">
        <v>1859.4666666666667</v>
      </c>
      <c r="H152" s="383">
        <v>1892.3666666666668</v>
      </c>
      <c r="I152" s="383">
        <v>1902.6333333333332</v>
      </c>
      <c r="J152" s="383">
        <v>1908.8166666666668</v>
      </c>
      <c r="K152" s="382">
        <v>1896.45</v>
      </c>
      <c r="L152" s="382">
        <v>1880</v>
      </c>
      <c r="M152" s="382">
        <v>5.6107300000000002</v>
      </c>
      <c r="N152" s="1"/>
      <c r="O152" s="1"/>
    </row>
    <row r="153" spans="1:15" ht="12.75" customHeight="1">
      <c r="A153" s="31">
        <v>143</v>
      </c>
      <c r="B153" s="381" t="s">
        <v>102</v>
      </c>
      <c r="C153" s="382">
        <v>170.5</v>
      </c>
      <c r="D153" s="383">
        <v>170.76666666666665</v>
      </c>
      <c r="E153" s="383">
        <v>169.1333333333333</v>
      </c>
      <c r="F153" s="383">
        <v>167.76666666666665</v>
      </c>
      <c r="G153" s="383">
        <v>166.1333333333333</v>
      </c>
      <c r="H153" s="383">
        <v>172.1333333333333</v>
      </c>
      <c r="I153" s="383">
        <v>173.76666666666662</v>
      </c>
      <c r="J153" s="383">
        <v>175.1333333333333</v>
      </c>
      <c r="K153" s="382">
        <v>172.4</v>
      </c>
      <c r="L153" s="382">
        <v>169.4</v>
      </c>
      <c r="M153" s="382">
        <v>19.71454</v>
      </c>
      <c r="N153" s="1"/>
      <c r="O153" s="1"/>
    </row>
    <row r="154" spans="1:15" ht="12.75" customHeight="1">
      <c r="A154" s="31">
        <v>144</v>
      </c>
      <c r="B154" s="381" t="s">
        <v>841</v>
      </c>
      <c r="C154" s="382">
        <v>135.1</v>
      </c>
      <c r="D154" s="383">
        <v>137.20000000000002</v>
      </c>
      <c r="E154" s="383">
        <v>131.75000000000003</v>
      </c>
      <c r="F154" s="383">
        <v>128.4</v>
      </c>
      <c r="G154" s="383">
        <v>122.95000000000002</v>
      </c>
      <c r="H154" s="383">
        <v>140.55000000000004</v>
      </c>
      <c r="I154" s="383">
        <v>146.00000000000003</v>
      </c>
      <c r="J154" s="383">
        <v>149.35000000000005</v>
      </c>
      <c r="K154" s="382">
        <v>142.65</v>
      </c>
      <c r="L154" s="382">
        <v>133.85</v>
      </c>
      <c r="M154" s="382">
        <v>7.6696999999999997</v>
      </c>
      <c r="N154" s="1"/>
      <c r="O154" s="1"/>
    </row>
    <row r="155" spans="1:15" ht="12.75" customHeight="1">
      <c r="A155" s="31">
        <v>145</v>
      </c>
      <c r="B155" s="381" t="s">
        <v>360</v>
      </c>
      <c r="C155" s="382">
        <v>300.85000000000002</v>
      </c>
      <c r="D155" s="383">
        <v>301.23333333333329</v>
      </c>
      <c r="E155" s="383">
        <v>298.26666666666659</v>
      </c>
      <c r="F155" s="383">
        <v>295.68333333333328</v>
      </c>
      <c r="G155" s="383">
        <v>292.71666666666658</v>
      </c>
      <c r="H155" s="383">
        <v>303.81666666666661</v>
      </c>
      <c r="I155" s="383">
        <v>306.7833333333333</v>
      </c>
      <c r="J155" s="383">
        <v>309.36666666666662</v>
      </c>
      <c r="K155" s="382">
        <v>304.2</v>
      </c>
      <c r="L155" s="382">
        <v>298.64999999999998</v>
      </c>
      <c r="M155" s="382">
        <v>0.94796999999999998</v>
      </c>
      <c r="N155" s="1"/>
      <c r="O155" s="1"/>
    </row>
    <row r="156" spans="1:15" ht="12.75" customHeight="1">
      <c r="A156" s="31">
        <v>146</v>
      </c>
      <c r="B156" s="381" t="s">
        <v>103</v>
      </c>
      <c r="C156" s="382">
        <v>90.05</v>
      </c>
      <c r="D156" s="383">
        <v>89.383333333333326</v>
      </c>
      <c r="E156" s="383">
        <v>88.416666666666657</v>
      </c>
      <c r="F156" s="383">
        <v>86.783333333333331</v>
      </c>
      <c r="G156" s="383">
        <v>85.816666666666663</v>
      </c>
      <c r="H156" s="383">
        <v>91.016666666666652</v>
      </c>
      <c r="I156" s="383">
        <v>91.98333333333332</v>
      </c>
      <c r="J156" s="383">
        <v>93.616666666666646</v>
      </c>
      <c r="K156" s="382">
        <v>90.35</v>
      </c>
      <c r="L156" s="382">
        <v>87.75</v>
      </c>
      <c r="M156" s="382">
        <v>184.19963999999999</v>
      </c>
      <c r="N156" s="1"/>
      <c r="O156" s="1"/>
    </row>
    <row r="157" spans="1:15" ht="12.75" customHeight="1">
      <c r="A157" s="31">
        <v>147</v>
      </c>
      <c r="B157" s="381" t="s">
        <v>362</v>
      </c>
      <c r="C157" s="382">
        <v>534.75</v>
      </c>
      <c r="D157" s="383">
        <v>538.41666666666663</v>
      </c>
      <c r="E157" s="383">
        <v>527.5333333333333</v>
      </c>
      <c r="F157" s="383">
        <v>520.31666666666672</v>
      </c>
      <c r="G157" s="383">
        <v>509.43333333333339</v>
      </c>
      <c r="H157" s="383">
        <v>545.63333333333321</v>
      </c>
      <c r="I157" s="383">
        <v>556.51666666666665</v>
      </c>
      <c r="J157" s="383">
        <v>563.73333333333312</v>
      </c>
      <c r="K157" s="382">
        <v>549.29999999999995</v>
      </c>
      <c r="L157" s="382">
        <v>531.20000000000005</v>
      </c>
      <c r="M157" s="382">
        <v>1.2073199999999999</v>
      </c>
      <c r="N157" s="1"/>
      <c r="O157" s="1"/>
    </row>
    <row r="158" spans="1:15" ht="12.75" customHeight="1">
      <c r="A158" s="31">
        <v>148</v>
      </c>
      <c r="B158" s="381" t="s">
        <v>361</v>
      </c>
      <c r="C158" s="382">
        <v>3777.55</v>
      </c>
      <c r="D158" s="383">
        <v>3796.2000000000003</v>
      </c>
      <c r="E158" s="383">
        <v>3742.4000000000005</v>
      </c>
      <c r="F158" s="383">
        <v>3707.2500000000005</v>
      </c>
      <c r="G158" s="383">
        <v>3653.4500000000007</v>
      </c>
      <c r="H158" s="383">
        <v>3831.3500000000004</v>
      </c>
      <c r="I158" s="383">
        <v>3885.1500000000005</v>
      </c>
      <c r="J158" s="383">
        <v>3920.3</v>
      </c>
      <c r="K158" s="382">
        <v>3850</v>
      </c>
      <c r="L158" s="382">
        <v>3761.05</v>
      </c>
      <c r="M158" s="382">
        <v>0.12317</v>
      </c>
      <c r="N158" s="1"/>
      <c r="O158" s="1"/>
    </row>
    <row r="159" spans="1:15" ht="12.75" customHeight="1">
      <c r="A159" s="31">
        <v>149</v>
      </c>
      <c r="B159" s="381" t="s">
        <v>363</v>
      </c>
      <c r="C159" s="382">
        <v>203.85</v>
      </c>
      <c r="D159" s="383">
        <v>205.56666666666669</v>
      </c>
      <c r="E159" s="383">
        <v>201.38333333333338</v>
      </c>
      <c r="F159" s="383">
        <v>198.91666666666669</v>
      </c>
      <c r="G159" s="383">
        <v>194.73333333333338</v>
      </c>
      <c r="H159" s="383">
        <v>208.03333333333339</v>
      </c>
      <c r="I159" s="383">
        <v>212.21666666666673</v>
      </c>
      <c r="J159" s="383">
        <v>214.68333333333339</v>
      </c>
      <c r="K159" s="382">
        <v>209.75</v>
      </c>
      <c r="L159" s="382">
        <v>203.1</v>
      </c>
      <c r="M159" s="382">
        <v>5.6622399999999997</v>
      </c>
      <c r="N159" s="1"/>
      <c r="O159" s="1"/>
    </row>
    <row r="160" spans="1:15" ht="12.75" customHeight="1">
      <c r="A160" s="31">
        <v>150</v>
      </c>
      <c r="B160" s="381" t="s">
        <v>380</v>
      </c>
      <c r="C160" s="382">
        <v>2704.75</v>
      </c>
      <c r="D160" s="383">
        <v>2677.9166666666665</v>
      </c>
      <c r="E160" s="383">
        <v>2616.833333333333</v>
      </c>
      <c r="F160" s="383">
        <v>2528.9166666666665</v>
      </c>
      <c r="G160" s="383">
        <v>2467.833333333333</v>
      </c>
      <c r="H160" s="383">
        <v>2765.833333333333</v>
      </c>
      <c r="I160" s="383">
        <v>2826.9166666666661</v>
      </c>
      <c r="J160" s="383">
        <v>2914.833333333333</v>
      </c>
      <c r="K160" s="382">
        <v>2739</v>
      </c>
      <c r="L160" s="382">
        <v>2590</v>
      </c>
      <c r="M160" s="382">
        <v>2.3012600000000001</v>
      </c>
      <c r="N160" s="1"/>
      <c r="O160" s="1"/>
    </row>
    <row r="161" spans="1:15" ht="12.75" customHeight="1">
      <c r="A161" s="31">
        <v>151</v>
      </c>
      <c r="B161" s="381" t="s">
        <v>257</v>
      </c>
      <c r="C161" s="382">
        <v>293.89999999999998</v>
      </c>
      <c r="D161" s="383">
        <v>296.31666666666666</v>
      </c>
      <c r="E161" s="383">
        <v>290.13333333333333</v>
      </c>
      <c r="F161" s="383">
        <v>286.36666666666667</v>
      </c>
      <c r="G161" s="383">
        <v>280.18333333333334</v>
      </c>
      <c r="H161" s="383">
        <v>300.08333333333331</v>
      </c>
      <c r="I161" s="383">
        <v>306.26666666666659</v>
      </c>
      <c r="J161" s="383">
        <v>310.0333333333333</v>
      </c>
      <c r="K161" s="382">
        <v>302.5</v>
      </c>
      <c r="L161" s="382">
        <v>292.55</v>
      </c>
      <c r="M161" s="382">
        <v>26.81296</v>
      </c>
      <c r="N161" s="1"/>
      <c r="O161" s="1"/>
    </row>
    <row r="162" spans="1:15" ht="12.75" customHeight="1">
      <c r="A162" s="31">
        <v>152</v>
      </c>
      <c r="B162" s="381" t="s">
        <v>366</v>
      </c>
      <c r="C162" s="382">
        <v>50.5</v>
      </c>
      <c r="D162" s="383">
        <v>50.29999999999999</v>
      </c>
      <c r="E162" s="383">
        <v>48.999999999999979</v>
      </c>
      <c r="F162" s="383">
        <v>47.499999999999986</v>
      </c>
      <c r="G162" s="383">
        <v>46.199999999999974</v>
      </c>
      <c r="H162" s="383">
        <v>51.799999999999983</v>
      </c>
      <c r="I162" s="383">
        <v>53.099999999999994</v>
      </c>
      <c r="J162" s="383">
        <v>54.599999999999987</v>
      </c>
      <c r="K162" s="382">
        <v>51.6</v>
      </c>
      <c r="L162" s="382">
        <v>48.8</v>
      </c>
      <c r="M162" s="382">
        <v>44.581899999999997</v>
      </c>
      <c r="N162" s="1"/>
      <c r="O162" s="1"/>
    </row>
    <row r="163" spans="1:15" ht="12.75" customHeight="1">
      <c r="A163" s="31">
        <v>153</v>
      </c>
      <c r="B163" s="381" t="s">
        <v>364</v>
      </c>
      <c r="C163" s="382">
        <v>180.25</v>
      </c>
      <c r="D163" s="383">
        <v>181.79999999999998</v>
      </c>
      <c r="E163" s="383">
        <v>178.09999999999997</v>
      </c>
      <c r="F163" s="383">
        <v>175.95</v>
      </c>
      <c r="G163" s="383">
        <v>172.24999999999997</v>
      </c>
      <c r="H163" s="383">
        <v>183.94999999999996</v>
      </c>
      <c r="I163" s="383">
        <v>187.64999999999995</v>
      </c>
      <c r="J163" s="383">
        <v>189.79999999999995</v>
      </c>
      <c r="K163" s="382">
        <v>185.5</v>
      </c>
      <c r="L163" s="382">
        <v>179.65</v>
      </c>
      <c r="M163" s="382">
        <v>47.522469999999998</v>
      </c>
      <c r="N163" s="1"/>
      <c r="O163" s="1"/>
    </row>
    <row r="164" spans="1:15" ht="12.75" customHeight="1">
      <c r="A164" s="31">
        <v>154</v>
      </c>
      <c r="B164" s="381" t="s">
        <v>379</v>
      </c>
      <c r="C164" s="382">
        <v>168.3</v>
      </c>
      <c r="D164" s="383">
        <v>167.6</v>
      </c>
      <c r="E164" s="383">
        <v>163.75</v>
      </c>
      <c r="F164" s="383">
        <v>159.20000000000002</v>
      </c>
      <c r="G164" s="383">
        <v>155.35000000000002</v>
      </c>
      <c r="H164" s="383">
        <v>172.14999999999998</v>
      </c>
      <c r="I164" s="383">
        <v>175.99999999999994</v>
      </c>
      <c r="J164" s="383">
        <v>180.54999999999995</v>
      </c>
      <c r="K164" s="382">
        <v>171.45</v>
      </c>
      <c r="L164" s="382">
        <v>163.05000000000001</v>
      </c>
      <c r="M164" s="382">
        <v>3.3778000000000001</v>
      </c>
      <c r="N164" s="1"/>
      <c r="O164" s="1"/>
    </row>
    <row r="165" spans="1:15" ht="12.75" customHeight="1">
      <c r="A165" s="31">
        <v>155</v>
      </c>
      <c r="B165" s="381" t="s">
        <v>104</v>
      </c>
      <c r="C165" s="382">
        <v>136.05000000000001</v>
      </c>
      <c r="D165" s="383">
        <v>135.03333333333333</v>
      </c>
      <c r="E165" s="383">
        <v>133.56666666666666</v>
      </c>
      <c r="F165" s="383">
        <v>131.08333333333334</v>
      </c>
      <c r="G165" s="383">
        <v>129.61666666666667</v>
      </c>
      <c r="H165" s="383">
        <v>137.51666666666665</v>
      </c>
      <c r="I165" s="383">
        <v>138.98333333333329</v>
      </c>
      <c r="J165" s="383">
        <v>141.46666666666664</v>
      </c>
      <c r="K165" s="382">
        <v>136.5</v>
      </c>
      <c r="L165" s="382">
        <v>132.55000000000001</v>
      </c>
      <c r="M165" s="382">
        <v>121.63177</v>
      </c>
      <c r="N165" s="1"/>
      <c r="O165" s="1"/>
    </row>
    <row r="166" spans="1:15" ht="12.75" customHeight="1">
      <c r="A166" s="31">
        <v>156</v>
      </c>
      <c r="B166" s="381" t="s">
        <v>368</v>
      </c>
      <c r="C166" s="382">
        <v>3142.4</v>
      </c>
      <c r="D166" s="383">
        <v>3127.0166666666664</v>
      </c>
      <c r="E166" s="383">
        <v>3094.3833333333328</v>
      </c>
      <c r="F166" s="383">
        <v>3046.3666666666663</v>
      </c>
      <c r="G166" s="383">
        <v>3013.7333333333327</v>
      </c>
      <c r="H166" s="383">
        <v>3175.0333333333328</v>
      </c>
      <c r="I166" s="383">
        <v>3207.6666666666661</v>
      </c>
      <c r="J166" s="383">
        <v>3255.6833333333329</v>
      </c>
      <c r="K166" s="382">
        <v>3159.65</v>
      </c>
      <c r="L166" s="382">
        <v>3079</v>
      </c>
      <c r="M166" s="382">
        <v>0.33284999999999998</v>
      </c>
      <c r="N166" s="1"/>
      <c r="O166" s="1"/>
    </row>
    <row r="167" spans="1:15" ht="12.75" customHeight="1">
      <c r="A167" s="31">
        <v>157</v>
      </c>
      <c r="B167" s="381" t="s">
        <v>369</v>
      </c>
      <c r="C167" s="382">
        <v>3215.7</v>
      </c>
      <c r="D167" s="383">
        <v>3227.0666666666671</v>
      </c>
      <c r="E167" s="383">
        <v>3181.233333333334</v>
      </c>
      <c r="F167" s="383">
        <v>3146.7666666666669</v>
      </c>
      <c r="G167" s="383">
        <v>3100.9333333333338</v>
      </c>
      <c r="H167" s="383">
        <v>3261.5333333333342</v>
      </c>
      <c r="I167" s="383">
        <v>3307.3666666666672</v>
      </c>
      <c r="J167" s="383">
        <v>3341.8333333333344</v>
      </c>
      <c r="K167" s="382">
        <v>3272.9</v>
      </c>
      <c r="L167" s="382">
        <v>3192.6</v>
      </c>
      <c r="M167" s="382">
        <v>9.955E-2</v>
      </c>
      <c r="N167" s="1"/>
      <c r="O167" s="1"/>
    </row>
    <row r="168" spans="1:15" ht="12.75" customHeight="1">
      <c r="A168" s="31">
        <v>158</v>
      </c>
      <c r="B168" s="381" t="s">
        <v>375</v>
      </c>
      <c r="C168" s="382">
        <v>296.05</v>
      </c>
      <c r="D168" s="383">
        <v>298.3</v>
      </c>
      <c r="E168" s="383">
        <v>292.60000000000002</v>
      </c>
      <c r="F168" s="383">
        <v>289.15000000000003</v>
      </c>
      <c r="G168" s="383">
        <v>283.45000000000005</v>
      </c>
      <c r="H168" s="383">
        <v>301.75</v>
      </c>
      <c r="I168" s="383">
        <v>307.44999999999993</v>
      </c>
      <c r="J168" s="383">
        <v>310.89999999999998</v>
      </c>
      <c r="K168" s="382">
        <v>304</v>
      </c>
      <c r="L168" s="382">
        <v>294.85000000000002</v>
      </c>
      <c r="M168" s="382">
        <v>2.54867</v>
      </c>
      <c r="N168" s="1"/>
      <c r="O168" s="1"/>
    </row>
    <row r="169" spans="1:15" ht="12.75" customHeight="1">
      <c r="A169" s="31">
        <v>159</v>
      </c>
      <c r="B169" s="381" t="s">
        <v>370</v>
      </c>
      <c r="C169" s="382">
        <v>142.65</v>
      </c>
      <c r="D169" s="383">
        <v>141.88333333333333</v>
      </c>
      <c r="E169" s="383">
        <v>139.51666666666665</v>
      </c>
      <c r="F169" s="383">
        <v>136.38333333333333</v>
      </c>
      <c r="G169" s="383">
        <v>134.01666666666665</v>
      </c>
      <c r="H169" s="383">
        <v>145.01666666666665</v>
      </c>
      <c r="I169" s="383">
        <v>147.38333333333333</v>
      </c>
      <c r="J169" s="383">
        <v>150.51666666666665</v>
      </c>
      <c r="K169" s="382">
        <v>144.25</v>
      </c>
      <c r="L169" s="382">
        <v>138.75</v>
      </c>
      <c r="M169" s="382">
        <v>23.61842</v>
      </c>
      <c r="N169" s="1"/>
      <c r="O169" s="1"/>
    </row>
    <row r="170" spans="1:15" ht="12.75" customHeight="1">
      <c r="A170" s="31">
        <v>160</v>
      </c>
      <c r="B170" s="381" t="s">
        <v>371</v>
      </c>
      <c r="C170" s="382">
        <v>5317.25</v>
      </c>
      <c r="D170" s="383">
        <v>5346.7166666666662</v>
      </c>
      <c r="E170" s="383">
        <v>5245.6333333333323</v>
      </c>
      <c r="F170" s="383">
        <v>5174.0166666666664</v>
      </c>
      <c r="G170" s="383">
        <v>5072.9333333333325</v>
      </c>
      <c r="H170" s="383">
        <v>5418.3333333333321</v>
      </c>
      <c r="I170" s="383">
        <v>5519.4166666666661</v>
      </c>
      <c r="J170" s="383">
        <v>5591.0333333333319</v>
      </c>
      <c r="K170" s="382">
        <v>5447.8</v>
      </c>
      <c r="L170" s="382">
        <v>5275.1</v>
      </c>
      <c r="M170" s="382">
        <v>3.1260000000000003E-2</v>
      </c>
      <c r="N170" s="1"/>
      <c r="O170" s="1"/>
    </row>
    <row r="171" spans="1:15" ht="12.75" customHeight="1">
      <c r="A171" s="31">
        <v>161</v>
      </c>
      <c r="B171" s="381" t="s">
        <v>258</v>
      </c>
      <c r="C171" s="382">
        <v>3941.8</v>
      </c>
      <c r="D171" s="383">
        <v>3941.6166666666668</v>
      </c>
      <c r="E171" s="383">
        <v>3892.2333333333336</v>
      </c>
      <c r="F171" s="383">
        <v>3842.666666666667</v>
      </c>
      <c r="G171" s="383">
        <v>3793.2833333333338</v>
      </c>
      <c r="H171" s="383">
        <v>3991.1833333333334</v>
      </c>
      <c r="I171" s="383">
        <v>4040.5666666666666</v>
      </c>
      <c r="J171" s="383">
        <v>4090.1333333333332</v>
      </c>
      <c r="K171" s="382">
        <v>3991</v>
      </c>
      <c r="L171" s="382">
        <v>3892.05</v>
      </c>
      <c r="M171" s="382">
        <v>1.8945700000000001</v>
      </c>
      <c r="N171" s="1"/>
      <c r="O171" s="1"/>
    </row>
    <row r="172" spans="1:15" ht="12.75" customHeight="1">
      <c r="A172" s="31">
        <v>162</v>
      </c>
      <c r="B172" s="381" t="s">
        <v>372</v>
      </c>
      <c r="C172" s="382">
        <v>1703.4</v>
      </c>
      <c r="D172" s="383">
        <v>1720.25</v>
      </c>
      <c r="E172" s="383">
        <v>1680.75</v>
      </c>
      <c r="F172" s="383">
        <v>1658.1</v>
      </c>
      <c r="G172" s="383">
        <v>1618.6</v>
      </c>
      <c r="H172" s="383">
        <v>1742.9</v>
      </c>
      <c r="I172" s="383">
        <v>1782.4</v>
      </c>
      <c r="J172" s="383">
        <v>1805.0500000000002</v>
      </c>
      <c r="K172" s="382">
        <v>1759.75</v>
      </c>
      <c r="L172" s="382">
        <v>1697.6</v>
      </c>
      <c r="M172" s="382">
        <v>0.47183000000000003</v>
      </c>
      <c r="N172" s="1"/>
      <c r="O172" s="1"/>
    </row>
    <row r="173" spans="1:15" ht="12.75" customHeight="1">
      <c r="A173" s="31">
        <v>163</v>
      </c>
      <c r="B173" s="381" t="s">
        <v>105</v>
      </c>
      <c r="C173" s="382">
        <v>519.35</v>
      </c>
      <c r="D173" s="383">
        <v>517.18333333333328</v>
      </c>
      <c r="E173" s="383">
        <v>512.86666666666656</v>
      </c>
      <c r="F173" s="383">
        <v>506.38333333333327</v>
      </c>
      <c r="G173" s="383">
        <v>502.06666666666655</v>
      </c>
      <c r="H173" s="383">
        <v>523.66666666666652</v>
      </c>
      <c r="I173" s="383">
        <v>527.98333333333335</v>
      </c>
      <c r="J173" s="383">
        <v>534.46666666666658</v>
      </c>
      <c r="K173" s="382">
        <v>521.5</v>
      </c>
      <c r="L173" s="382">
        <v>510.7</v>
      </c>
      <c r="M173" s="382">
        <v>9.3615200000000005</v>
      </c>
      <c r="N173" s="1"/>
      <c r="O173" s="1"/>
    </row>
    <row r="174" spans="1:15" ht="12.75" customHeight="1">
      <c r="A174" s="31">
        <v>164</v>
      </c>
      <c r="B174" s="381" t="s">
        <v>367</v>
      </c>
      <c r="C174" s="382">
        <v>5063.45</v>
      </c>
      <c r="D174" s="383">
        <v>5098.916666666667</v>
      </c>
      <c r="E174" s="383">
        <v>4974.5333333333338</v>
      </c>
      <c r="F174" s="383">
        <v>4885.6166666666668</v>
      </c>
      <c r="G174" s="383">
        <v>4761.2333333333336</v>
      </c>
      <c r="H174" s="383">
        <v>5187.8333333333339</v>
      </c>
      <c r="I174" s="383">
        <v>5312.2166666666672</v>
      </c>
      <c r="J174" s="383">
        <v>5401.1333333333341</v>
      </c>
      <c r="K174" s="382">
        <v>5223.3</v>
      </c>
      <c r="L174" s="382">
        <v>5010</v>
      </c>
      <c r="M174" s="382">
        <v>0.80495000000000005</v>
      </c>
      <c r="N174" s="1"/>
      <c r="O174" s="1"/>
    </row>
    <row r="175" spans="1:15" ht="12.75" customHeight="1">
      <c r="A175" s="31">
        <v>165</v>
      </c>
      <c r="B175" s="381" t="s">
        <v>107</v>
      </c>
      <c r="C175" s="382">
        <v>47.3</v>
      </c>
      <c r="D175" s="383">
        <v>47.816666666666663</v>
      </c>
      <c r="E175" s="383">
        <v>46.483333333333327</v>
      </c>
      <c r="F175" s="383">
        <v>45.666666666666664</v>
      </c>
      <c r="G175" s="383">
        <v>44.333333333333329</v>
      </c>
      <c r="H175" s="383">
        <v>48.633333333333326</v>
      </c>
      <c r="I175" s="383">
        <v>49.966666666666669</v>
      </c>
      <c r="J175" s="383">
        <v>50.783333333333324</v>
      </c>
      <c r="K175" s="382">
        <v>49.15</v>
      </c>
      <c r="L175" s="382">
        <v>47</v>
      </c>
      <c r="M175" s="382">
        <v>336.13931000000002</v>
      </c>
      <c r="N175" s="1"/>
      <c r="O175" s="1"/>
    </row>
    <row r="176" spans="1:15" ht="12.75" customHeight="1">
      <c r="A176" s="31">
        <v>166</v>
      </c>
      <c r="B176" s="381" t="s">
        <v>381</v>
      </c>
      <c r="C176" s="382">
        <v>462.75</v>
      </c>
      <c r="D176" s="383">
        <v>466.84999999999997</v>
      </c>
      <c r="E176" s="383">
        <v>454.14999999999992</v>
      </c>
      <c r="F176" s="383">
        <v>445.54999999999995</v>
      </c>
      <c r="G176" s="383">
        <v>432.84999999999991</v>
      </c>
      <c r="H176" s="383">
        <v>475.44999999999993</v>
      </c>
      <c r="I176" s="383">
        <v>488.15</v>
      </c>
      <c r="J176" s="383">
        <v>496.74999999999994</v>
      </c>
      <c r="K176" s="382">
        <v>479.55</v>
      </c>
      <c r="L176" s="382">
        <v>458.25</v>
      </c>
      <c r="M176" s="382">
        <v>30.01315</v>
      </c>
      <c r="N176" s="1"/>
      <c r="O176" s="1"/>
    </row>
    <row r="177" spans="1:15" ht="12.75" customHeight="1">
      <c r="A177" s="31">
        <v>167</v>
      </c>
      <c r="B177" s="381" t="s">
        <v>373</v>
      </c>
      <c r="C177" s="382">
        <v>1142.45</v>
      </c>
      <c r="D177" s="383">
        <v>1139.3</v>
      </c>
      <c r="E177" s="383">
        <v>1128.5999999999999</v>
      </c>
      <c r="F177" s="383">
        <v>1114.75</v>
      </c>
      <c r="G177" s="383">
        <v>1104.05</v>
      </c>
      <c r="H177" s="383">
        <v>1153.1499999999999</v>
      </c>
      <c r="I177" s="383">
        <v>1163.8500000000001</v>
      </c>
      <c r="J177" s="383">
        <v>1177.6999999999998</v>
      </c>
      <c r="K177" s="382">
        <v>1150</v>
      </c>
      <c r="L177" s="382">
        <v>1125.45</v>
      </c>
      <c r="M177" s="382">
        <v>0.16489999999999999</v>
      </c>
      <c r="N177" s="1"/>
      <c r="O177" s="1"/>
    </row>
    <row r="178" spans="1:15" ht="12.75" customHeight="1">
      <c r="A178" s="31">
        <v>168</v>
      </c>
      <c r="B178" s="381" t="s">
        <v>259</v>
      </c>
      <c r="C178" s="382">
        <v>528.75</v>
      </c>
      <c r="D178" s="383">
        <v>531.23333333333335</v>
      </c>
      <c r="E178" s="383">
        <v>524.51666666666665</v>
      </c>
      <c r="F178" s="383">
        <v>520.2833333333333</v>
      </c>
      <c r="G178" s="383">
        <v>513.56666666666661</v>
      </c>
      <c r="H178" s="383">
        <v>535.4666666666667</v>
      </c>
      <c r="I178" s="383">
        <v>542.18333333333339</v>
      </c>
      <c r="J178" s="383">
        <v>546.41666666666674</v>
      </c>
      <c r="K178" s="382">
        <v>537.95000000000005</v>
      </c>
      <c r="L178" s="382">
        <v>527</v>
      </c>
      <c r="M178" s="382">
        <v>0.60616999999999999</v>
      </c>
      <c r="N178" s="1"/>
      <c r="O178" s="1"/>
    </row>
    <row r="179" spans="1:15" ht="12.75" customHeight="1">
      <c r="A179" s="31">
        <v>169</v>
      </c>
      <c r="B179" s="381" t="s">
        <v>108</v>
      </c>
      <c r="C179" s="382">
        <v>954.55</v>
      </c>
      <c r="D179" s="383">
        <v>950.68333333333339</v>
      </c>
      <c r="E179" s="383">
        <v>945.06666666666683</v>
      </c>
      <c r="F179" s="383">
        <v>935.58333333333348</v>
      </c>
      <c r="G179" s="383">
        <v>929.96666666666692</v>
      </c>
      <c r="H179" s="383">
        <v>960.16666666666674</v>
      </c>
      <c r="I179" s="383">
        <v>965.7833333333333</v>
      </c>
      <c r="J179" s="383">
        <v>975.26666666666665</v>
      </c>
      <c r="K179" s="382">
        <v>956.3</v>
      </c>
      <c r="L179" s="382">
        <v>941.2</v>
      </c>
      <c r="M179" s="382">
        <v>2.8075299999999999</v>
      </c>
      <c r="N179" s="1"/>
      <c r="O179" s="1"/>
    </row>
    <row r="180" spans="1:15" ht="12.75" customHeight="1">
      <c r="A180" s="31">
        <v>170</v>
      </c>
      <c r="B180" s="381" t="s">
        <v>260</v>
      </c>
      <c r="C180" s="382">
        <v>621.29999999999995</v>
      </c>
      <c r="D180" s="383">
        <v>623.9666666666667</v>
      </c>
      <c r="E180" s="383">
        <v>616.33333333333337</v>
      </c>
      <c r="F180" s="383">
        <v>611.36666666666667</v>
      </c>
      <c r="G180" s="383">
        <v>603.73333333333335</v>
      </c>
      <c r="H180" s="383">
        <v>628.93333333333339</v>
      </c>
      <c r="I180" s="383">
        <v>636.56666666666661</v>
      </c>
      <c r="J180" s="383">
        <v>641.53333333333342</v>
      </c>
      <c r="K180" s="382">
        <v>631.6</v>
      </c>
      <c r="L180" s="382">
        <v>619</v>
      </c>
      <c r="M180" s="382">
        <v>3.77122</v>
      </c>
      <c r="N180" s="1"/>
      <c r="O180" s="1"/>
    </row>
    <row r="181" spans="1:15" ht="12.75" customHeight="1">
      <c r="A181" s="31">
        <v>171</v>
      </c>
      <c r="B181" s="381" t="s">
        <v>109</v>
      </c>
      <c r="C181" s="382">
        <v>1920.7</v>
      </c>
      <c r="D181" s="383">
        <v>1906.55</v>
      </c>
      <c r="E181" s="383">
        <v>1884.1499999999999</v>
      </c>
      <c r="F181" s="383">
        <v>1847.6</v>
      </c>
      <c r="G181" s="383">
        <v>1825.1999999999998</v>
      </c>
      <c r="H181" s="383">
        <v>1943.1</v>
      </c>
      <c r="I181" s="383">
        <v>1965.5</v>
      </c>
      <c r="J181" s="383">
        <v>2002.05</v>
      </c>
      <c r="K181" s="382">
        <v>1928.95</v>
      </c>
      <c r="L181" s="382">
        <v>1870</v>
      </c>
      <c r="M181" s="382">
        <v>5.8601900000000002</v>
      </c>
      <c r="N181" s="1"/>
      <c r="O181" s="1"/>
    </row>
    <row r="182" spans="1:15" ht="12.75" customHeight="1">
      <c r="A182" s="31">
        <v>172</v>
      </c>
      <c r="B182" s="381" t="s">
        <v>382</v>
      </c>
      <c r="C182" s="382">
        <v>99</v>
      </c>
      <c r="D182" s="383">
        <v>99.133333333333326</v>
      </c>
      <c r="E182" s="383">
        <v>98.516666666666652</v>
      </c>
      <c r="F182" s="383">
        <v>98.033333333333331</v>
      </c>
      <c r="G182" s="383">
        <v>97.416666666666657</v>
      </c>
      <c r="H182" s="383">
        <v>99.616666666666646</v>
      </c>
      <c r="I182" s="383">
        <v>100.23333333333332</v>
      </c>
      <c r="J182" s="383">
        <v>100.71666666666664</v>
      </c>
      <c r="K182" s="382">
        <v>99.75</v>
      </c>
      <c r="L182" s="382">
        <v>98.65</v>
      </c>
      <c r="M182" s="382">
        <v>3.9784199999999998</v>
      </c>
      <c r="N182" s="1"/>
      <c r="O182" s="1"/>
    </row>
    <row r="183" spans="1:15" ht="12.75" customHeight="1">
      <c r="A183" s="31">
        <v>173</v>
      </c>
      <c r="B183" s="381" t="s">
        <v>110</v>
      </c>
      <c r="C183" s="382">
        <v>327.10000000000002</v>
      </c>
      <c r="D183" s="383">
        <v>328.41666666666669</v>
      </c>
      <c r="E183" s="383">
        <v>321.93333333333339</v>
      </c>
      <c r="F183" s="383">
        <v>316.76666666666671</v>
      </c>
      <c r="G183" s="383">
        <v>310.28333333333342</v>
      </c>
      <c r="H183" s="383">
        <v>333.58333333333337</v>
      </c>
      <c r="I183" s="383">
        <v>340.06666666666661</v>
      </c>
      <c r="J183" s="383">
        <v>345.23333333333335</v>
      </c>
      <c r="K183" s="382">
        <v>334.9</v>
      </c>
      <c r="L183" s="382">
        <v>323.25</v>
      </c>
      <c r="M183" s="382">
        <v>12.66954</v>
      </c>
      <c r="N183" s="1"/>
      <c r="O183" s="1"/>
    </row>
    <row r="184" spans="1:15" ht="12.75" customHeight="1">
      <c r="A184" s="31">
        <v>174</v>
      </c>
      <c r="B184" s="381" t="s">
        <v>374</v>
      </c>
      <c r="C184" s="382">
        <v>507.9</v>
      </c>
      <c r="D184" s="383">
        <v>510.89999999999992</v>
      </c>
      <c r="E184" s="383">
        <v>502.99999999999989</v>
      </c>
      <c r="F184" s="383">
        <v>498.09999999999997</v>
      </c>
      <c r="G184" s="383">
        <v>490.19999999999993</v>
      </c>
      <c r="H184" s="383">
        <v>515.79999999999984</v>
      </c>
      <c r="I184" s="383">
        <v>523.69999999999982</v>
      </c>
      <c r="J184" s="383">
        <v>528.5999999999998</v>
      </c>
      <c r="K184" s="382">
        <v>518.79999999999995</v>
      </c>
      <c r="L184" s="382">
        <v>506</v>
      </c>
      <c r="M184" s="382">
        <v>9.5904299999999996</v>
      </c>
      <c r="N184" s="1"/>
      <c r="O184" s="1"/>
    </row>
    <row r="185" spans="1:15" ht="12.75" customHeight="1">
      <c r="A185" s="31">
        <v>175</v>
      </c>
      <c r="B185" s="381" t="s">
        <v>111</v>
      </c>
      <c r="C185" s="382">
        <v>1747.05</v>
      </c>
      <c r="D185" s="383">
        <v>1728.05</v>
      </c>
      <c r="E185" s="383">
        <v>1703</v>
      </c>
      <c r="F185" s="383">
        <v>1658.95</v>
      </c>
      <c r="G185" s="383">
        <v>1633.9</v>
      </c>
      <c r="H185" s="383">
        <v>1772.1</v>
      </c>
      <c r="I185" s="383">
        <v>1797.1499999999996</v>
      </c>
      <c r="J185" s="383">
        <v>1841.1999999999998</v>
      </c>
      <c r="K185" s="382">
        <v>1753.1</v>
      </c>
      <c r="L185" s="382">
        <v>1684</v>
      </c>
      <c r="M185" s="382">
        <v>17.64235</v>
      </c>
      <c r="N185" s="1"/>
      <c r="O185" s="1"/>
    </row>
    <row r="186" spans="1:15" ht="12.75" customHeight="1">
      <c r="A186" s="31">
        <v>176</v>
      </c>
      <c r="B186" s="381" t="s">
        <v>376</v>
      </c>
      <c r="C186" s="382">
        <v>162.15</v>
      </c>
      <c r="D186" s="383">
        <v>161.91666666666666</v>
      </c>
      <c r="E186" s="383">
        <v>152.43333333333331</v>
      </c>
      <c r="F186" s="383">
        <v>142.71666666666664</v>
      </c>
      <c r="G186" s="383">
        <v>133.23333333333329</v>
      </c>
      <c r="H186" s="383">
        <v>171.63333333333333</v>
      </c>
      <c r="I186" s="383">
        <v>181.11666666666667</v>
      </c>
      <c r="J186" s="383">
        <v>190.83333333333334</v>
      </c>
      <c r="K186" s="382">
        <v>171.4</v>
      </c>
      <c r="L186" s="382">
        <v>152.19999999999999</v>
      </c>
      <c r="M186" s="382">
        <v>204.69261</v>
      </c>
      <c r="N186" s="1"/>
      <c r="O186" s="1"/>
    </row>
    <row r="187" spans="1:15" ht="12.75" customHeight="1">
      <c r="A187" s="31">
        <v>177</v>
      </c>
      <c r="B187" s="381" t="s">
        <v>377</v>
      </c>
      <c r="C187" s="382">
        <v>1926.75</v>
      </c>
      <c r="D187" s="383">
        <v>1925.5833333333333</v>
      </c>
      <c r="E187" s="383">
        <v>1911.1666666666665</v>
      </c>
      <c r="F187" s="383">
        <v>1895.5833333333333</v>
      </c>
      <c r="G187" s="383">
        <v>1881.1666666666665</v>
      </c>
      <c r="H187" s="383">
        <v>1941.1666666666665</v>
      </c>
      <c r="I187" s="383">
        <v>1955.583333333333</v>
      </c>
      <c r="J187" s="383">
        <v>1971.1666666666665</v>
      </c>
      <c r="K187" s="382">
        <v>1940</v>
      </c>
      <c r="L187" s="382">
        <v>1910</v>
      </c>
      <c r="M187" s="382">
        <v>0.45901999999999998</v>
      </c>
      <c r="N187" s="1"/>
      <c r="O187" s="1"/>
    </row>
    <row r="188" spans="1:15" ht="12.75" customHeight="1">
      <c r="A188" s="31">
        <v>178</v>
      </c>
      <c r="B188" s="381" t="s">
        <v>383</v>
      </c>
      <c r="C188" s="382">
        <v>122.9</v>
      </c>
      <c r="D188" s="383">
        <v>124.26666666666667</v>
      </c>
      <c r="E188" s="383">
        <v>121.03333333333333</v>
      </c>
      <c r="F188" s="383">
        <v>119.16666666666667</v>
      </c>
      <c r="G188" s="383">
        <v>115.93333333333334</v>
      </c>
      <c r="H188" s="383">
        <v>126.13333333333333</v>
      </c>
      <c r="I188" s="383">
        <v>129.36666666666665</v>
      </c>
      <c r="J188" s="383">
        <v>131.23333333333332</v>
      </c>
      <c r="K188" s="382">
        <v>127.5</v>
      </c>
      <c r="L188" s="382">
        <v>122.4</v>
      </c>
      <c r="M188" s="382">
        <v>25.72185</v>
      </c>
      <c r="N188" s="1"/>
      <c r="O188" s="1"/>
    </row>
    <row r="189" spans="1:15" ht="12.75" customHeight="1">
      <c r="A189" s="31">
        <v>179</v>
      </c>
      <c r="B189" s="381" t="s">
        <v>261</v>
      </c>
      <c r="C189" s="382">
        <v>307.10000000000002</v>
      </c>
      <c r="D189" s="383">
        <v>305.48333333333335</v>
      </c>
      <c r="E189" s="383">
        <v>300.9666666666667</v>
      </c>
      <c r="F189" s="383">
        <v>294.83333333333337</v>
      </c>
      <c r="G189" s="383">
        <v>290.31666666666672</v>
      </c>
      <c r="H189" s="383">
        <v>311.61666666666667</v>
      </c>
      <c r="I189" s="383">
        <v>316.13333333333333</v>
      </c>
      <c r="J189" s="383">
        <v>322.26666666666665</v>
      </c>
      <c r="K189" s="382">
        <v>310</v>
      </c>
      <c r="L189" s="382">
        <v>299.35000000000002</v>
      </c>
      <c r="M189" s="382">
        <v>10.72611</v>
      </c>
      <c r="N189" s="1"/>
      <c r="O189" s="1"/>
    </row>
    <row r="190" spans="1:15" ht="12.75" customHeight="1">
      <c r="A190" s="31">
        <v>180</v>
      </c>
      <c r="B190" s="381" t="s">
        <v>378</v>
      </c>
      <c r="C190" s="382">
        <v>655.6</v>
      </c>
      <c r="D190" s="383">
        <v>660.88333333333333</v>
      </c>
      <c r="E190" s="383">
        <v>647.7166666666667</v>
      </c>
      <c r="F190" s="383">
        <v>639.83333333333337</v>
      </c>
      <c r="G190" s="383">
        <v>626.66666666666674</v>
      </c>
      <c r="H190" s="383">
        <v>668.76666666666665</v>
      </c>
      <c r="I190" s="383">
        <v>681.93333333333339</v>
      </c>
      <c r="J190" s="383">
        <v>689.81666666666661</v>
      </c>
      <c r="K190" s="382">
        <v>674.05</v>
      </c>
      <c r="L190" s="382">
        <v>653</v>
      </c>
      <c r="M190" s="382">
        <v>1.3970800000000001</v>
      </c>
      <c r="N190" s="1"/>
      <c r="O190" s="1"/>
    </row>
    <row r="191" spans="1:15" ht="12.75" customHeight="1">
      <c r="A191" s="31">
        <v>181</v>
      </c>
      <c r="B191" s="381" t="s">
        <v>112</v>
      </c>
      <c r="C191" s="382">
        <v>642.29999999999995</v>
      </c>
      <c r="D191" s="383">
        <v>643.71666666666658</v>
      </c>
      <c r="E191" s="383">
        <v>638.63333333333321</v>
      </c>
      <c r="F191" s="383">
        <v>634.96666666666658</v>
      </c>
      <c r="G191" s="383">
        <v>629.88333333333321</v>
      </c>
      <c r="H191" s="383">
        <v>647.38333333333321</v>
      </c>
      <c r="I191" s="383">
        <v>652.46666666666647</v>
      </c>
      <c r="J191" s="383">
        <v>656.13333333333321</v>
      </c>
      <c r="K191" s="382">
        <v>648.79999999999995</v>
      </c>
      <c r="L191" s="382">
        <v>640.04999999999995</v>
      </c>
      <c r="M191" s="382">
        <v>3.69156</v>
      </c>
      <c r="N191" s="1"/>
      <c r="O191" s="1"/>
    </row>
    <row r="192" spans="1:15" ht="12.75" customHeight="1">
      <c r="A192" s="31">
        <v>182</v>
      </c>
      <c r="B192" s="381" t="s">
        <v>262</v>
      </c>
      <c r="C192" s="382">
        <v>1269.7</v>
      </c>
      <c r="D192" s="383">
        <v>1262.8833333333334</v>
      </c>
      <c r="E192" s="383">
        <v>1246.916666666667</v>
      </c>
      <c r="F192" s="383">
        <v>1224.1333333333334</v>
      </c>
      <c r="G192" s="383">
        <v>1208.166666666667</v>
      </c>
      <c r="H192" s="383">
        <v>1285.666666666667</v>
      </c>
      <c r="I192" s="383">
        <v>1301.6333333333337</v>
      </c>
      <c r="J192" s="383">
        <v>1324.416666666667</v>
      </c>
      <c r="K192" s="382">
        <v>1278.8499999999999</v>
      </c>
      <c r="L192" s="382">
        <v>1240.0999999999999</v>
      </c>
      <c r="M192" s="382">
        <v>7.5728499999999999</v>
      </c>
      <c r="N192" s="1"/>
      <c r="O192" s="1"/>
    </row>
    <row r="193" spans="1:15" ht="12.75" customHeight="1">
      <c r="A193" s="31">
        <v>183</v>
      </c>
      <c r="B193" s="381" t="s">
        <v>387</v>
      </c>
      <c r="C193" s="382">
        <v>1320.95</v>
      </c>
      <c r="D193" s="383">
        <v>1325.2833333333335</v>
      </c>
      <c r="E193" s="383">
        <v>1306.616666666667</v>
      </c>
      <c r="F193" s="383">
        <v>1292.2833333333335</v>
      </c>
      <c r="G193" s="383">
        <v>1273.616666666667</v>
      </c>
      <c r="H193" s="383">
        <v>1339.616666666667</v>
      </c>
      <c r="I193" s="383">
        <v>1358.2833333333335</v>
      </c>
      <c r="J193" s="383">
        <v>1372.616666666667</v>
      </c>
      <c r="K193" s="382">
        <v>1343.95</v>
      </c>
      <c r="L193" s="382">
        <v>1310.95</v>
      </c>
      <c r="M193" s="382">
        <v>2.1621800000000002</v>
      </c>
      <c r="N193" s="1"/>
      <c r="O193" s="1"/>
    </row>
    <row r="194" spans="1:15" ht="12.75" customHeight="1">
      <c r="A194" s="31">
        <v>184</v>
      </c>
      <c r="B194" s="381" t="s">
        <v>842</v>
      </c>
      <c r="C194" s="382">
        <v>22.3</v>
      </c>
      <c r="D194" s="383">
        <v>22.283333333333331</v>
      </c>
      <c r="E194" s="383">
        <v>21.766666666666662</v>
      </c>
      <c r="F194" s="383">
        <v>21.233333333333331</v>
      </c>
      <c r="G194" s="383">
        <v>20.716666666666661</v>
      </c>
      <c r="H194" s="383">
        <v>22.816666666666663</v>
      </c>
      <c r="I194" s="383">
        <v>23.333333333333329</v>
      </c>
      <c r="J194" s="383">
        <v>23.866666666666664</v>
      </c>
      <c r="K194" s="382">
        <v>22.8</v>
      </c>
      <c r="L194" s="382">
        <v>21.75</v>
      </c>
      <c r="M194" s="382">
        <v>44.19014</v>
      </c>
      <c r="N194" s="1"/>
      <c r="O194" s="1"/>
    </row>
    <row r="195" spans="1:15" ht="12.75" customHeight="1">
      <c r="A195" s="31">
        <v>185</v>
      </c>
      <c r="B195" s="381" t="s">
        <v>388</v>
      </c>
      <c r="C195" s="382">
        <v>1245.0999999999999</v>
      </c>
      <c r="D195" s="383">
        <v>1254.6333333333332</v>
      </c>
      <c r="E195" s="383">
        <v>1225.7166666666665</v>
      </c>
      <c r="F195" s="383">
        <v>1206.3333333333333</v>
      </c>
      <c r="G195" s="383">
        <v>1177.4166666666665</v>
      </c>
      <c r="H195" s="383">
        <v>1274.0166666666664</v>
      </c>
      <c r="I195" s="383">
        <v>1302.9333333333334</v>
      </c>
      <c r="J195" s="383">
        <v>1322.3166666666664</v>
      </c>
      <c r="K195" s="382">
        <v>1283.55</v>
      </c>
      <c r="L195" s="382">
        <v>1235.25</v>
      </c>
      <c r="M195" s="382">
        <v>0.27032</v>
      </c>
      <c r="N195" s="1"/>
      <c r="O195" s="1"/>
    </row>
    <row r="196" spans="1:15" ht="12.75" customHeight="1">
      <c r="A196" s="31">
        <v>186</v>
      </c>
      <c r="B196" s="381" t="s">
        <v>113</v>
      </c>
      <c r="C196" s="382">
        <v>1400.1</v>
      </c>
      <c r="D196" s="383">
        <v>1401.0333333333335</v>
      </c>
      <c r="E196" s="383">
        <v>1391.116666666667</v>
      </c>
      <c r="F196" s="383">
        <v>1382.1333333333334</v>
      </c>
      <c r="G196" s="383">
        <v>1372.2166666666669</v>
      </c>
      <c r="H196" s="383">
        <v>1410.0166666666671</v>
      </c>
      <c r="I196" s="383">
        <v>1419.9333333333336</v>
      </c>
      <c r="J196" s="383">
        <v>1428.9166666666672</v>
      </c>
      <c r="K196" s="382">
        <v>1410.95</v>
      </c>
      <c r="L196" s="382">
        <v>1392.05</v>
      </c>
      <c r="M196" s="382">
        <v>4.73752</v>
      </c>
      <c r="N196" s="1"/>
      <c r="O196" s="1"/>
    </row>
    <row r="197" spans="1:15" ht="12.75" customHeight="1">
      <c r="A197" s="31">
        <v>187</v>
      </c>
      <c r="B197" s="381" t="s">
        <v>114</v>
      </c>
      <c r="C197" s="382">
        <v>1310.75</v>
      </c>
      <c r="D197" s="383">
        <v>1314.25</v>
      </c>
      <c r="E197" s="383">
        <v>1298.5</v>
      </c>
      <c r="F197" s="383">
        <v>1286.25</v>
      </c>
      <c r="G197" s="383">
        <v>1270.5</v>
      </c>
      <c r="H197" s="383">
        <v>1326.5</v>
      </c>
      <c r="I197" s="383">
        <v>1342.25</v>
      </c>
      <c r="J197" s="383">
        <v>1354.5</v>
      </c>
      <c r="K197" s="382">
        <v>1330</v>
      </c>
      <c r="L197" s="382">
        <v>1302</v>
      </c>
      <c r="M197" s="382">
        <v>35.102530000000002</v>
      </c>
      <c r="N197" s="1"/>
      <c r="O197" s="1"/>
    </row>
    <row r="198" spans="1:15" ht="12.75" customHeight="1">
      <c r="A198" s="31">
        <v>188</v>
      </c>
      <c r="B198" s="381" t="s">
        <v>115</v>
      </c>
      <c r="C198" s="382">
        <v>2673.65</v>
      </c>
      <c r="D198" s="383">
        <v>2673.8</v>
      </c>
      <c r="E198" s="383">
        <v>2652.1500000000005</v>
      </c>
      <c r="F198" s="383">
        <v>2630.6500000000005</v>
      </c>
      <c r="G198" s="383">
        <v>2609.0000000000009</v>
      </c>
      <c r="H198" s="383">
        <v>2695.3</v>
      </c>
      <c r="I198" s="383">
        <v>2716.95</v>
      </c>
      <c r="J198" s="383">
        <v>2738.45</v>
      </c>
      <c r="K198" s="382">
        <v>2695.45</v>
      </c>
      <c r="L198" s="382">
        <v>2652.3</v>
      </c>
      <c r="M198" s="382">
        <v>37.43882</v>
      </c>
      <c r="N198" s="1"/>
      <c r="O198" s="1"/>
    </row>
    <row r="199" spans="1:15" ht="12.75" customHeight="1">
      <c r="A199" s="31">
        <v>189</v>
      </c>
      <c r="B199" s="381" t="s">
        <v>116</v>
      </c>
      <c r="C199" s="382">
        <v>2479.65</v>
      </c>
      <c r="D199" s="383">
        <v>2479.1833333333329</v>
      </c>
      <c r="E199" s="383">
        <v>2467.3666666666659</v>
      </c>
      <c r="F199" s="383">
        <v>2455.083333333333</v>
      </c>
      <c r="G199" s="383">
        <v>2443.266666666666</v>
      </c>
      <c r="H199" s="383">
        <v>2491.4666666666658</v>
      </c>
      <c r="I199" s="383">
        <v>2503.2833333333324</v>
      </c>
      <c r="J199" s="383">
        <v>2515.5666666666657</v>
      </c>
      <c r="K199" s="382">
        <v>2491</v>
      </c>
      <c r="L199" s="382">
        <v>2466.9</v>
      </c>
      <c r="M199" s="382">
        <v>1.3102</v>
      </c>
      <c r="N199" s="1"/>
      <c r="O199" s="1"/>
    </row>
    <row r="200" spans="1:15" ht="12.75" customHeight="1">
      <c r="A200" s="31">
        <v>190</v>
      </c>
      <c r="B200" s="381" t="s">
        <v>117</v>
      </c>
      <c r="C200" s="382">
        <v>1564.85</v>
      </c>
      <c r="D200" s="383">
        <v>1554.9833333333333</v>
      </c>
      <c r="E200" s="383">
        <v>1537.9666666666667</v>
      </c>
      <c r="F200" s="383">
        <v>1511.0833333333333</v>
      </c>
      <c r="G200" s="383">
        <v>1494.0666666666666</v>
      </c>
      <c r="H200" s="383">
        <v>1581.8666666666668</v>
      </c>
      <c r="I200" s="383">
        <v>1598.8833333333337</v>
      </c>
      <c r="J200" s="383">
        <v>1625.7666666666669</v>
      </c>
      <c r="K200" s="382">
        <v>1572</v>
      </c>
      <c r="L200" s="382">
        <v>1528.1</v>
      </c>
      <c r="M200" s="382">
        <v>71.66319</v>
      </c>
      <c r="N200" s="1"/>
      <c r="O200" s="1"/>
    </row>
    <row r="201" spans="1:15" ht="12.75" customHeight="1">
      <c r="A201" s="31">
        <v>191</v>
      </c>
      <c r="B201" s="381" t="s">
        <v>118</v>
      </c>
      <c r="C201" s="382">
        <v>653.54999999999995</v>
      </c>
      <c r="D201" s="383">
        <v>654.15</v>
      </c>
      <c r="E201" s="383">
        <v>650.04999999999995</v>
      </c>
      <c r="F201" s="383">
        <v>646.54999999999995</v>
      </c>
      <c r="G201" s="383">
        <v>642.44999999999993</v>
      </c>
      <c r="H201" s="383">
        <v>657.65</v>
      </c>
      <c r="I201" s="383">
        <v>661.75000000000011</v>
      </c>
      <c r="J201" s="383">
        <v>665.25</v>
      </c>
      <c r="K201" s="382">
        <v>658.25</v>
      </c>
      <c r="L201" s="382">
        <v>650.65</v>
      </c>
      <c r="M201" s="382">
        <v>33.268749999999997</v>
      </c>
      <c r="N201" s="1"/>
      <c r="O201" s="1"/>
    </row>
    <row r="202" spans="1:15" ht="12.75" customHeight="1">
      <c r="A202" s="31">
        <v>192</v>
      </c>
      <c r="B202" s="381" t="s">
        <v>385</v>
      </c>
      <c r="C202" s="382">
        <v>1824.85</v>
      </c>
      <c r="D202" s="383">
        <v>1817.2166666666665</v>
      </c>
      <c r="E202" s="383">
        <v>1789.333333333333</v>
      </c>
      <c r="F202" s="383">
        <v>1753.8166666666666</v>
      </c>
      <c r="G202" s="383">
        <v>1725.9333333333332</v>
      </c>
      <c r="H202" s="383">
        <v>1852.7333333333329</v>
      </c>
      <c r="I202" s="383">
        <v>1880.6166666666666</v>
      </c>
      <c r="J202" s="383">
        <v>1916.1333333333328</v>
      </c>
      <c r="K202" s="382">
        <v>1845.1</v>
      </c>
      <c r="L202" s="382">
        <v>1781.7</v>
      </c>
      <c r="M202" s="382">
        <v>3.3663699999999999</v>
      </c>
      <c r="N202" s="1"/>
      <c r="O202" s="1"/>
    </row>
    <row r="203" spans="1:15" ht="12.75" customHeight="1">
      <c r="A203" s="31">
        <v>193</v>
      </c>
      <c r="B203" s="381" t="s">
        <v>389</v>
      </c>
      <c r="C203" s="382">
        <v>228.2</v>
      </c>
      <c r="D203" s="383">
        <v>227.95000000000002</v>
      </c>
      <c r="E203" s="383">
        <v>224.25000000000003</v>
      </c>
      <c r="F203" s="383">
        <v>220.3</v>
      </c>
      <c r="G203" s="383">
        <v>216.60000000000002</v>
      </c>
      <c r="H203" s="383">
        <v>231.90000000000003</v>
      </c>
      <c r="I203" s="383">
        <v>235.60000000000002</v>
      </c>
      <c r="J203" s="383">
        <v>239.55000000000004</v>
      </c>
      <c r="K203" s="382">
        <v>231.65</v>
      </c>
      <c r="L203" s="382">
        <v>224</v>
      </c>
      <c r="M203" s="382">
        <v>1.31491</v>
      </c>
      <c r="N203" s="1"/>
      <c r="O203" s="1"/>
    </row>
    <row r="204" spans="1:15" ht="12.75" customHeight="1">
      <c r="A204" s="31">
        <v>194</v>
      </c>
      <c r="B204" s="381" t="s">
        <v>390</v>
      </c>
      <c r="C204" s="382">
        <v>130.1</v>
      </c>
      <c r="D204" s="383">
        <v>130.39999999999998</v>
      </c>
      <c r="E204" s="383">
        <v>128.84999999999997</v>
      </c>
      <c r="F204" s="383">
        <v>127.6</v>
      </c>
      <c r="G204" s="383">
        <v>126.04999999999998</v>
      </c>
      <c r="H204" s="383">
        <v>131.64999999999995</v>
      </c>
      <c r="I204" s="383">
        <v>133.19999999999996</v>
      </c>
      <c r="J204" s="383">
        <v>134.44999999999993</v>
      </c>
      <c r="K204" s="382">
        <v>131.94999999999999</v>
      </c>
      <c r="L204" s="382">
        <v>129.15</v>
      </c>
      <c r="M204" s="382">
        <v>4.5845399999999996</v>
      </c>
      <c r="N204" s="1"/>
      <c r="O204" s="1"/>
    </row>
    <row r="205" spans="1:15" ht="12.75" customHeight="1">
      <c r="A205" s="31">
        <v>195</v>
      </c>
      <c r="B205" s="381" t="s">
        <v>119</v>
      </c>
      <c r="C205" s="382">
        <v>2506</v>
      </c>
      <c r="D205" s="383">
        <v>2498.9666666666667</v>
      </c>
      <c r="E205" s="383">
        <v>2484.9833333333336</v>
      </c>
      <c r="F205" s="383">
        <v>2463.9666666666667</v>
      </c>
      <c r="G205" s="383">
        <v>2449.9833333333336</v>
      </c>
      <c r="H205" s="383">
        <v>2519.9833333333336</v>
      </c>
      <c r="I205" s="383">
        <v>2533.9666666666662</v>
      </c>
      <c r="J205" s="383">
        <v>2554.9833333333336</v>
      </c>
      <c r="K205" s="382">
        <v>2512.9499999999998</v>
      </c>
      <c r="L205" s="382">
        <v>2477.9499999999998</v>
      </c>
      <c r="M205" s="382">
        <v>2.9409700000000001</v>
      </c>
      <c r="N205" s="1"/>
      <c r="O205" s="1"/>
    </row>
    <row r="206" spans="1:15" ht="12.75" customHeight="1">
      <c r="A206" s="31">
        <v>196</v>
      </c>
      <c r="B206" s="381" t="s">
        <v>386</v>
      </c>
      <c r="C206" s="382">
        <v>85.55</v>
      </c>
      <c r="D206" s="383">
        <v>84.5</v>
      </c>
      <c r="E206" s="383">
        <v>79.55</v>
      </c>
      <c r="F206" s="383">
        <v>73.55</v>
      </c>
      <c r="G206" s="383">
        <v>68.599999999999994</v>
      </c>
      <c r="H206" s="383">
        <v>90.5</v>
      </c>
      <c r="I206" s="383">
        <v>95.449999999999989</v>
      </c>
      <c r="J206" s="383">
        <v>101.45</v>
      </c>
      <c r="K206" s="382">
        <v>89.45</v>
      </c>
      <c r="L206" s="382">
        <v>78.5</v>
      </c>
      <c r="M206" s="382">
        <v>642.96042999999997</v>
      </c>
      <c r="N206" s="1"/>
      <c r="O206" s="1"/>
    </row>
    <row r="207" spans="1:15" ht="12.75" customHeight="1">
      <c r="A207" s="31">
        <v>197</v>
      </c>
      <c r="B207" s="381" t="s">
        <v>843</v>
      </c>
      <c r="C207" s="382">
        <v>3591.3</v>
      </c>
      <c r="D207" s="383">
        <v>3628.2166666666667</v>
      </c>
      <c r="E207" s="383">
        <v>3505.0833333333335</v>
      </c>
      <c r="F207" s="383">
        <v>3418.8666666666668</v>
      </c>
      <c r="G207" s="383">
        <v>3295.7333333333336</v>
      </c>
      <c r="H207" s="383">
        <v>3714.4333333333334</v>
      </c>
      <c r="I207" s="383">
        <v>3837.5666666666666</v>
      </c>
      <c r="J207" s="383">
        <v>3923.7833333333333</v>
      </c>
      <c r="K207" s="382">
        <v>3751.35</v>
      </c>
      <c r="L207" s="382">
        <v>3542</v>
      </c>
      <c r="M207" s="382">
        <v>1.3104899999999999</v>
      </c>
      <c r="N207" s="1"/>
      <c r="O207" s="1"/>
    </row>
    <row r="208" spans="1:15" ht="12.75" customHeight="1">
      <c r="A208" s="31">
        <v>198</v>
      </c>
      <c r="B208" s="381" t="s">
        <v>829</v>
      </c>
      <c r="C208" s="382">
        <v>579.75</v>
      </c>
      <c r="D208" s="383">
        <v>573.63333333333333</v>
      </c>
      <c r="E208" s="383">
        <v>560.11666666666667</v>
      </c>
      <c r="F208" s="383">
        <v>540.48333333333335</v>
      </c>
      <c r="G208" s="383">
        <v>526.9666666666667</v>
      </c>
      <c r="H208" s="383">
        <v>593.26666666666665</v>
      </c>
      <c r="I208" s="383">
        <v>606.7833333333333</v>
      </c>
      <c r="J208" s="383">
        <v>626.41666666666663</v>
      </c>
      <c r="K208" s="382">
        <v>587.15</v>
      </c>
      <c r="L208" s="382">
        <v>554</v>
      </c>
      <c r="M208" s="382">
        <v>12.389570000000001</v>
      </c>
      <c r="N208" s="1"/>
      <c r="O208" s="1"/>
    </row>
    <row r="209" spans="1:15" ht="12.75" customHeight="1">
      <c r="A209" s="31">
        <v>199</v>
      </c>
      <c r="B209" s="381" t="s">
        <v>121</v>
      </c>
      <c r="C209" s="382">
        <v>475.35</v>
      </c>
      <c r="D209" s="383">
        <v>475.58333333333331</v>
      </c>
      <c r="E209" s="383">
        <v>471.76666666666665</v>
      </c>
      <c r="F209" s="383">
        <v>468.18333333333334</v>
      </c>
      <c r="G209" s="383">
        <v>464.36666666666667</v>
      </c>
      <c r="H209" s="383">
        <v>479.16666666666663</v>
      </c>
      <c r="I209" s="383">
        <v>482.98333333333335</v>
      </c>
      <c r="J209" s="383">
        <v>486.56666666666661</v>
      </c>
      <c r="K209" s="382">
        <v>479.4</v>
      </c>
      <c r="L209" s="382">
        <v>472</v>
      </c>
      <c r="M209" s="382">
        <v>44.890309999999999</v>
      </c>
      <c r="N209" s="1"/>
      <c r="O209" s="1"/>
    </row>
    <row r="210" spans="1:15" ht="12.75" customHeight="1">
      <c r="A210" s="31">
        <v>200</v>
      </c>
      <c r="B210" s="381" t="s">
        <v>391</v>
      </c>
      <c r="C210" s="382">
        <v>134.75</v>
      </c>
      <c r="D210" s="383">
        <v>134.26666666666668</v>
      </c>
      <c r="E210" s="383">
        <v>131.28333333333336</v>
      </c>
      <c r="F210" s="383">
        <v>127.81666666666669</v>
      </c>
      <c r="G210" s="383">
        <v>124.83333333333337</v>
      </c>
      <c r="H210" s="383">
        <v>137.73333333333335</v>
      </c>
      <c r="I210" s="383">
        <v>140.71666666666664</v>
      </c>
      <c r="J210" s="383">
        <v>144.18333333333334</v>
      </c>
      <c r="K210" s="382">
        <v>137.25</v>
      </c>
      <c r="L210" s="382">
        <v>130.80000000000001</v>
      </c>
      <c r="M210" s="382">
        <v>100.30437999999999</v>
      </c>
      <c r="N210" s="1"/>
      <c r="O210" s="1"/>
    </row>
    <row r="211" spans="1:15" ht="12.75" customHeight="1">
      <c r="A211" s="31">
        <v>201</v>
      </c>
      <c r="B211" s="381" t="s">
        <v>122</v>
      </c>
      <c r="C211" s="382">
        <v>314.3</v>
      </c>
      <c r="D211" s="383">
        <v>309.25</v>
      </c>
      <c r="E211" s="383">
        <v>303.05</v>
      </c>
      <c r="F211" s="383">
        <v>291.8</v>
      </c>
      <c r="G211" s="383">
        <v>285.60000000000002</v>
      </c>
      <c r="H211" s="383">
        <v>320.5</v>
      </c>
      <c r="I211" s="383">
        <v>326.70000000000005</v>
      </c>
      <c r="J211" s="383">
        <v>337.95</v>
      </c>
      <c r="K211" s="382">
        <v>315.45</v>
      </c>
      <c r="L211" s="382">
        <v>298</v>
      </c>
      <c r="M211" s="382">
        <v>75.119579999999999</v>
      </c>
      <c r="N211" s="1"/>
      <c r="O211" s="1"/>
    </row>
    <row r="212" spans="1:15" ht="12.75" customHeight="1">
      <c r="A212" s="31">
        <v>202</v>
      </c>
      <c r="B212" s="381" t="s">
        <v>123</v>
      </c>
      <c r="C212" s="382">
        <v>2415.8000000000002</v>
      </c>
      <c r="D212" s="383">
        <v>2409.2666666666669</v>
      </c>
      <c r="E212" s="383">
        <v>2398.5333333333338</v>
      </c>
      <c r="F212" s="383">
        <v>2381.2666666666669</v>
      </c>
      <c r="G212" s="383">
        <v>2370.5333333333338</v>
      </c>
      <c r="H212" s="383">
        <v>2426.5333333333338</v>
      </c>
      <c r="I212" s="383">
        <v>2437.2666666666664</v>
      </c>
      <c r="J212" s="383">
        <v>2454.5333333333338</v>
      </c>
      <c r="K212" s="382">
        <v>2420</v>
      </c>
      <c r="L212" s="382">
        <v>2392</v>
      </c>
      <c r="M212" s="382">
        <v>12.025119999999999</v>
      </c>
      <c r="N212" s="1"/>
      <c r="O212" s="1"/>
    </row>
    <row r="213" spans="1:15" ht="12.75" customHeight="1">
      <c r="A213" s="31">
        <v>203</v>
      </c>
      <c r="B213" s="381" t="s">
        <v>263</v>
      </c>
      <c r="C213" s="382">
        <v>331.95</v>
      </c>
      <c r="D213" s="383">
        <v>330.41666666666669</v>
      </c>
      <c r="E213" s="383">
        <v>327.63333333333338</v>
      </c>
      <c r="F213" s="383">
        <v>323.31666666666672</v>
      </c>
      <c r="G213" s="383">
        <v>320.53333333333342</v>
      </c>
      <c r="H213" s="383">
        <v>334.73333333333335</v>
      </c>
      <c r="I213" s="383">
        <v>337.51666666666665</v>
      </c>
      <c r="J213" s="383">
        <v>341.83333333333331</v>
      </c>
      <c r="K213" s="382">
        <v>333.2</v>
      </c>
      <c r="L213" s="382">
        <v>326.10000000000002</v>
      </c>
      <c r="M213" s="382">
        <v>5.6504000000000003</v>
      </c>
      <c r="N213" s="1"/>
      <c r="O213" s="1"/>
    </row>
    <row r="214" spans="1:15" ht="12.75" customHeight="1">
      <c r="A214" s="31">
        <v>204</v>
      </c>
      <c r="B214" s="381" t="s">
        <v>844</v>
      </c>
      <c r="C214" s="382">
        <v>817.5</v>
      </c>
      <c r="D214" s="383">
        <v>823.11666666666667</v>
      </c>
      <c r="E214" s="383">
        <v>806.2833333333333</v>
      </c>
      <c r="F214" s="383">
        <v>795.06666666666661</v>
      </c>
      <c r="G214" s="383">
        <v>778.23333333333323</v>
      </c>
      <c r="H214" s="383">
        <v>834.33333333333337</v>
      </c>
      <c r="I214" s="383">
        <v>851.16666666666663</v>
      </c>
      <c r="J214" s="383">
        <v>862.38333333333344</v>
      </c>
      <c r="K214" s="382">
        <v>839.95</v>
      </c>
      <c r="L214" s="382">
        <v>811.9</v>
      </c>
      <c r="M214" s="382">
        <v>0.46933999999999998</v>
      </c>
      <c r="N214" s="1"/>
      <c r="O214" s="1"/>
    </row>
    <row r="215" spans="1:15" ht="12.75" customHeight="1">
      <c r="A215" s="31">
        <v>205</v>
      </c>
      <c r="B215" s="381" t="s">
        <v>392</v>
      </c>
      <c r="C215" s="382">
        <v>43366.400000000001</v>
      </c>
      <c r="D215" s="383">
        <v>43007.216666666667</v>
      </c>
      <c r="E215" s="383">
        <v>42323.733333333337</v>
      </c>
      <c r="F215" s="383">
        <v>41281.066666666673</v>
      </c>
      <c r="G215" s="383">
        <v>40597.583333333343</v>
      </c>
      <c r="H215" s="383">
        <v>44049.883333333331</v>
      </c>
      <c r="I215" s="383">
        <v>44733.366666666654</v>
      </c>
      <c r="J215" s="383">
        <v>45776.033333333326</v>
      </c>
      <c r="K215" s="382">
        <v>43690.7</v>
      </c>
      <c r="L215" s="382">
        <v>41964.55</v>
      </c>
      <c r="M215" s="382">
        <v>0.16547000000000001</v>
      </c>
      <c r="N215" s="1"/>
      <c r="O215" s="1"/>
    </row>
    <row r="216" spans="1:15" ht="12.75" customHeight="1">
      <c r="A216" s="31">
        <v>206</v>
      </c>
      <c r="B216" s="381" t="s">
        <v>393</v>
      </c>
      <c r="C216" s="382">
        <v>39.950000000000003</v>
      </c>
      <c r="D216" s="383">
        <v>40</v>
      </c>
      <c r="E216" s="383">
        <v>39.6</v>
      </c>
      <c r="F216" s="383">
        <v>39.25</v>
      </c>
      <c r="G216" s="383">
        <v>38.85</v>
      </c>
      <c r="H216" s="383">
        <v>40.35</v>
      </c>
      <c r="I216" s="383">
        <v>40.750000000000007</v>
      </c>
      <c r="J216" s="383">
        <v>41.1</v>
      </c>
      <c r="K216" s="382">
        <v>40.4</v>
      </c>
      <c r="L216" s="382">
        <v>39.65</v>
      </c>
      <c r="M216" s="382">
        <v>20.419229999999999</v>
      </c>
      <c r="N216" s="1"/>
      <c r="O216" s="1"/>
    </row>
    <row r="217" spans="1:15" ht="12.75" customHeight="1">
      <c r="A217" s="31">
        <v>207</v>
      </c>
      <c r="B217" s="381" t="s">
        <v>405</v>
      </c>
      <c r="C217" s="382">
        <v>162.1</v>
      </c>
      <c r="D217" s="383">
        <v>160.80000000000001</v>
      </c>
      <c r="E217" s="383">
        <v>158.60000000000002</v>
      </c>
      <c r="F217" s="383">
        <v>155.10000000000002</v>
      </c>
      <c r="G217" s="383">
        <v>152.90000000000003</v>
      </c>
      <c r="H217" s="383">
        <v>164.3</v>
      </c>
      <c r="I217" s="383">
        <v>166.5</v>
      </c>
      <c r="J217" s="383">
        <v>170</v>
      </c>
      <c r="K217" s="382">
        <v>163</v>
      </c>
      <c r="L217" s="382">
        <v>157.30000000000001</v>
      </c>
      <c r="M217" s="382">
        <v>88.888199999999998</v>
      </c>
      <c r="N217" s="1"/>
      <c r="O217" s="1"/>
    </row>
    <row r="218" spans="1:15" ht="12.75" customHeight="1">
      <c r="A218" s="31">
        <v>208</v>
      </c>
      <c r="B218" s="381" t="s">
        <v>124</v>
      </c>
      <c r="C218" s="382">
        <v>216.7</v>
      </c>
      <c r="D218" s="383">
        <v>216.86666666666667</v>
      </c>
      <c r="E218" s="383">
        <v>214.83333333333334</v>
      </c>
      <c r="F218" s="383">
        <v>212.96666666666667</v>
      </c>
      <c r="G218" s="383">
        <v>210.93333333333334</v>
      </c>
      <c r="H218" s="383">
        <v>218.73333333333335</v>
      </c>
      <c r="I218" s="383">
        <v>220.76666666666665</v>
      </c>
      <c r="J218" s="383">
        <v>222.63333333333335</v>
      </c>
      <c r="K218" s="382">
        <v>218.9</v>
      </c>
      <c r="L218" s="382">
        <v>215</v>
      </c>
      <c r="M218" s="382">
        <v>117.98557</v>
      </c>
      <c r="N218" s="1"/>
      <c r="O218" s="1"/>
    </row>
    <row r="219" spans="1:15" ht="12.75" customHeight="1">
      <c r="A219" s="31">
        <v>209</v>
      </c>
      <c r="B219" s="381" t="s">
        <v>125</v>
      </c>
      <c r="C219" s="382">
        <v>788.05</v>
      </c>
      <c r="D219" s="383">
        <v>785.03333333333342</v>
      </c>
      <c r="E219" s="383">
        <v>774.21666666666681</v>
      </c>
      <c r="F219" s="383">
        <v>760.38333333333344</v>
      </c>
      <c r="G219" s="383">
        <v>749.56666666666683</v>
      </c>
      <c r="H219" s="383">
        <v>798.86666666666679</v>
      </c>
      <c r="I219" s="383">
        <v>809.68333333333339</v>
      </c>
      <c r="J219" s="383">
        <v>823.51666666666677</v>
      </c>
      <c r="K219" s="382">
        <v>795.85</v>
      </c>
      <c r="L219" s="382">
        <v>771.2</v>
      </c>
      <c r="M219" s="382">
        <v>197.4136</v>
      </c>
      <c r="N219" s="1"/>
      <c r="O219" s="1"/>
    </row>
    <row r="220" spans="1:15" ht="12.75" customHeight="1">
      <c r="A220" s="31">
        <v>210</v>
      </c>
      <c r="B220" s="381" t="s">
        <v>126</v>
      </c>
      <c r="C220" s="382">
        <v>1449.55</v>
      </c>
      <c r="D220" s="383">
        <v>1443.75</v>
      </c>
      <c r="E220" s="383">
        <v>1431.3</v>
      </c>
      <c r="F220" s="383">
        <v>1413.05</v>
      </c>
      <c r="G220" s="383">
        <v>1400.6</v>
      </c>
      <c r="H220" s="383">
        <v>1462</v>
      </c>
      <c r="I220" s="383">
        <v>1474.4499999999998</v>
      </c>
      <c r="J220" s="383">
        <v>1492.7</v>
      </c>
      <c r="K220" s="382">
        <v>1456.2</v>
      </c>
      <c r="L220" s="382">
        <v>1425.5</v>
      </c>
      <c r="M220" s="382">
        <v>3.4444599999999999</v>
      </c>
      <c r="N220" s="1"/>
      <c r="O220" s="1"/>
    </row>
    <row r="221" spans="1:15" ht="12.75" customHeight="1">
      <c r="A221" s="31">
        <v>211</v>
      </c>
      <c r="B221" s="381" t="s">
        <v>127</v>
      </c>
      <c r="C221" s="382">
        <v>575.25</v>
      </c>
      <c r="D221" s="383">
        <v>574.81666666666672</v>
      </c>
      <c r="E221" s="383">
        <v>569.63333333333344</v>
      </c>
      <c r="F221" s="383">
        <v>564.01666666666677</v>
      </c>
      <c r="G221" s="383">
        <v>558.83333333333348</v>
      </c>
      <c r="H221" s="383">
        <v>580.43333333333339</v>
      </c>
      <c r="I221" s="383">
        <v>585.61666666666656</v>
      </c>
      <c r="J221" s="383">
        <v>591.23333333333335</v>
      </c>
      <c r="K221" s="382">
        <v>580</v>
      </c>
      <c r="L221" s="382">
        <v>569.20000000000005</v>
      </c>
      <c r="M221" s="382">
        <v>10.58318</v>
      </c>
      <c r="N221" s="1"/>
      <c r="O221" s="1"/>
    </row>
    <row r="222" spans="1:15" ht="12.75" customHeight="1">
      <c r="A222" s="31">
        <v>212</v>
      </c>
      <c r="B222" s="381" t="s">
        <v>409</v>
      </c>
      <c r="C222" s="382">
        <v>264.2</v>
      </c>
      <c r="D222" s="383">
        <v>265.63333333333333</v>
      </c>
      <c r="E222" s="383">
        <v>261.06666666666666</v>
      </c>
      <c r="F222" s="383">
        <v>257.93333333333334</v>
      </c>
      <c r="G222" s="383">
        <v>253.36666666666667</v>
      </c>
      <c r="H222" s="383">
        <v>268.76666666666665</v>
      </c>
      <c r="I222" s="383">
        <v>273.33333333333326</v>
      </c>
      <c r="J222" s="383">
        <v>276.46666666666664</v>
      </c>
      <c r="K222" s="382">
        <v>270.2</v>
      </c>
      <c r="L222" s="382">
        <v>262.5</v>
      </c>
      <c r="M222" s="382">
        <v>4.1701800000000002</v>
      </c>
      <c r="N222" s="1"/>
      <c r="O222" s="1"/>
    </row>
    <row r="223" spans="1:15" ht="12.75" customHeight="1">
      <c r="A223" s="31">
        <v>213</v>
      </c>
      <c r="B223" s="381" t="s">
        <v>395</v>
      </c>
      <c r="C223" s="382">
        <v>50.8</v>
      </c>
      <c r="D223" s="383">
        <v>50.133333333333333</v>
      </c>
      <c r="E223" s="383">
        <v>47.666666666666664</v>
      </c>
      <c r="F223" s="383">
        <v>44.533333333333331</v>
      </c>
      <c r="G223" s="383">
        <v>42.066666666666663</v>
      </c>
      <c r="H223" s="383">
        <v>53.266666666666666</v>
      </c>
      <c r="I223" s="383">
        <v>55.733333333333334</v>
      </c>
      <c r="J223" s="383">
        <v>58.866666666666667</v>
      </c>
      <c r="K223" s="382">
        <v>52.6</v>
      </c>
      <c r="L223" s="382">
        <v>47</v>
      </c>
      <c r="M223" s="382">
        <v>408.24162000000001</v>
      </c>
      <c r="N223" s="1"/>
      <c r="O223" s="1"/>
    </row>
    <row r="224" spans="1:15" ht="12.75" customHeight="1">
      <c r="A224" s="31">
        <v>214</v>
      </c>
      <c r="B224" s="381" t="s">
        <v>128</v>
      </c>
      <c r="C224" s="382">
        <v>15.1</v>
      </c>
      <c r="D224" s="383">
        <v>15.25</v>
      </c>
      <c r="E224" s="383">
        <v>14.9</v>
      </c>
      <c r="F224" s="383">
        <v>14.700000000000001</v>
      </c>
      <c r="G224" s="383">
        <v>14.350000000000001</v>
      </c>
      <c r="H224" s="383">
        <v>15.45</v>
      </c>
      <c r="I224" s="383">
        <v>15.8</v>
      </c>
      <c r="J224" s="383">
        <v>15.999999999999998</v>
      </c>
      <c r="K224" s="382">
        <v>15.6</v>
      </c>
      <c r="L224" s="382">
        <v>15.05</v>
      </c>
      <c r="M224" s="382">
        <v>2515.1018899999999</v>
      </c>
      <c r="N224" s="1"/>
      <c r="O224" s="1"/>
    </row>
    <row r="225" spans="1:15" ht="12.75" customHeight="1">
      <c r="A225" s="31">
        <v>215</v>
      </c>
      <c r="B225" s="381" t="s">
        <v>396</v>
      </c>
      <c r="C225" s="382">
        <v>61.75</v>
      </c>
      <c r="D225" s="383">
        <v>61.9</v>
      </c>
      <c r="E225" s="383">
        <v>60.849999999999994</v>
      </c>
      <c r="F225" s="383">
        <v>59.949999999999996</v>
      </c>
      <c r="G225" s="383">
        <v>58.899999999999991</v>
      </c>
      <c r="H225" s="383">
        <v>62.8</v>
      </c>
      <c r="I225" s="383">
        <v>63.849999999999994</v>
      </c>
      <c r="J225" s="383">
        <v>64.75</v>
      </c>
      <c r="K225" s="382">
        <v>62.95</v>
      </c>
      <c r="L225" s="382">
        <v>61</v>
      </c>
      <c r="M225" s="382">
        <v>112.92</v>
      </c>
      <c r="N225" s="1"/>
      <c r="O225" s="1"/>
    </row>
    <row r="226" spans="1:15" ht="12.75" customHeight="1">
      <c r="A226" s="31">
        <v>216</v>
      </c>
      <c r="B226" s="381" t="s">
        <v>129</v>
      </c>
      <c r="C226" s="382">
        <v>49.8</v>
      </c>
      <c r="D226" s="383">
        <v>49.666666666666664</v>
      </c>
      <c r="E226" s="383">
        <v>48.983333333333327</v>
      </c>
      <c r="F226" s="383">
        <v>48.166666666666664</v>
      </c>
      <c r="G226" s="383">
        <v>47.483333333333327</v>
      </c>
      <c r="H226" s="383">
        <v>50.483333333333327</v>
      </c>
      <c r="I226" s="383">
        <v>51.166666666666664</v>
      </c>
      <c r="J226" s="383">
        <v>51.983333333333327</v>
      </c>
      <c r="K226" s="382">
        <v>50.35</v>
      </c>
      <c r="L226" s="382">
        <v>48.85</v>
      </c>
      <c r="M226" s="382">
        <v>298.17214000000001</v>
      </c>
      <c r="N226" s="1"/>
      <c r="O226" s="1"/>
    </row>
    <row r="227" spans="1:15" ht="12.75" customHeight="1">
      <c r="A227" s="31">
        <v>217</v>
      </c>
      <c r="B227" s="381" t="s">
        <v>407</v>
      </c>
      <c r="C227" s="382">
        <v>260.64999999999998</v>
      </c>
      <c r="D227" s="383">
        <v>261</v>
      </c>
      <c r="E227" s="383">
        <v>258.5</v>
      </c>
      <c r="F227" s="383">
        <v>256.35000000000002</v>
      </c>
      <c r="G227" s="383">
        <v>253.85000000000002</v>
      </c>
      <c r="H227" s="383">
        <v>263.14999999999998</v>
      </c>
      <c r="I227" s="383">
        <v>265.64999999999998</v>
      </c>
      <c r="J227" s="383">
        <v>267.79999999999995</v>
      </c>
      <c r="K227" s="382">
        <v>263.5</v>
      </c>
      <c r="L227" s="382">
        <v>258.85000000000002</v>
      </c>
      <c r="M227" s="382">
        <v>68.588009999999997</v>
      </c>
      <c r="N227" s="1"/>
      <c r="O227" s="1"/>
    </row>
    <row r="228" spans="1:15" ht="12.75" customHeight="1">
      <c r="A228" s="31">
        <v>218</v>
      </c>
      <c r="B228" s="381" t="s">
        <v>397</v>
      </c>
      <c r="C228" s="382">
        <v>1125.05</v>
      </c>
      <c r="D228" s="383">
        <v>1127.2</v>
      </c>
      <c r="E228" s="383">
        <v>1120.45</v>
      </c>
      <c r="F228" s="383">
        <v>1115.8499999999999</v>
      </c>
      <c r="G228" s="383">
        <v>1109.0999999999999</v>
      </c>
      <c r="H228" s="383">
        <v>1131.8000000000002</v>
      </c>
      <c r="I228" s="383">
        <v>1138.5500000000002</v>
      </c>
      <c r="J228" s="383">
        <v>1143.1500000000003</v>
      </c>
      <c r="K228" s="382">
        <v>1133.95</v>
      </c>
      <c r="L228" s="382">
        <v>1122.5999999999999</v>
      </c>
      <c r="M228" s="382">
        <v>0.24728</v>
      </c>
      <c r="N228" s="1"/>
      <c r="O228" s="1"/>
    </row>
    <row r="229" spans="1:15" ht="12.75" customHeight="1">
      <c r="A229" s="31">
        <v>219</v>
      </c>
      <c r="B229" s="381" t="s">
        <v>130</v>
      </c>
      <c r="C229" s="382">
        <v>461.3</v>
      </c>
      <c r="D229" s="383">
        <v>465.55</v>
      </c>
      <c r="E229" s="383">
        <v>455.85</v>
      </c>
      <c r="F229" s="383">
        <v>450.40000000000003</v>
      </c>
      <c r="G229" s="383">
        <v>440.70000000000005</v>
      </c>
      <c r="H229" s="383">
        <v>471</v>
      </c>
      <c r="I229" s="383">
        <v>480.69999999999993</v>
      </c>
      <c r="J229" s="383">
        <v>486.15</v>
      </c>
      <c r="K229" s="382">
        <v>475.25</v>
      </c>
      <c r="L229" s="382">
        <v>460.1</v>
      </c>
      <c r="M229" s="382">
        <v>31.72186</v>
      </c>
      <c r="N229" s="1"/>
      <c r="O229" s="1"/>
    </row>
    <row r="230" spans="1:15" ht="12.75" customHeight="1">
      <c r="A230" s="31">
        <v>220</v>
      </c>
      <c r="B230" s="381" t="s">
        <v>398</v>
      </c>
      <c r="C230" s="382">
        <v>292.39999999999998</v>
      </c>
      <c r="D230" s="383">
        <v>290.05</v>
      </c>
      <c r="E230" s="383">
        <v>282.10000000000002</v>
      </c>
      <c r="F230" s="383">
        <v>271.8</v>
      </c>
      <c r="G230" s="383">
        <v>263.85000000000002</v>
      </c>
      <c r="H230" s="383">
        <v>300.35000000000002</v>
      </c>
      <c r="I230" s="383">
        <v>308.29999999999995</v>
      </c>
      <c r="J230" s="383">
        <v>318.60000000000002</v>
      </c>
      <c r="K230" s="382">
        <v>298</v>
      </c>
      <c r="L230" s="382">
        <v>279.75</v>
      </c>
      <c r="M230" s="382">
        <v>5.6745599999999996</v>
      </c>
      <c r="N230" s="1"/>
      <c r="O230" s="1"/>
    </row>
    <row r="231" spans="1:15" ht="12.75" customHeight="1">
      <c r="A231" s="31">
        <v>221</v>
      </c>
      <c r="B231" s="381" t="s">
        <v>399</v>
      </c>
      <c r="C231" s="382">
        <v>1514.1</v>
      </c>
      <c r="D231" s="383">
        <v>1509.0999999999997</v>
      </c>
      <c r="E231" s="383">
        <v>1478.3999999999994</v>
      </c>
      <c r="F231" s="383">
        <v>1442.6999999999998</v>
      </c>
      <c r="G231" s="383">
        <v>1411.9999999999995</v>
      </c>
      <c r="H231" s="383">
        <v>1544.7999999999993</v>
      </c>
      <c r="I231" s="383">
        <v>1575.4999999999995</v>
      </c>
      <c r="J231" s="383">
        <v>1611.1999999999991</v>
      </c>
      <c r="K231" s="382">
        <v>1539.8</v>
      </c>
      <c r="L231" s="382">
        <v>1473.4</v>
      </c>
      <c r="M231" s="382">
        <v>0.78929000000000005</v>
      </c>
      <c r="N231" s="1"/>
      <c r="O231" s="1"/>
    </row>
    <row r="232" spans="1:15" ht="12.75" customHeight="1">
      <c r="A232" s="31">
        <v>222</v>
      </c>
      <c r="B232" s="381" t="s">
        <v>131</v>
      </c>
      <c r="C232" s="382">
        <v>182.05</v>
      </c>
      <c r="D232" s="383">
        <v>182.73333333333335</v>
      </c>
      <c r="E232" s="383">
        <v>180.41666666666669</v>
      </c>
      <c r="F232" s="383">
        <v>178.78333333333333</v>
      </c>
      <c r="G232" s="383">
        <v>176.46666666666667</v>
      </c>
      <c r="H232" s="383">
        <v>184.3666666666667</v>
      </c>
      <c r="I232" s="383">
        <v>186.68333333333337</v>
      </c>
      <c r="J232" s="383">
        <v>188.31666666666672</v>
      </c>
      <c r="K232" s="382">
        <v>185.05</v>
      </c>
      <c r="L232" s="382">
        <v>181.1</v>
      </c>
      <c r="M232" s="382">
        <v>31.55809</v>
      </c>
      <c r="N232" s="1"/>
      <c r="O232" s="1"/>
    </row>
    <row r="233" spans="1:15" ht="12.75" customHeight="1">
      <c r="A233" s="31">
        <v>223</v>
      </c>
      <c r="B233" s="381" t="s">
        <v>404</v>
      </c>
      <c r="C233" s="382">
        <v>206.8</v>
      </c>
      <c r="D233" s="383">
        <v>204.61666666666667</v>
      </c>
      <c r="E233" s="383">
        <v>201.23333333333335</v>
      </c>
      <c r="F233" s="383">
        <v>195.66666666666669</v>
      </c>
      <c r="G233" s="383">
        <v>192.28333333333336</v>
      </c>
      <c r="H233" s="383">
        <v>210.18333333333334</v>
      </c>
      <c r="I233" s="383">
        <v>213.56666666666666</v>
      </c>
      <c r="J233" s="383">
        <v>219.13333333333333</v>
      </c>
      <c r="K233" s="382">
        <v>208</v>
      </c>
      <c r="L233" s="382">
        <v>199.05</v>
      </c>
      <c r="M233" s="382">
        <v>52.882359999999998</v>
      </c>
      <c r="N233" s="1"/>
      <c r="O233" s="1"/>
    </row>
    <row r="234" spans="1:15" ht="12.75" customHeight="1">
      <c r="A234" s="31">
        <v>224</v>
      </c>
      <c r="B234" s="381" t="s">
        <v>265</v>
      </c>
      <c r="C234" s="382">
        <v>6582.2</v>
      </c>
      <c r="D234" s="383">
        <v>6576.5333333333328</v>
      </c>
      <c r="E234" s="383">
        <v>6526.6666666666661</v>
      </c>
      <c r="F234" s="383">
        <v>6471.1333333333332</v>
      </c>
      <c r="G234" s="383">
        <v>6421.2666666666664</v>
      </c>
      <c r="H234" s="383">
        <v>6632.0666666666657</v>
      </c>
      <c r="I234" s="383">
        <v>6681.9333333333325</v>
      </c>
      <c r="J234" s="383">
        <v>6737.4666666666653</v>
      </c>
      <c r="K234" s="382">
        <v>6626.4</v>
      </c>
      <c r="L234" s="382">
        <v>6521</v>
      </c>
      <c r="M234" s="382">
        <v>0.72496000000000005</v>
      </c>
      <c r="N234" s="1"/>
      <c r="O234" s="1"/>
    </row>
    <row r="235" spans="1:15" ht="12.75" customHeight="1">
      <c r="A235" s="31">
        <v>225</v>
      </c>
      <c r="B235" s="381" t="s">
        <v>406</v>
      </c>
      <c r="C235" s="382">
        <v>144.25</v>
      </c>
      <c r="D235" s="383">
        <v>144.85</v>
      </c>
      <c r="E235" s="383">
        <v>142.25</v>
      </c>
      <c r="F235" s="383">
        <v>140.25</v>
      </c>
      <c r="G235" s="383">
        <v>137.65</v>
      </c>
      <c r="H235" s="383">
        <v>146.85</v>
      </c>
      <c r="I235" s="383">
        <v>149.44999999999996</v>
      </c>
      <c r="J235" s="383">
        <v>151.44999999999999</v>
      </c>
      <c r="K235" s="382">
        <v>147.44999999999999</v>
      </c>
      <c r="L235" s="382">
        <v>142.85</v>
      </c>
      <c r="M235" s="382">
        <v>31.342659999999999</v>
      </c>
      <c r="N235" s="1"/>
      <c r="O235" s="1"/>
    </row>
    <row r="236" spans="1:15" ht="12.75" customHeight="1">
      <c r="A236" s="31">
        <v>226</v>
      </c>
      <c r="B236" s="381" t="s">
        <v>132</v>
      </c>
      <c r="C236" s="382">
        <v>1977.75</v>
      </c>
      <c r="D236" s="383">
        <v>1990.2333333333333</v>
      </c>
      <c r="E236" s="383">
        <v>1952.5166666666667</v>
      </c>
      <c r="F236" s="383">
        <v>1927.2833333333333</v>
      </c>
      <c r="G236" s="383">
        <v>1889.5666666666666</v>
      </c>
      <c r="H236" s="383">
        <v>2015.4666666666667</v>
      </c>
      <c r="I236" s="383">
        <v>2053.1833333333334</v>
      </c>
      <c r="J236" s="383">
        <v>2078.416666666667</v>
      </c>
      <c r="K236" s="382">
        <v>2027.95</v>
      </c>
      <c r="L236" s="382">
        <v>1965</v>
      </c>
      <c r="M236" s="382">
        <v>9.0387299999999993</v>
      </c>
      <c r="N236" s="1"/>
      <c r="O236" s="1"/>
    </row>
    <row r="237" spans="1:15" ht="12.75" customHeight="1">
      <c r="A237" s="31">
        <v>227</v>
      </c>
      <c r="B237" s="381" t="s">
        <v>845</v>
      </c>
      <c r="C237" s="382">
        <v>2092.1999999999998</v>
      </c>
      <c r="D237" s="383">
        <v>2094.1666666666665</v>
      </c>
      <c r="E237" s="383">
        <v>2070.1833333333329</v>
      </c>
      <c r="F237" s="383">
        <v>2048.1666666666665</v>
      </c>
      <c r="G237" s="383">
        <v>2024.1833333333329</v>
      </c>
      <c r="H237" s="383">
        <v>2116.1833333333329</v>
      </c>
      <c r="I237" s="383">
        <v>2140.1666666666665</v>
      </c>
      <c r="J237" s="383">
        <v>2162.1833333333329</v>
      </c>
      <c r="K237" s="382">
        <v>2118.15</v>
      </c>
      <c r="L237" s="382">
        <v>2072.15</v>
      </c>
      <c r="M237" s="382">
        <v>1.29118</v>
      </c>
      <c r="N237" s="1"/>
      <c r="O237" s="1"/>
    </row>
    <row r="238" spans="1:15" ht="12.75" customHeight="1">
      <c r="A238" s="31">
        <v>228</v>
      </c>
      <c r="B238" s="381" t="s">
        <v>410</v>
      </c>
      <c r="C238" s="382">
        <v>441.55</v>
      </c>
      <c r="D238" s="383">
        <v>444.2166666666667</v>
      </c>
      <c r="E238" s="383">
        <v>437.33333333333337</v>
      </c>
      <c r="F238" s="383">
        <v>433.11666666666667</v>
      </c>
      <c r="G238" s="383">
        <v>426.23333333333335</v>
      </c>
      <c r="H238" s="383">
        <v>448.43333333333339</v>
      </c>
      <c r="I238" s="383">
        <v>455.31666666666672</v>
      </c>
      <c r="J238" s="383">
        <v>459.53333333333342</v>
      </c>
      <c r="K238" s="382">
        <v>451.1</v>
      </c>
      <c r="L238" s="382">
        <v>440</v>
      </c>
      <c r="M238" s="382">
        <v>0.66522999999999999</v>
      </c>
      <c r="N238" s="1"/>
      <c r="O238" s="1"/>
    </row>
    <row r="239" spans="1:15" ht="12.75" customHeight="1">
      <c r="A239" s="31">
        <v>229</v>
      </c>
      <c r="B239" s="381" t="s">
        <v>133</v>
      </c>
      <c r="C239" s="382">
        <v>903.95</v>
      </c>
      <c r="D239" s="383">
        <v>902.69999999999993</v>
      </c>
      <c r="E239" s="383">
        <v>893.49999999999989</v>
      </c>
      <c r="F239" s="383">
        <v>883.05</v>
      </c>
      <c r="G239" s="383">
        <v>873.84999999999991</v>
      </c>
      <c r="H239" s="383">
        <v>913.14999999999986</v>
      </c>
      <c r="I239" s="383">
        <v>922.34999999999991</v>
      </c>
      <c r="J239" s="383">
        <v>932.79999999999984</v>
      </c>
      <c r="K239" s="382">
        <v>911.9</v>
      </c>
      <c r="L239" s="382">
        <v>892.25</v>
      </c>
      <c r="M239" s="382">
        <v>54.481650000000002</v>
      </c>
      <c r="N239" s="1"/>
      <c r="O239" s="1"/>
    </row>
    <row r="240" spans="1:15" ht="12.75" customHeight="1">
      <c r="A240" s="31">
        <v>230</v>
      </c>
      <c r="B240" s="381" t="s">
        <v>134</v>
      </c>
      <c r="C240" s="382">
        <v>256.39999999999998</v>
      </c>
      <c r="D240" s="383">
        <v>255.66666666666666</v>
      </c>
      <c r="E240" s="383">
        <v>252.33333333333331</v>
      </c>
      <c r="F240" s="383">
        <v>248.26666666666665</v>
      </c>
      <c r="G240" s="383">
        <v>244.93333333333331</v>
      </c>
      <c r="H240" s="383">
        <v>259.73333333333335</v>
      </c>
      <c r="I240" s="383">
        <v>263.06666666666661</v>
      </c>
      <c r="J240" s="383">
        <v>267.13333333333333</v>
      </c>
      <c r="K240" s="382">
        <v>259</v>
      </c>
      <c r="L240" s="382">
        <v>251.6</v>
      </c>
      <c r="M240" s="382">
        <v>30.497050000000002</v>
      </c>
      <c r="N240" s="1"/>
      <c r="O240" s="1"/>
    </row>
    <row r="241" spans="1:15" ht="12.75" customHeight="1">
      <c r="A241" s="31">
        <v>231</v>
      </c>
      <c r="B241" s="381" t="s">
        <v>411</v>
      </c>
      <c r="C241" s="382">
        <v>40.1</v>
      </c>
      <c r="D241" s="383">
        <v>40.216666666666669</v>
      </c>
      <c r="E241" s="383">
        <v>39.583333333333336</v>
      </c>
      <c r="F241" s="383">
        <v>39.06666666666667</v>
      </c>
      <c r="G241" s="383">
        <v>38.433333333333337</v>
      </c>
      <c r="H241" s="383">
        <v>40.733333333333334</v>
      </c>
      <c r="I241" s="383">
        <v>41.36666666666666</v>
      </c>
      <c r="J241" s="383">
        <v>41.883333333333333</v>
      </c>
      <c r="K241" s="382">
        <v>40.85</v>
      </c>
      <c r="L241" s="382">
        <v>39.700000000000003</v>
      </c>
      <c r="M241" s="382">
        <v>26.750599999999999</v>
      </c>
      <c r="N241" s="1"/>
      <c r="O241" s="1"/>
    </row>
    <row r="242" spans="1:15" ht="12.75" customHeight="1">
      <c r="A242" s="31">
        <v>232</v>
      </c>
      <c r="B242" s="381" t="s">
        <v>135</v>
      </c>
      <c r="C242" s="382">
        <v>1844.65</v>
      </c>
      <c r="D242" s="383">
        <v>1862.5166666666667</v>
      </c>
      <c r="E242" s="383">
        <v>1822.1333333333332</v>
      </c>
      <c r="F242" s="383">
        <v>1799.6166666666666</v>
      </c>
      <c r="G242" s="383">
        <v>1759.2333333333331</v>
      </c>
      <c r="H242" s="383">
        <v>1885.0333333333333</v>
      </c>
      <c r="I242" s="383">
        <v>1925.416666666667</v>
      </c>
      <c r="J242" s="383">
        <v>1947.9333333333334</v>
      </c>
      <c r="K242" s="382">
        <v>1902.9</v>
      </c>
      <c r="L242" s="382">
        <v>1840</v>
      </c>
      <c r="M242" s="382">
        <v>69.957189999999997</v>
      </c>
      <c r="N242" s="1"/>
      <c r="O242" s="1"/>
    </row>
    <row r="243" spans="1:15" ht="12.75" customHeight="1">
      <c r="A243" s="31">
        <v>233</v>
      </c>
      <c r="B243" s="381" t="s">
        <v>412</v>
      </c>
      <c r="C243" s="382">
        <v>1237.1500000000001</v>
      </c>
      <c r="D243" s="383">
        <v>1235.3999999999999</v>
      </c>
      <c r="E243" s="383">
        <v>1220.7999999999997</v>
      </c>
      <c r="F243" s="383">
        <v>1204.4499999999998</v>
      </c>
      <c r="G243" s="383">
        <v>1189.8499999999997</v>
      </c>
      <c r="H243" s="383">
        <v>1251.7499999999998</v>
      </c>
      <c r="I243" s="383">
        <v>1266.3499999999997</v>
      </c>
      <c r="J243" s="383">
        <v>1282.6999999999998</v>
      </c>
      <c r="K243" s="382">
        <v>1250</v>
      </c>
      <c r="L243" s="382">
        <v>1219.05</v>
      </c>
      <c r="M243" s="382">
        <v>0.17852000000000001</v>
      </c>
      <c r="N243" s="1"/>
      <c r="O243" s="1"/>
    </row>
    <row r="244" spans="1:15" ht="12.75" customHeight="1">
      <c r="A244" s="31">
        <v>234</v>
      </c>
      <c r="B244" s="381" t="s">
        <v>413</v>
      </c>
      <c r="C244" s="382">
        <v>355.25</v>
      </c>
      <c r="D244" s="383">
        <v>354.98333333333335</v>
      </c>
      <c r="E244" s="383">
        <v>348.9666666666667</v>
      </c>
      <c r="F244" s="383">
        <v>342.68333333333334</v>
      </c>
      <c r="G244" s="383">
        <v>336.66666666666669</v>
      </c>
      <c r="H244" s="383">
        <v>361.26666666666671</v>
      </c>
      <c r="I244" s="383">
        <v>367.28333333333336</v>
      </c>
      <c r="J244" s="383">
        <v>373.56666666666672</v>
      </c>
      <c r="K244" s="382">
        <v>361</v>
      </c>
      <c r="L244" s="382">
        <v>348.7</v>
      </c>
      <c r="M244" s="382">
        <v>5.3791099999999998</v>
      </c>
      <c r="N244" s="1"/>
      <c r="O244" s="1"/>
    </row>
    <row r="245" spans="1:15" ht="12.75" customHeight="1">
      <c r="A245" s="31">
        <v>235</v>
      </c>
      <c r="B245" s="381" t="s">
        <v>414</v>
      </c>
      <c r="C245" s="382">
        <v>717.5</v>
      </c>
      <c r="D245" s="383">
        <v>720.80000000000007</v>
      </c>
      <c r="E245" s="383">
        <v>711.60000000000014</v>
      </c>
      <c r="F245" s="383">
        <v>705.7</v>
      </c>
      <c r="G245" s="383">
        <v>696.50000000000011</v>
      </c>
      <c r="H245" s="383">
        <v>726.70000000000016</v>
      </c>
      <c r="I245" s="383">
        <v>735.9000000000002</v>
      </c>
      <c r="J245" s="383">
        <v>741.80000000000018</v>
      </c>
      <c r="K245" s="382">
        <v>730</v>
      </c>
      <c r="L245" s="382">
        <v>714.9</v>
      </c>
      <c r="M245" s="382">
        <v>2.3801600000000001</v>
      </c>
      <c r="N245" s="1"/>
      <c r="O245" s="1"/>
    </row>
    <row r="246" spans="1:15" ht="12.75" customHeight="1">
      <c r="A246" s="31">
        <v>236</v>
      </c>
      <c r="B246" s="381" t="s">
        <v>408</v>
      </c>
      <c r="C246" s="382">
        <v>20.65</v>
      </c>
      <c r="D246" s="383">
        <v>20.733333333333334</v>
      </c>
      <c r="E246" s="383">
        <v>20.366666666666667</v>
      </c>
      <c r="F246" s="383">
        <v>20.083333333333332</v>
      </c>
      <c r="G246" s="383">
        <v>19.716666666666665</v>
      </c>
      <c r="H246" s="383">
        <v>21.016666666666669</v>
      </c>
      <c r="I246" s="383">
        <v>21.383333333333336</v>
      </c>
      <c r="J246" s="383">
        <v>21.666666666666671</v>
      </c>
      <c r="K246" s="382">
        <v>21.1</v>
      </c>
      <c r="L246" s="382">
        <v>20.45</v>
      </c>
      <c r="M246" s="382">
        <v>60.868169999999999</v>
      </c>
      <c r="N246" s="1"/>
      <c r="O246" s="1"/>
    </row>
    <row r="247" spans="1:15" ht="12.75" customHeight="1">
      <c r="A247" s="31">
        <v>237</v>
      </c>
      <c r="B247" s="381" t="s">
        <v>136</v>
      </c>
      <c r="C247" s="382">
        <v>117.25</v>
      </c>
      <c r="D247" s="383">
        <v>116.16666666666667</v>
      </c>
      <c r="E247" s="383">
        <v>114.88333333333334</v>
      </c>
      <c r="F247" s="383">
        <v>112.51666666666667</v>
      </c>
      <c r="G247" s="383">
        <v>111.23333333333333</v>
      </c>
      <c r="H247" s="383">
        <v>118.53333333333335</v>
      </c>
      <c r="I247" s="383">
        <v>119.81666666666668</v>
      </c>
      <c r="J247" s="383">
        <v>122.18333333333335</v>
      </c>
      <c r="K247" s="382">
        <v>117.45</v>
      </c>
      <c r="L247" s="382">
        <v>113.8</v>
      </c>
      <c r="M247" s="382">
        <v>142.49336</v>
      </c>
      <c r="N247" s="1"/>
      <c r="O247" s="1"/>
    </row>
    <row r="248" spans="1:15" ht="12.75" customHeight="1">
      <c r="A248" s="31">
        <v>238</v>
      </c>
      <c r="B248" s="381" t="s">
        <v>400</v>
      </c>
      <c r="C248" s="382">
        <v>466.3</v>
      </c>
      <c r="D248" s="383">
        <v>469.34999999999997</v>
      </c>
      <c r="E248" s="383">
        <v>461.94999999999993</v>
      </c>
      <c r="F248" s="383">
        <v>457.59999999999997</v>
      </c>
      <c r="G248" s="383">
        <v>450.19999999999993</v>
      </c>
      <c r="H248" s="383">
        <v>473.69999999999993</v>
      </c>
      <c r="I248" s="383">
        <v>481.09999999999991</v>
      </c>
      <c r="J248" s="383">
        <v>485.44999999999993</v>
      </c>
      <c r="K248" s="382">
        <v>476.75</v>
      </c>
      <c r="L248" s="382">
        <v>465</v>
      </c>
      <c r="M248" s="382">
        <v>1.5384500000000001</v>
      </c>
      <c r="N248" s="1"/>
      <c r="O248" s="1"/>
    </row>
    <row r="249" spans="1:15" ht="12.75" customHeight="1">
      <c r="A249" s="31">
        <v>239</v>
      </c>
      <c r="B249" s="381" t="s">
        <v>266</v>
      </c>
      <c r="C249" s="382">
        <v>2165.15</v>
      </c>
      <c r="D249" s="383">
        <v>2164.7999999999997</v>
      </c>
      <c r="E249" s="383">
        <v>2121.5999999999995</v>
      </c>
      <c r="F249" s="383">
        <v>2078.0499999999997</v>
      </c>
      <c r="G249" s="383">
        <v>2034.8499999999995</v>
      </c>
      <c r="H249" s="383">
        <v>2208.3499999999995</v>
      </c>
      <c r="I249" s="383">
        <v>2251.5499999999993</v>
      </c>
      <c r="J249" s="383">
        <v>2295.0999999999995</v>
      </c>
      <c r="K249" s="382">
        <v>2208</v>
      </c>
      <c r="L249" s="382">
        <v>2121.25</v>
      </c>
      <c r="M249" s="382">
        <v>4.1791700000000001</v>
      </c>
      <c r="N249" s="1"/>
      <c r="O249" s="1"/>
    </row>
    <row r="250" spans="1:15" ht="12.75" customHeight="1">
      <c r="A250" s="31">
        <v>240</v>
      </c>
      <c r="B250" s="381" t="s">
        <v>401</v>
      </c>
      <c r="C250" s="382">
        <v>223.4</v>
      </c>
      <c r="D250" s="383">
        <v>224.08333333333334</v>
      </c>
      <c r="E250" s="383">
        <v>220.16666666666669</v>
      </c>
      <c r="F250" s="383">
        <v>216.93333333333334</v>
      </c>
      <c r="G250" s="383">
        <v>213.01666666666668</v>
      </c>
      <c r="H250" s="383">
        <v>227.31666666666669</v>
      </c>
      <c r="I250" s="383">
        <v>231.23333333333338</v>
      </c>
      <c r="J250" s="383">
        <v>234.4666666666667</v>
      </c>
      <c r="K250" s="382">
        <v>228</v>
      </c>
      <c r="L250" s="382">
        <v>220.85</v>
      </c>
      <c r="M250" s="382">
        <v>15.386329999999999</v>
      </c>
      <c r="N250" s="1"/>
      <c r="O250" s="1"/>
    </row>
    <row r="251" spans="1:15" ht="12.75" customHeight="1">
      <c r="A251" s="31">
        <v>241</v>
      </c>
      <c r="B251" s="381" t="s">
        <v>402</v>
      </c>
      <c r="C251" s="382">
        <v>45.9</v>
      </c>
      <c r="D251" s="383">
        <v>46.04999999999999</v>
      </c>
      <c r="E251" s="383">
        <v>45.649999999999977</v>
      </c>
      <c r="F251" s="383">
        <v>45.399999999999984</v>
      </c>
      <c r="G251" s="383">
        <v>44.999999999999972</v>
      </c>
      <c r="H251" s="383">
        <v>46.299999999999983</v>
      </c>
      <c r="I251" s="383">
        <v>46.7</v>
      </c>
      <c r="J251" s="383">
        <v>46.949999999999989</v>
      </c>
      <c r="K251" s="382">
        <v>46.45</v>
      </c>
      <c r="L251" s="382">
        <v>45.8</v>
      </c>
      <c r="M251" s="382">
        <v>10.180260000000001</v>
      </c>
      <c r="N251" s="1"/>
      <c r="O251" s="1"/>
    </row>
    <row r="252" spans="1:15" ht="12.75" customHeight="1">
      <c r="A252" s="31">
        <v>242</v>
      </c>
      <c r="B252" s="381" t="s">
        <v>137</v>
      </c>
      <c r="C252" s="382">
        <v>840.6</v>
      </c>
      <c r="D252" s="383">
        <v>838.56666666666661</v>
      </c>
      <c r="E252" s="383">
        <v>830.03333333333319</v>
      </c>
      <c r="F252" s="383">
        <v>819.46666666666658</v>
      </c>
      <c r="G252" s="383">
        <v>810.93333333333317</v>
      </c>
      <c r="H252" s="383">
        <v>849.13333333333321</v>
      </c>
      <c r="I252" s="383">
        <v>857.66666666666652</v>
      </c>
      <c r="J252" s="383">
        <v>868.23333333333323</v>
      </c>
      <c r="K252" s="382">
        <v>847.1</v>
      </c>
      <c r="L252" s="382">
        <v>828</v>
      </c>
      <c r="M252" s="382">
        <v>33.127209999999998</v>
      </c>
      <c r="N252" s="1"/>
      <c r="O252" s="1"/>
    </row>
    <row r="253" spans="1:15" ht="12.75" customHeight="1">
      <c r="A253" s="31">
        <v>243</v>
      </c>
      <c r="B253" s="381" t="s">
        <v>838</v>
      </c>
      <c r="C253" s="382">
        <v>22.85</v>
      </c>
      <c r="D253" s="383">
        <v>22.883333333333336</v>
      </c>
      <c r="E253" s="383">
        <v>22.666666666666671</v>
      </c>
      <c r="F253" s="383">
        <v>22.483333333333334</v>
      </c>
      <c r="G253" s="383">
        <v>22.266666666666669</v>
      </c>
      <c r="H253" s="383">
        <v>23.066666666666674</v>
      </c>
      <c r="I253" s="383">
        <v>23.283333333333335</v>
      </c>
      <c r="J253" s="383">
        <v>23.466666666666676</v>
      </c>
      <c r="K253" s="382">
        <v>23.1</v>
      </c>
      <c r="L253" s="382">
        <v>22.7</v>
      </c>
      <c r="M253" s="382">
        <v>71.273030000000006</v>
      </c>
      <c r="N253" s="1"/>
      <c r="O253" s="1"/>
    </row>
    <row r="254" spans="1:15" ht="12.75" customHeight="1">
      <c r="A254" s="31">
        <v>244</v>
      </c>
      <c r="B254" s="381" t="s">
        <v>264</v>
      </c>
      <c r="C254" s="382">
        <v>778.4</v>
      </c>
      <c r="D254" s="383">
        <v>782.65</v>
      </c>
      <c r="E254" s="383">
        <v>771.75</v>
      </c>
      <c r="F254" s="383">
        <v>765.1</v>
      </c>
      <c r="G254" s="383">
        <v>754.2</v>
      </c>
      <c r="H254" s="383">
        <v>789.3</v>
      </c>
      <c r="I254" s="383">
        <v>800.19999999999982</v>
      </c>
      <c r="J254" s="383">
        <v>806.84999999999991</v>
      </c>
      <c r="K254" s="382">
        <v>793.55</v>
      </c>
      <c r="L254" s="382">
        <v>776</v>
      </c>
      <c r="M254" s="382">
        <v>1.19337</v>
      </c>
      <c r="N254" s="1"/>
      <c r="O254" s="1"/>
    </row>
    <row r="255" spans="1:15" ht="12.75" customHeight="1">
      <c r="A255" s="31">
        <v>245</v>
      </c>
      <c r="B255" s="381" t="s">
        <v>138</v>
      </c>
      <c r="C255" s="382">
        <v>220.55</v>
      </c>
      <c r="D255" s="383">
        <v>220.23333333333335</v>
      </c>
      <c r="E255" s="383">
        <v>218.9666666666667</v>
      </c>
      <c r="F255" s="383">
        <v>217.38333333333335</v>
      </c>
      <c r="G255" s="383">
        <v>216.1166666666667</v>
      </c>
      <c r="H255" s="383">
        <v>221.81666666666669</v>
      </c>
      <c r="I255" s="383">
        <v>223.08333333333334</v>
      </c>
      <c r="J255" s="383">
        <v>224.66666666666669</v>
      </c>
      <c r="K255" s="382">
        <v>221.5</v>
      </c>
      <c r="L255" s="382">
        <v>218.65</v>
      </c>
      <c r="M255" s="382">
        <v>112.30588</v>
      </c>
      <c r="N255" s="1"/>
      <c r="O255" s="1"/>
    </row>
    <row r="256" spans="1:15" ht="12.75" customHeight="1">
      <c r="A256" s="31">
        <v>246</v>
      </c>
      <c r="B256" s="381" t="s">
        <v>403</v>
      </c>
      <c r="C256" s="382">
        <v>118.8</v>
      </c>
      <c r="D256" s="383">
        <v>118.64999999999999</v>
      </c>
      <c r="E256" s="383">
        <v>117.59999999999998</v>
      </c>
      <c r="F256" s="383">
        <v>116.39999999999999</v>
      </c>
      <c r="G256" s="383">
        <v>115.34999999999998</v>
      </c>
      <c r="H256" s="383">
        <v>119.84999999999998</v>
      </c>
      <c r="I256" s="383">
        <v>120.89999999999999</v>
      </c>
      <c r="J256" s="383">
        <v>122.09999999999998</v>
      </c>
      <c r="K256" s="382">
        <v>119.7</v>
      </c>
      <c r="L256" s="382">
        <v>117.45</v>
      </c>
      <c r="M256" s="382">
        <v>3.2353399999999999</v>
      </c>
      <c r="N256" s="1"/>
      <c r="O256" s="1"/>
    </row>
    <row r="257" spans="1:15" ht="12.75" customHeight="1">
      <c r="A257" s="31">
        <v>247</v>
      </c>
      <c r="B257" s="381" t="s">
        <v>421</v>
      </c>
      <c r="C257" s="382">
        <v>102.4</v>
      </c>
      <c r="D257" s="383">
        <v>102.65000000000002</v>
      </c>
      <c r="E257" s="383">
        <v>101.40000000000003</v>
      </c>
      <c r="F257" s="383">
        <v>100.40000000000002</v>
      </c>
      <c r="G257" s="383">
        <v>99.150000000000034</v>
      </c>
      <c r="H257" s="383">
        <v>103.65000000000003</v>
      </c>
      <c r="I257" s="383">
        <v>104.9</v>
      </c>
      <c r="J257" s="383">
        <v>105.90000000000003</v>
      </c>
      <c r="K257" s="382">
        <v>103.9</v>
      </c>
      <c r="L257" s="382">
        <v>101.65</v>
      </c>
      <c r="M257" s="382">
        <v>5.8470599999999999</v>
      </c>
      <c r="N257" s="1"/>
      <c r="O257" s="1"/>
    </row>
    <row r="258" spans="1:15" ht="12.75" customHeight="1">
      <c r="A258" s="31">
        <v>248</v>
      </c>
      <c r="B258" s="381" t="s">
        <v>415</v>
      </c>
      <c r="C258" s="382">
        <v>1711.35</v>
      </c>
      <c r="D258" s="383">
        <v>1716.1000000000001</v>
      </c>
      <c r="E258" s="383">
        <v>1696.2500000000002</v>
      </c>
      <c r="F258" s="383">
        <v>1681.15</v>
      </c>
      <c r="G258" s="383">
        <v>1661.3000000000002</v>
      </c>
      <c r="H258" s="383">
        <v>1731.2000000000003</v>
      </c>
      <c r="I258" s="383">
        <v>1751.0500000000002</v>
      </c>
      <c r="J258" s="383">
        <v>1766.1500000000003</v>
      </c>
      <c r="K258" s="382">
        <v>1735.95</v>
      </c>
      <c r="L258" s="382">
        <v>1701</v>
      </c>
      <c r="M258" s="382">
        <v>0.39127000000000001</v>
      </c>
      <c r="N258" s="1"/>
      <c r="O258" s="1"/>
    </row>
    <row r="259" spans="1:15" ht="12.75" customHeight="1">
      <c r="A259" s="31">
        <v>249</v>
      </c>
      <c r="B259" s="381" t="s">
        <v>425</v>
      </c>
      <c r="C259" s="382">
        <v>1981.15</v>
      </c>
      <c r="D259" s="383">
        <v>1988.3666666666668</v>
      </c>
      <c r="E259" s="383">
        <v>1967.7833333333335</v>
      </c>
      <c r="F259" s="383">
        <v>1954.4166666666667</v>
      </c>
      <c r="G259" s="383">
        <v>1933.8333333333335</v>
      </c>
      <c r="H259" s="383">
        <v>2001.7333333333336</v>
      </c>
      <c r="I259" s="383">
        <v>2022.3166666666666</v>
      </c>
      <c r="J259" s="383">
        <v>2035.6833333333336</v>
      </c>
      <c r="K259" s="382">
        <v>2008.95</v>
      </c>
      <c r="L259" s="382">
        <v>1975</v>
      </c>
      <c r="M259" s="382">
        <v>3.9190000000000003E-2</v>
      </c>
      <c r="N259" s="1"/>
      <c r="O259" s="1"/>
    </row>
    <row r="260" spans="1:15" ht="12.75" customHeight="1">
      <c r="A260" s="31">
        <v>250</v>
      </c>
      <c r="B260" s="381" t="s">
        <v>422</v>
      </c>
      <c r="C260" s="382">
        <v>103.15</v>
      </c>
      <c r="D260" s="383">
        <v>103.18333333333334</v>
      </c>
      <c r="E260" s="383">
        <v>101.46666666666667</v>
      </c>
      <c r="F260" s="383">
        <v>99.783333333333331</v>
      </c>
      <c r="G260" s="383">
        <v>98.066666666666663</v>
      </c>
      <c r="H260" s="383">
        <v>104.86666666666667</v>
      </c>
      <c r="I260" s="383">
        <v>106.58333333333334</v>
      </c>
      <c r="J260" s="383">
        <v>108.26666666666668</v>
      </c>
      <c r="K260" s="382">
        <v>104.9</v>
      </c>
      <c r="L260" s="382">
        <v>101.5</v>
      </c>
      <c r="M260" s="382">
        <v>10.830069999999999</v>
      </c>
      <c r="N260" s="1"/>
      <c r="O260" s="1"/>
    </row>
    <row r="261" spans="1:15" ht="12.75" customHeight="1">
      <c r="A261" s="31">
        <v>251</v>
      </c>
      <c r="B261" s="381" t="s">
        <v>139</v>
      </c>
      <c r="C261" s="382">
        <v>406.4</v>
      </c>
      <c r="D261" s="383">
        <v>400.36666666666662</v>
      </c>
      <c r="E261" s="383">
        <v>392.28333333333325</v>
      </c>
      <c r="F261" s="383">
        <v>378.16666666666663</v>
      </c>
      <c r="G261" s="383">
        <v>370.08333333333326</v>
      </c>
      <c r="H261" s="383">
        <v>414.48333333333323</v>
      </c>
      <c r="I261" s="383">
        <v>422.56666666666661</v>
      </c>
      <c r="J261" s="383">
        <v>436.68333333333322</v>
      </c>
      <c r="K261" s="382">
        <v>408.45</v>
      </c>
      <c r="L261" s="382">
        <v>386.25</v>
      </c>
      <c r="M261" s="382">
        <v>98.915940000000006</v>
      </c>
      <c r="N261" s="1"/>
      <c r="O261" s="1"/>
    </row>
    <row r="262" spans="1:15" ht="12.75" customHeight="1">
      <c r="A262" s="31">
        <v>252</v>
      </c>
      <c r="B262" s="381" t="s">
        <v>416</v>
      </c>
      <c r="C262" s="382">
        <v>3484.6</v>
      </c>
      <c r="D262" s="383">
        <v>3508.9500000000003</v>
      </c>
      <c r="E262" s="383">
        <v>3442.9000000000005</v>
      </c>
      <c r="F262" s="383">
        <v>3401.2000000000003</v>
      </c>
      <c r="G262" s="383">
        <v>3335.1500000000005</v>
      </c>
      <c r="H262" s="383">
        <v>3550.6500000000005</v>
      </c>
      <c r="I262" s="383">
        <v>3616.7000000000007</v>
      </c>
      <c r="J262" s="383">
        <v>3658.4000000000005</v>
      </c>
      <c r="K262" s="382">
        <v>3575</v>
      </c>
      <c r="L262" s="382">
        <v>3467.25</v>
      </c>
      <c r="M262" s="382">
        <v>0.91174999999999995</v>
      </c>
      <c r="N262" s="1"/>
      <c r="O262" s="1"/>
    </row>
    <row r="263" spans="1:15" ht="12.75" customHeight="1">
      <c r="A263" s="31">
        <v>253</v>
      </c>
      <c r="B263" s="381" t="s">
        <v>417</v>
      </c>
      <c r="C263" s="382">
        <v>614.6</v>
      </c>
      <c r="D263" s="383">
        <v>610.80000000000007</v>
      </c>
      <c r="E263" s="383">
        <v>601.55000000000018</v>
      </c>
      <c r="F263" s="383">
        <v>588.50000000000011</v>
      </c>
      <c r="G263" s="383">
        <v>579.25000000000023</v>
      </c>
      <c r="H263" s="383">
        <v>623.85000000000014</v>
      </c>
      <c r="I263" s="383">
        <v>633.09999999999991</v>
      </c>
      <c r="J263" s="383">
        <v>646.15000000000009</v>
      </c>
      <c r="K263" s="382">
        <v>620.04999999999995</v>
      </c>
      <c r="L263" s="382">
        <v>597.75</v>
      </c>
      <c r="M263" s="382">
        <v>3.7178399999999998</v>
      </c>
      <c r="N263" s="1"/>
      <c r="O263" s="1"/>
    </row>
    <row r="264" spans="1:15" ht="12.75" customHeight="1">
      <c r="A264" s="31">
        <v>254</v>
      </c>
      <c r="B264" s="381" t="s">
        <v>418</v>
      </c>
      <c r="C264" s="382">
        <v>211.9</v>
      </c>
      <c r="D264" s="383">
        <v>211.63333333333335</v>
      </c>
      <c r="E264" s="383">
        <v>206.06666666666672</v>
      </c>
      <c r="F264" s="383">
        <v>200.23333333333338</v>
      </c>
      <c r="G264" s="383">
        <v>194.66666666666674</v>
      </c>
      <c r="H264" s="383">
        <v>217.4666666666667</v>
      </c>
      <c r="I264" s="383">
        <v>223.03333333333336</v>
      </c>
      <c r="J264" s="383">
        <v>228.86666666666667</v>
      </c>
      <c r="K264" s="382">
        <v>217.2</v>
      </c>
      <c r="L264" s="382">
        <v>205.8</v>
      </c>
      <c r="M264" s="382">
        <v>24.23753</v>
      </c>
      <c r="N264" s="1"/>
      <c r="O264" s="1"/>
    </row>
    <row r="265" spans="1:15" ht="12.75" customHeight="1">
      <c r="A265" s="31">
        <v>255</v>
      </c>
      <c r="B265" s="381" t="s">
        <v>419</v>
      </c>
      <c r="C265" s="382">
        <v>138.94999999999999</v>
      </c>
      <c r="D265" s="383">
        <v>139.26666666666665</v>
      </c>
      <c r="E265" s="383">
        <v>137.93333333333331</v>
      </c>
      <c r="F265" s="383">
        <v>136.91666666666666</v>
      </c>
      <c r="G265" s="383">
        <v>135.58333333333331</v>
      </c>
      <c r="H265" s="383">
        <v>140.2833333333333</v>
      </c>
      <c r="I265" s="383">
        <v>141.61666666666667</v>
      </c>
      <c r="J265" s="383">
        <v>142.6333333333333</v>
      </c>
      <c r="K265" s="382">
        <v>140.6</v>
      </c>
      <c r="L265" s="382">
        <v>138.25</v>
      </c>
      <c r="M265" s="382">
        <v>5.7388500000000002</v>
      </c>
      <c r="N265" s="1"/>
      <c r="O265" s="1"/>
    </row>
    <row r="266" spans="1:15" ht="12.75" customHeight="1">
      <c r="A266" s="31">
        <v>256</v>
      </c>
      <c r="B266" s="381" t="s">
        <v>420</v>
      </c>
      <c r="C266" s="382">
        <v>73.400000000000006</v>
      </c>
      <c r="D266" s="383">
        <v>73.8</v>
      </c>
      <c r="E266" s="383">
        <v>72.8</v>
      </c>
      <c r="F266" s="383">
        <v>72.2</v>
      </c>
      <c r="G266" s="383">
        <v>71.2</v>
      </c>
      <c r="H266" s="383">
        <v>74.399999999999991</v>
      </c>
      <c r="I266" s="383">
        <v>75.399999999999991</v>
      </c>
      <c r="J266" s="383">
        <v>75.999999999999986</v>
      </c>
      <c r="K266" s="382">
        <v>74.8</v>
      </c>
      <c r="L266" s="382">
        <v>73.2</v>
      </c>
      <c r="M266" s="382">
        <v>7.4105600000000003</v>
      </c>
      <c r="N266" s="1"/>
      <c r="O266" s="1"/>
    </row>
    <row r="267" spans="1:15" ht="12.75" customHeight="1">
      <c r="A267" s="31">
        <v>257</v>
      </c>
      <c r="B267" s="381" t="s">
        <v>424</v>
      </c>
      <c r="C267" s="382">
        <v>200.9</v>
      </c>
      <c r="D267" s="383">
        <v>201.58333333333334</v>
      </c>
      <c r="E267" s="383">
        <v>196.66666666666669</v>
      </c>
      <c r="F267" s="383">
        <v>192.43333333333334</v>
      </c>
      <c r="G267" s="383">
        <v>187.51666666666668</v>
      </c>
      <c r="H267" s="383">
        <v>205.81666666666669</v>
      </c>
      <c r="I267" s="383">
        <v>210.73333333333338</v>
      </c>
      <c r="J267" s="383">
        <v>214.9666666666667</v>
      </c>
      <c r="K267" s="382">
        <v>206.5</v>
      </c>
      <c r="L267" s="382">
        <v>197.35</v>
      </c>
      <c r="M267" s="382">
        <v>39.32197</v>
      </c>
      <c r="N267" s="1"/>
      <c r="O267" s="1"/>
    </row>
    <row r="268" spans="1:15" ht="12.75" customHeight="1">
      <c r="A268" s="31">
        <v>258</v>
      </c>
      <c r="B268" s="381" t="s">
        <v>423</v>
      </c>
      <c r="C268" s="382">
        <v>371.6</v>
      </c>
      <c r="D268" s="383">
        <v>370.45000000000005</v>
      </c>
      <c r="E268" s="383">
        <v>367.10000000000008</v>
      </c>
      <c r="F268" s="383">
        <v>362.6</v>
      </c>
      <c r="G268" s="383">
        <v>359.25000000000006</v>
      </c>
      <c r="H268" s="383">
        <v>374.9500000000001</v>
      </c>
      <c r="I268" s="383">
        <v>378.3</v>
      </c>
      <c r="J268" s="383">
        <v>382.80000000000013</v>
      </c>
      <c r="K268" s="382">
        <v>373.8</v>
      </c>
      <c r="L268" s="382">
        <v>365.95</v>
      </c>
      <c r="M268" s="382">
        <v>2.8298199999999998</v>
      </c>
      <c r="N268" s="1"/>
      <c r="O268" s="1"/>
    </row>
    <row r="269" spans="1:15" ht="12.75" customHeight="1">
      <c r="A269" s="31">
        <v>259</v>
      </c>
      <c r="B269" s="381" t="s">
        <v>267</v>
      </c>
      <c r="C269" s="382">
        <v>295.89999999999998</v>
      </c>
      <c r="D269" s="383">
        <v>296.31666666666666</v>
      </c>
      <c r="E269" s="383">
        <v>287.63333333333333</v>
      </c>
      <c r="F269" s="383">
        <v>279.36666666666667</v>
      </c>
      <c r="G269" s="383">
        <v>270.68333333333334</v>
      </c>
      <c r="H269" s="383">
        <v>304.58333333333331</v>
      </c>
      <c r="I269" s="383">
        <v>313.26666666666659</v>
      </c>
      <c r="J269" s="383">
        <v>321.5333333333333</v>
      </c>
      <c r="K269" s="382">
        <v>305</v>
      </c>
      <c r="L269" s="382">
        <v>288.05</v>
      </c>
      <c r="M269" s="382">
        <v>14.994199999999999</v>
      </c>
      <c r="N269" s="1"/>
      <c r="O269" s="1"/>
    </row>
    <row r="270" spans="1:15" ht="12.75" customHeight="1">
      <c r="A270" s="31">
        <v>260</v>
      </c>
      <c r="B270" s="381" t="s">
        <v>140</v>
      </c>
      <c r="C270" s="382">
        <v>694.5</v>
      </c>
      <c r="D270" s="383">
        <v>685.94999999999993</v>
      </c>
      <c r="E270" s="383">
        <v>674.89999999999986</v>
      </c>
      <c r="F270" s="383">
        <v>655.29999999999995</v>
      </c>
      <c r="G270" s="383">
        <v>644.24999999999989</v>
      </c>
      <c r="H270" s="383">
        <v>705.54999999999984</v>
      </c>
      <c r="I270" s="383">
        <v>716.5999999999998</v>
      </c>
      <c r="J270" s="383">
        <v>736.19999999999982</v>
      </c>
      <c r="K270" s="382">
        <v>697</v>
      </c>
      <c r="L270" s="382">
        <v>666.35</v>
      </c>
      <c r="M270" s="382">
        <v>63.42812</v>
      </c>
      <c r="N270" s="1"/>
      <c r="O270" s="1"/>
    </row>
    <row r="271" spans="1:15" ht="12.75" customHeight="1">
      <c r="A271" s="31">
        <v>261</v>
      </c>
      <c r="B271" s="381" t="s">
        <v>141</v>
      </c>
      <c r="C271" s="382">
        <v>3637.9</v>
      </c>
      <c r="D271" s="383">
        <v>3619.6166666666668</v>
      </c>
      <c r="E271" s="383">
        <v>3584.2833333333338</v>
      </c>
      <c r="F271" s="383">
        <v>3530.666666666667</v>
      </c>
      <c r="G271" s="383">
        <v>3495.3333333333339</v>
      </c>
      <c r="H271" s="383">
        <v>3673.2333333333336</v>
      </c>
      <c r="I271" s="383">
        <v>3708.5666666666666</v>
      </c>
      <c r="J271" s="383">
        <v>3762.1833333333334</v>
      </c>
      <c r="K271" s="382">
        <v>3654.95</v>
      </c>
      <c r="L271" s="382">
        <v>3566</v>
      </c>
      <c r="M271" s="382">
        <v>5.0806399999999998</v>
      </c>
      <c r="N271" s="1"/>
      <c r="O271" s="1"/>
    </row>
    <row r="272" spans="1:15" ht="12.75" customHeight="1">
      <c r="A272" s="31">
        <v>262</v>
      </c>
      <c r="B272" s="381" t="s">
        <v>846</v>
      </c>
      <c r="C272" s="382">
        <v>583.54999999999995</v>
      </c>
      <c r="D272" s="383">
        <v>586.2166666666667</v>
      </c>
      <c r="E272" s="383">
        <v>577.43333333333339</v>
      </c>
      <c r="F272" s="383">
        <v>571.31666666666672</v>
      </c>
      <c r="G272" s="383">
        <v>562.53333333333342</v>
      </c>
      <c r="H272" s="383">
        <v>592.33333333333337</v>
      </c>
      <c r="I272" s="383">
        <v>601.11666666666667</v>
      </c>
      <c r="J272" s="383">
        <v>607.23333333333335</v>
      </c>
      <c r="K272" s="382">
        <v>595</v>
      </c>
      <c r="L272" s="382">
        <v>580.1</v>
      </c>
      <c r="M272" s="382">
        <v>2.9968499999999998</v>
      </c>
      <c r="N272" s="1"/>
      <c r="O272" s="1"/>
    </row>
    <row r="273" spans="1:15" ht="12.75" customHeight="1">
      <c r="A273" s="31">
        <v>263</v>
      </c>
      <c r="B273" s="381" t="s">
        <v>847</v>
      </c>
      <c r="C273" s="382">
        <v>584.15</v>
      </c>
      <c r="D273" s="383">
        <v>584.2166666666667</v>
      </c>
      <c r="E273" s="383">
        <v>578.93333333333339</v>
      </c>
      <c r="F273" s="383">
        <v>573.7166666666667</v>
      </c>
      <c r="G273" s="383">
        <v>568.43333333333339</v>
      </c>
      <c r="H273" s="383">
        <v>589.43333333333339</v>
      </c>
      <c r="I273" s="383">
        <v>594.7166666666667</v>
      </c>
      <c r="J273" s="383">
        <v>599.93333333333339</v>
      </c>
      <c r="K273" s="382">
        <v>589.5</v>
      </c>
      <c r="L273" s="382">
        <v>579</v>
      </c>
      <c r="M273" s="382">
        <v>0.49645</v>
      </c>
      <c r="N273" s="1"/>
      <c r="O273" s="1"/>
    </row>
    <row r="274" spans="1:15" ht="12.75" customHeight="1">
      <c r="A274" s="31">
        <v>264</v>
      </c>
      <c r="B274" s="381" t="s">
        <v>426</v>
      </c>
      <c r="C274" s="382">
        <v>804.45</v>
      </c>
      <c r="D274" s="383">
        <v>808.65</v>
      </c>
      <c r="E274" s="383">
        <v>795.8</v>
      </c>
      <c r="F274" s="383">
        <v>787.15</v>
      </c>
      <c r="G274" s="383">
        <v>774.3</v>
      </c>
      <c r="H274" s="383">
        <v>817.3</v>
      </c>
      <c r="I274" s="383">
        <v>830.15000000000009</v>
      </c>
      <c r="J274" s="383">
        <v>838.8</v>
      </c>
      <c r="K274" s="382">
        <v>821.5</v>
      </c>
      <c r="L274" s="382">
        <v>800</v>
      </c>
      <c r="M274" s="382">
        <v>4.6340000000000003</v>
      </c>
      <c r="N274" s="1"/>
      <c r="O274" s="1"/>
    </row>
    <row r="275" spans="1:15" ht="12.75" customHeight="1">
      <c r="A275" s="31">
        <v>265</v>
      </c>
      <c r="B275" s="381" t="s">
        <v>427</v>
      </c>
      <c r="C275" s="382">
        <v>138.75</v>
      </c>
      <c r="D275" s="383">
        <v>139.43333333333331</v>
      </c>
      <c r="E275" s="383">
        <v>137.41666666666663</v>
      </c>
      <c r="F275" s="383">
        <v>136.08333333333331</v>
      </c>
      <c r="G275" s="383">
        <v>134.06666666666663</v>
      </c>
      <c r="H275" s="383">
        <v>140.76666666666662</v>
      </c>
      <c r="I275" s="383">
        <v>142.78333333333333</v>
      </c>
      <c r="J275" s="383">
        <v>144.11666666666662</v>
      </c>
      <c r="K275" s="382">
        <v>141.44999999999999</v>
      </c>
      <c r="L275" s="382">
        <v>138.1</v>
      </c>
      <c r="M275" s="382">
        <v>5.6711799999999997</v>
      </c>
      <c r="N275" s="1"/>
      <c r="O275" s="1"/>
    </row>
    <row r="276" spans="1:15" ht="12.75" customHeight="1">
      <c r="A276" s="31">
        <v>266</v>
      </c>
      <c r="B276" s="381" t="s">
        <v>434</v>
      </c>
      <c r="C276" s="382">
        <v>1324.9</v>
      </c>
      <c r="D276" s="383">
        <v>1318.7666666666667</v>
      </c>
      <c r="E276" s="383">
        <v>1307.6333333333332</v>
      </c>
      <c r="F276" s="383">
        <v>1290.3666666666666</v>
      </c>
      <c r="G276" s="383">
        <v>1279.2333333333331</v>
      </c>
      <c r="H276" s="383">
        <v>1336.0333333333333</v>
      </c>
      <c r="I276" s="383">
        <v>1347.166666666667</v>
      </c>
      <c r="J276" s="383">
        <v>1364.4333333333334</v>
      </c>
      <c r="K276" s="382">
        <v>1329.9</v>
      </c>
      <c r="L276" s="382">
        <v>1301.5</v>
      </c>
      <c r="M276" s="382">
        <v>2.00678</v>
      </c>
      <c r="N276" s="1"/>
      <c r="O276" s="1"/>
    </row>
    <row r="277" spans="1:15" ht="12.75" customHeight="1">
      <c r="A277" s="31">
        <v>267</v>
      </c>
      <c r="B277" s="381" t="s">
        <v>435</v>
      </c>
      <c r="C277" s="382">
        <v>371.9</v>
      </c>
      <c r="D277" s="383">
        <v>372.36666666666662</v>
      </c>
      <c r="E277" s="383">
        <v>369.73333333333323</v>
      </c>
      <c r="F277" s="383">
        <v>367.56666666666661</v>
      </c>
      <c r="G277" s="383">
        <v>364.93333333333322</v>
      </c>
      <c r="H277" s="383">
        <v>374.53333333333325</v>
      </c>
      <c r="I277" s="383">
        <v>377.16666666666657</v>
      </c>
      <c r="J277" s="383">
        <v>379.33333333333326</v>
      </c>
      <c r="K277" s="382">
        <v>375</v>
      </c>
      <c r="L277" s="382">
        <v>370.2</v>
      </c>
      <c r="M277" s="382">
        <v>0.79207000000000005</v>
      </c>
      <c r="N277" s="1"/>
      <c r="O277" s="1"/>
    </row>
    <row r="278" spans="1:15" ht="12.75" customHeight="1">
      <c r="A278" s="31">
        <v>268</v>
      </c>
      <c r="B278" s="381" t="s">
        <v>848</v>
      </c>
      <c r="C278" s="382">
        <v>73.099999999999994</v>
      </c>
      <c r="D278" s="383">
        <v>73.016666666666666</v>
      </c>
      <c r="E278" s="383">
        <v>70.133333333333326</v>
      </c>
      <c r="F278" s="383">
        <v>67.166666666666657</v>
      </c>
      <c r="G278" s="383">
        <v>64.283333333333317</v>
      </c>
      <c r="H278" s="383">
        <v>75.983333333333334</v>
      </c>
      <c r="I278" s="383">
        <v>78.866666666666688</v>
      </c>
      <c r="J278" s="383">
        <v>81.833333333333343</v>
      </c>
      <c r="K278" s="382">
        <v>75.900000000000006</v>
      </c>
      <c r="L278" s="382">
        <v>70.05</v>
      </c>
      <c r="M278" s="382">
        <v>50.081470000000003</v>
      </c>
      <c r="N278" s="1"/>
      <c r="O278" s="1"/>
    </row>
    <row r="279" spans="1:15" ht="12.75" customHeight="1">
      <c r="A279" s="31">
        <v>269</v>
      </c>
      <c r="B279" s="381" t="s">
        <v>436</v>
      </c>
      <c r="C279" s="382">
        <v>597.25</v>
      </c>
      <c r="D279" s="383">
        <v>594.5333333333333</v>
      </c>
      <c r="E279" s="383">
        <v>590.06666666666661</v>
      </c>
      <c r="F279" s="383">
        <v>582.88333333333333</v>
      </c>
      <c r="G279" s="383">
        <v>578.41666666666663</v>
      </c>
      <c r="H279" s="383">
        <v>601.71666666666658</v>
      </c>
      <c r="I279" s="383">
        <v>606.18333333333328</v>
      </c>
      <c r="J279" s="383">
        <v>613.36666666666656</v>
      </c>
      <c r="K279" s="382">
        <v>599</v>
      </c>
      <c r="L279" s="382">
        <v>587.35</v>
      </c>
      <c r="M279" s="382">
        <v>2.9353799999999999</v>
      </c>
      <c r="N279" s="1"/>
      <c r="O279" s="1"/>
    </row>
    <row r="280" spans="1:15" ht="12.75" customHeight="1">
      <c r="A280" s="31">
        <v>270</v>
      </c>
      <c r="B280" s="381" t="s">
        <v>437</v>
      </c>
      <c r="C280" s="382">
        <v>46.1</v>
      </c>
      <c r="D280" s="383">
        <v>46.15</v>
      </c>
      <c r="E280" s="383">
        <v>45.55</v>
      </c>
      <c r="F280" s="383">
        <v>45</v>
      </c>
      <c r="G280" s="383">
        <v>44.4</v>
      </c>
      <c r="H280" s="383">
        <v>46.699999999999996</v>
      </c>
      <c r="I280" s="383">
        <v>47.300000000000004</v>
      </c>
      <c r="J280" s="383">
        <v>47.849999999999994</v>
      </c>
      <c r="K280" s="382">
        <v>46.75</v>
      </c>
      <c r="L280" s="382">
        <v>45.6</v>
      </c>
      <c r="M280" s="382">
        <v>21.398620000000001</v>
      </c>
      <c r="N280" s="1"/>
      <c r="O280" s="1"/>
    </row>
    <row r="281" spans="1:15" ht="12.75" customHeight="1">
      <c r="A281" s="31">
        <v>271</v>
      </c>
      <c r="B281" s="381" t="s">
        <v>439</v>
      </c>
      <c r="C281" s="382">
        <v>458.55</v>
      </c>
      <c r="D281" s="383">
        <v>461.61666666666662</v>
      </c>
      <c r="E281" s="383">
        <v>453.23333333333323</v>
      </c>
      <c r="F281" s="383">
        <v>447.91666666666663</v>
      </c>
      <c r="G281" s="383">
        <v>439.53333333333325</v>
      </c>
      <c r="H281" s="383">
        <v>466.93333333333322</v>
      </c>
      <c r="I281" s="383">
        <v>475.31666666666655</v>
      </c>
      <c r="J281" s="383">
        <v>480.63333333333321</v>
      </c>
      <c r="K281" s="382">
        <v>470</v>
      </c>
      <c r="L281" s="382">
        <v>456.3</v>
      </c>
      <c r="M281" s="382">
        <v>0.79154999999999998</v>
      </c>
      <c r="N281" s="1"/>
      <c r="O281" s="1"/>
    </row>
    <row r="282" spans="1:15" ht="12.75" customHeight="1">
      <c r="A282" s="31">
        <v>272</v>
      </c>
      <c r="B282" s="381" t="s">
        <v>429</v>
      </c>
      <c r="C282" s="382">
        <v>1157.2</v>
      </c>
      <c r="D282" s="383">
        <v>1158.2166666666665</v>
      </c>
      <c r="E282" s="383">
        <v>1139.4333333333329</v>
      </c>
      <c r="F282" s="383">
        <v>1121.6666666666665</v>
      </c>
      <c r="G282" s="383">
        <v>1102.883333333333</v>
      </c>
      <c r="H282" s="383">
        <v>1175.9833333333329</v>
      </c>
      <c r="I282" s="383">
        <v>1194.7666666666662</v>
      </c>
      <c r="J282" s="383">
        <v>1212.5333333333328</v>
      </c>
      <c r="K282" s="382">
        <v>1177</v>
      </c>
      <c r="L282" s="382">
        <v>1140.45</v>
      </c>
      <c r="M282" s="382">
        <v>2.0619100000000001</v>
      </c>
      <c r="N282" s="1"/>
      <c r="O282" s="1"/>
    </row>
    <row r="283" spans="1:15" ht="12.75" customHeight="1">
      <c r="A283" s="31">
        <v>273</v>
      </c>
      <c r="B283" s="381" t="s">
        <v>430</v>
      </c>
      <c r="C283" s="382">
        <v>294.64999999999998</v>
      </c>
      <c r="D283" s="383">
        <v>295.31666666666666</v>
      </c>
      <c r="E283" s="383">
        <v>291.88333333333333</v>
      </c>
      <c r="F283" s="383">
        <v>289.11666666666667</v>
      </c>
      <c r="G283" s="383">
        <v>285.68333333333334</v>
      </c>
      <c r="H283" s="383">
        <v>298.08333333333331</v>
      </c>
      <c r="I283" s="383">
        <v>301.51666666666659</v>
      </c>
      <c r="J283" s="383">
        <v>304.2833333333333</v>
      </c>
      <c r="K283" s="382">
        <v>298.75</v>
      </c>
      <c r="L283" s="382">
        <v>292.55</v>
      </c>
      <c r="M283" s="382">
        <v>6.6704800000000004</v>
      </c>
      <c r="N283" s="1"/>
      <c r="O283" s="1"/>
    </row>
    <row r="284" spans="1:15" ht="12.75" customHeight="1">
      <c r="A284" s="31">
        <v>274</v>
      </c>
      <c r="B284" s="381" t="s">
        <v>142</v>
      </c>
      <c r="C284" s="382">
        <v>1922.15</v>
      </c>
      <c r="D284" s="383">
        <v>1896.8666666666668</v>
      </c>
      <c r="E284" s="383">
        <v>1865.3833333333337</v>
      </c>
      <c r="F284" s="383">
        <v>1808.6166666666668</v>
      </c>
      <c r="G284" s="383">
        <v>1777.1333333333337</v>
      </c>
      <c r="H284" s="383">
        <v>1953.6333333333337</v>
      </c>
      <c r="I284" s="383">
        <v>1985.1166666666668</v>
      </c>
      <c r="J284" s="383">
        <v>2041.8833333333337</v>
      </c>
      <c r="K284" s="382">
        <v>1928.35</v>
      </c>
      <c r="L284" s="382">
        <v>1840.1</v>
      </c>
      <c r="M284" s="382">
        <v>42.081670000000003</v>
      </c>
      <c r="N284" s="1"/>
      <c r="O284" s="1"/>
    </row>
    <row r="285" spans="1:15" ht="12.75" customHeight="1">
      <c r="A285" s="31">
        <v>275</v>
      </c>
      <c r="B285" s="381" t="s">
        <v>431</v>
      </c>
      <c r="C285" s="382">
        <v>594.20000000000005</v>
      </c>
      <c r="D285" s="383">
        <v>598.11666666666667</v>
      </c>
      <c r="E285" s="383">
        <v>587.08333333333337</v>
      </c>
      <c r="F285" s="383">
        <v>579.9666666666667</v>
      </c>
      <c r="G285" s="383">
        <v>568.93333333333339</v>
      </c>
      <c r="H285" s="383">
        <v>605.23333333333335</v>
      </c>
      <c r="I285" s="383">
        <v>616.26666666666665</v>
      </c>
      <c r="J285" s="383">
        <v>623.38333333333333</v>
      </c>
      <c r="K285" s="382">
        <v>609.15</v>
      </c>
      <c r="L285" s="382">
        <v>591</v>
      </c>
      <c r="M285" s="382">
        <v>10.524660000000001</v>
      </c>
      <c r="N285" s="1"/>
      <c r="O285" s="1"/>
    </row>
    <row r="286" spans="1:15" ht="12.75" customHeight="1">
      <c r="A286" s="31">
        <v>276</v>
      </c>
      <c r="B286" s="381" t="s">
        <v>428</v>
      </c>
      <c r="C286" s="382">
        <v>706.55</v>
      </c>
      <c r="D286" s="383">
        <v>709.06666666666661</v>
      </c>
      <c r="E286" s="383">
        <v>697.58333333333326</v>
      </c>
      <c r="F286" s="383">
        <v>688.61666666666667</v>
      </c>
      <c r="G286" s="383">
        <v>677.13333333333333</v>
      </c>
      <c r="H286" s="383">
        <v>718.03333333333319</v>
      </c>
      <c r="I286" s="383">
        <v>729.51666666666654</v>
      </c>
      <c r="J286" s="383">
        <v>738.48333333333312</v>
      </c>
      <c r="K286" s="382">
        <v>720.55</v>
      </c>
      <c r="L286" s="382">
        <v>700.1</v>
      </c>
      <c r="M286" s="382">
        <v>3.6655600000000002</v>
      </c>
      <c r="N286" s="1"/>
      <c r="O286" s="1"/>
    </row>
    <row r="287" spans="1:15" ht="12.75" customHeight="1">
      <c r="A287" s="31">
        <v>277</v>
      </c>
      <c r="B287" s="381" t="s">
        <v>432</v>
      </c>
      <c r="C287" s="382">
        <v>263.60000000000002</v>
      </c>
      <c r="D287" s="383">
        <v>261.66666666666669</v>
      </c>
      <c r="E287" s="383">
        <v>253.93333333333339</v>
      </c>
      <c r="F287" s="383">
        <v>244.26666666666671</v>
      </c>
      <c r="G287" s="383">
        <v>236.53333333333342</v>
      </c>
      <c r="H287" s="383">
        <v>271.33333333333337</v>
      </c>
      <c r="I287" s="383">
        <v>279.06666666666661</v>
      </c>
      <c r="J287" s="383">
        <v>288.73333333333335</v>
      </c>
      <c r="K287" s="382">
        <v>269.39999999999998</v>
      </c>
      <c r="L287" s="382">
        <v>252</v>
      </c>
      <c r="M287" s="382">
        <v>25.378499999999999</v>
      </c>
      <c r="N287" s="1"/>
      <c r="O287" s="1"/>
    </row>
    <row r="288" spans="1:15" ht="12.75" customHeight="1">
      <c r="A288" s="31">
        <v>278</v>
      </c>
      <c r="B288" s="381" t="s">
        <v>433</v>
      </c>
      <c r="C288" s="382">
        <v>1227</v>
      </c>
      <c r="D288" s="383">
        <v>1234.0666666666666</v>
      </c>
      <c r="E288" s="383">
        <v>1215.1333333333332</v>
      </c>
      <c r="F288" s="383">
        <v>1203.2666666666667</v>
      </c>
      <c r="G288" s="383">
        <v>1184.3333333333333</v>
      </c>
      <c r="H288" s="383">
        <v>1245.9333333333332</v>
      </c>
      <c r="I288" s="383">
        <v>1264.8666666666666</v>
      </c>
      <c r="J288" s="383">
        <v>1276.7333333333331</v>
      </c>
      <c r="K288" s="382">
        <v>1253</v>
      </c>
      <c r="L288" s="382">
        <v>1222.2</v>
      </c>
      <c r="M288" s="382">
        <v>8.9929999999999996E-2</v>
      </c>
      <c r="N288" s="1"/>
      <c r="O288" s="1"/>
    </row>
    <row r="289" spans="1:15" ht="12.75" customHeight="1">
      <c r="A289" s="31">
        <v>279</v>
      </c>
      <c r="B289" s="381" t="s">
        <v>438</v>
      </c>
      <c r="C289" s="382">
        <v>549.6</v>
      </c>
      <c r="D289" s="383">
        <v>554.90000000000009</v>
      </c>
      <c r="E289" s="383">
        <v>540.10000000000014</v>
      </c>
      <c r="F289" s="383">
        <v>530.6</v>
      </c>
      <c r="G289" s="383">
        <v>515.80000000000007</v>
      </c>
      <c r="H289" s="383">
        <v>564.4000000000002</v>
      </c>
      <c r="I289" s="383">
        <v>579.20000000000016</v>
      </c>
      <c r="J289" s="383">
        <v>588.70000000000027</v>
      </c>
      <c r="K289" s="382">
        <v>569.70000000000005</v>
      </c>
      <c r="L289" s="382">
        <v>545.4</v>
      </c>
      <c r="M289" s="382">
        <v>0.80828999999999995</v>
      </c>
      <c r="N289" s="1"/>
      <c r="O289" s="1"/>
    </row>
    <row r="290" spans="1:15" ht="12.75" customHeight="1">
      <c r="A290" s="31">
        <v>280</v>
      </c>
      <c r="B290" s="381" t="s">
        <v>143</v>
      </c>
      <c r="C290" s="382">
        <v>80.55</v>
      </c>
      <c r="D290" s="383">
        <v>80.083333333333329</v>
      </c>
      <c r="E290" s="383">
        <v>79.416666666666657</v>
      </c>
      <c r="F290" s="383">
        <v>78.283333333333331</v>
      </c>
      <c r="G290" s="383">
        <v>77.61666666666666</v>
      </c>
      <c r="H290" s="383">
        <v>81.216666666666654</v>
      </c>
      <c r="I290" s="383">
        <v>81.883333333333312</v>
      </c>
      <c r="J290" s="383">
        <v>83.016666666666652</v>
      </c>
      <c r="K290" s="382">
        <v>80.75</v>
      </c>
      <c r="L290" s="382">
        <v>78.95</v>
      </c>
      <c r="M290" s="382">
        <v>67.561040000000006</v>
      </c>
      <c r="N290" s="1"/>
      <c r="O290" s="1"/>
    </row>
    <row r="291" spans="1:15" ht="12.75" customHeight="1">
      <c r="A291" s="31">
        <v>281</v>
      </c>
      <c r="B291" s="381" t="s">
        <v>144</v>
      </c>
      <c r="C291" s="382">
        <v>3824.05</v>
      </c>
      <c r="D291" s="383">
        <v>3839.0166666666664</v>
      </c>
      <c r="E291" s="383">
        <v>3785.0333333333328</v>
      </c>
      <c r="F291" s="383">
        <v>3746.0166666666664</v>
      </c>
      <c r="G291" s="383">
        <v>3692.0333333333328</v>
      </c>
      <c r="H291" s="383">
        <v>3878.0333333333328</v>
      </c>
      <c r="I291" s="383">
        <v>3932.0166666666664</v>
      </c>
      <c r="J291" s="383">
        <v>3971.0333333333328</v>
      </c>
      <c r="K291" s="382">
        <v>3893</v>
      </c>
      <c r="L291" s="382">
        <v>3800</v>
      </c>
      <c r="M291" s="382">
        <v>3.1906099999999999</v>
      </c>
      <c r="N291" s="1"/>
      <c r="O291" s="1"/>
    </row>
    <row r="292" spans="1:15" ht="12.75" customHeight="1">
      <c r="A292" s="31">
        <v>282</v>
      </c>
      <c r="B292" s="381" t="s">
        <v>440</v>
      </c>
      <c r="C292" s="382">
        <v>423.85</v>
      </c>
      <c r="D292" s="383">
        <v>421.85000000000008</v>
      </c>
      <c r="E292" s="383">
        <v>417.15000000000015</v>
      </c>
      <c r="F292" s="383">
        <v>410.45000000000005</v>
      </c>
      <c r="G292" s="383">
        <v>405.75000000000011</v>
      </c>
      <c r="H292" s="383">
        <v>428.55000000000018</v>
      </c>
      <c r="I292" s="383">
        <v>433.25000000000011</v>
      </c>
      <c r="J292" s="383">
        <v>439.95000000000022</v>
      </c>
      <c r="K292" s="382">
        <v>426.55</v>
      </c>
      <c r="L292" s="382">
        <v>415.15</v>
      </c>
      <c r="M292" s="382">
        <v>2.0706600000000002</v>
      </c>
      <c r="N292" s="1"/>
      <c r="O292" s="1"/>
    </row>
    <row r="293" spans="1:15" ht="12.75" customHeight="1">
      <c r="A293" s="31">
        <v>283</v>
      </c>
      <c r="B293" s="381" t="s">
        <v>268</v>
      </c>
      <c r="C293" s="382">
        <v>527.25</v>
      </c>
      <c r="D293" s="383">
        <v>531.80000000000007</v>
      </c>
      <c r="E293" s="383">
        <v>518.60000000000014</v>
      </c>
      <c r="F293" s="383">
        <v>509.95000000000005</v>
      </c>
      <c r="G293" s="383">
        <v>496.75000000000011</v>
      </c>
      <c r="H293" s="383">
        <v>540.45000000000016</v>
      </c>
      <c r="I293" s="383">
        <v>553.6500000000002</v>
      </c>
      <c r="J293" s="383">
        <v>562.30000000000018</v>
      </c>
      <c r="K293" s="382">
        <v>545</v>
      </c>
      <c r="L293" s="382">
        <v>523.15</v>
      </c>
      <c r="M293" s="382">
        <v>56.225650000000002</v>
      </c>
      <c r="N293" s="1"/>
      <c r="O293" s="1"/>
    </row>
    <row r="294" spans="1:15" ht="12.75" customHeight="1">
      <c r="A294" s="31">
        <v>284</v>
      </c>
      <c r="B294" s="381" t="s">
        <v>441</v>
      </c>
      <c r="C294" s="382">
        <v>9338.7999999999993</v>
      </c>
      <c r="D294" s="383">
        <v>9405.9333333333325</v>
      </c>
      <c r="E294" s="383">
        <v>9212.866666666665</v>
      </c>
      <c r="F294" s="383">
        <v>9086.9333333333325</v>
      </c>
      <c r="G294" s="383">
        <v>8893.866666666665</v>
      </c>
      <c r="H294" s="383">
        <v>9531.866666666665</v>
      </c>
      <c r="I294" s="383">
        <v>9724.9333333333343</v>
      </c>
      <c r="J294" s="383">
        <v>9850.866666666665</v>
      </c>
      <c r="K294" s="382">
        <v>9599</v>
      </c>
      <c r="L294" s="382">
        <v>9280</v>
      </c>
      <c r="M294" s="382">
        <v>0.17738999999999999</v>
      </c>
      <c r="N294" s="1"/>
      <c r="O294" s="1"/>
    </row>
    <row r="295" spans="1:15" ht="12.75" customHeight="1">
      <c r="A295" s="31">
        <v>285</v>
      </c>
      <c r="B295" s="381" t="s">
        <v>442</v>
      </c>
      <c r="C295" s="382">
        <v>47.8</v>
      </c>
      <c r="D295" s="383">
        <v>48.15</v>
      </c>
      <c r="E295" s="383">
        <v>46.849999999999994</v>
      </c>
      <c r="F295" s="383">
        <v>45.9</v>
      </c>
      <c r="G295" s="383">
        <v>44.599999999999994</v>
      </c>
      <c r="H295" s="383">
        <v>49.099999999999994</v>
      </c>
      <c r="I295" s="383">
        <v>50.399999999999991</v>
      </c>
      <c r="J295" s="383">
        <v>51.349999999999994</v>
      </c>
      <c r="K295" s="382">
        <v>49.45</v>
      </c>
      <c r="L295" s="382">
        <v>47.2</v>
      </c>
      <c r="M295" s="382">
        <v>28.291509999999999</v>
      </c>
      <c r="N295" s="1"/>
      <c r="O295" s="1"/>
    </row>
    <row r="296" spans="1:15" ht="12.75" customHeight="1">
      <c r="A296" s="31">
        <v>286</v>
      </c>
      <c r="B296" s="381" t="s">
        <v>145</v>
      </c>
      <c r="C296" s="382">
        <v>381.3</v>
      </c>
      <c r="D296" s="383">
        <v>381.3</v>
      </c>
      <c r="E296" s="383">
        <v>378.6</v>
      </c>
      <c r="F296" s="383">
        <v>375.90000000000003</v>
      </c>
      <c r="G296" s="383">
        <v>373.20000000000005</v>
      </c>
      <c r="H296" s="383">
        <v>384</v>
      </c>
      <c r="I296" s="383">
        <v>386.69999999999993</v>
      </c>
      <c r="J296" s="383">
        <v>389.4</v>
      </c>
      <c r="K296" s="382">
        <v>384</v>
      </c>
      <c r="L296" s="382">
        <v>378.6</v>
      </c>
      <c r="M296" s="382">
        <v>18.28781</v>
      </c>
      <c r="N296" s="1"/>
      <c r="O296" s="1"/>
    </row>
    <row r="297" spans="1:15" ht="12.75" customHeight="1">
      <c r="A297" s="31">
        <v>287</v>
      </c>
      <c r="B297" s="381" t="s">
        <v>443</v>
      </c>
      <c r="C297" s="382">
        <v>2537</v>
      </c>
      <c r="D297" s="383">
        <v>2583.9666666666667</v>
      </c>
      <c r="E297" s="383">
        <v>2458.0333333333333</v>
      </c>
      <c r="F297" s="383">
        <v>2379.0666666666666</v>
      </c>
      <c r="G297" s="383">
        <v>2253.1333333333332</v>
      </c>
      <c r="H297" s="383">
        <v>2662.9333333333334</v>
      </c>
      <c r="I297" s="383">
        <v>2788.8666666666668</v>
      </c>
      <c r="J297" s="383">
        <v>2867.8333333333335</v>
      </c>
      <c r="K297" s="382">
        <v>2709.9</v>
      </c>
      <c r="L297" s="382">
        <v>2505</v>
      </c>
      <c r="M297" s="382">
        <v>5.1821099999999998</v>
      </c>
      <c r="N297" s="1"/>
      <c r="O297" s="1"/>
    </row>
    <row r="298" spans="1:15" ht="12.75" customHeight="1">
      <c r="A298" s="31">
        <v>288</v>
      </c>
      <c r="B298" s="381" t="s">
        <v>849</v>
      </c>
      <c r="C298" s="382">
        <v>1239.55</v>
      </c>
      <c r="D298" s="383">
        <v>1247.9166666666667</v>
      </c>
      <c r="E298" s="383">
        <v>1223.8333333333335</v>
      </c>
      <c r="F298" s="383">
        <v>1208.1166666666668</v>
      </c>
      <c r="G298" s="383">
        <v>1184.0333333333335</v>
      </c>
      <c r="H298" s="383">
        <v>1263.6333333333334</v>
      </c>
      <c r="I298" s="383">
        <v>1287.7166666666669</v>
      </c>
      <c r="J298" s="383">
        <v>1303.4333333333334</v>
      </c>
      <c r="K298" s="382">
        <v>1272</v>
      </c>
      <c r="L298" s="382">
        <v>1232.2</v>
      </c>
      <c r="M298" s="382">
        <v>2.0602900000000002</v>
      </c>
      <c r="N298" s="1"/>
      <c r="O298" s="1"/>
    </row>
    <row r="299" spans="1:15" ht="12.75" customHeight="1">
      <c r="A299" s="31">
        <v>289</v>
      </c>
      <c r="B299" s="381" t="s">
        <v>146</v>
      </c>
      <c r="C299" s="382">
        <v>1948.6</v>
      </c>
      <c r="D299" s="383">
        <v>1942.4166666666667</v>
      </c>
      <c r="E299" s="383">
        <v>1933.8333333333335</v>
      </c>
      <c r="F299" s="383">
        <v>1919.0666666666668</v>
      </c>
      <c r="G299" s="383">
        <v>1910.4833333333336</v>
      </c>
      <c r="H299" s="383">
        <v>1957.1833333333334</v>
      </c>
      <c r="I299" s="383">
        <v>1965.7666666666669</v>
      </c>
      <c r="J299" s="383">
        <v>1980.5333333333333</v>
      </c>
      <c r="K299" s="382">
        <v>1951</v>
      </c>
      <c r="L299" s="382">
        <v>1927.65</v>
      </c>
      <c r="M299" s="382">
        <v>17.116669999999999</v>
      </c>
      <c r="N299" s="1"/>
      <c r="O299" s="1"/>
    </row>
    <row r="300" spans="1:15" ht="12.75" customHeight="1">
      <c r="A300" s="31">
        <v>290</v>
      </c>
      <c r="B300" s="381" t="s">
        <v>147</v>
      </c>
      <c r="C300" s="382">
        <v>7317.1</v>
      </c>
      <c r="D300" s="383">
        <v>7382.9833333333327</v>
      </c>
      <c r="E300" s="383">
        <v>7216.5166666666655</v>
      </c>
      <c r="F300" s="383">
        <v>7115.9333333333325</v>
      </c>
      <c r="G300" s="383">
        <v>6949.4666666666653</v>
      </c>
      <c r="H300" s="383">
        <v>7483.5666666666657</v>
      </c>
      <c r="I300" s="383">
        <v>7650.0333333333328</v>
      </c>
      <c r="J300" s="383">
        <v>7750.6166666666659</v>
      </c>
      <c r="K300" s="382">
        <v>7549.45</v>
      </c>
      <c r="L300" s="382">
        <v>7282.4</v>
      </c>
      <c r="M300" s="382">
        <v>3.7696399999999999</v>
      </c>
      <c r="N300" s="1"/>
      <c r="O300" s="1"/>
    </row>
    <row r="301" spans="1:15" ht="12.75" customHeight="1">
      <c r="A301" s="31">
        <v>291</v>
      </c>
      <c r="B301" s="381" t="s">
        <v>148</v>
      </c>
      <c r="C301" s="382">
        <v>5842.6</v>
      </c>
      <c r="D301" s="383">
        <v>5853.8500000000013</v>
      </c>
      <c r="E301" s="383">
        <v>5788.8500000000022</v>
      </c>
      <c r="F301" s="383">
        <v>5735.1000000000013</v>
      </c>
      <c r="G301" s="383">
        <v>5670.1000000000022</v>
      </c>
      <c r="H301" s="383">
        <v>5907.6000000000022</v>
      </c>
      <c r="I301" s="383">
        <v>5972.6</v>
      </c>
      <c r="J301" s="383">
        <v>6026.3500000000022</v>
      </c>
      <c r="K301" s="382">
        <v>5918.85</v>
      </c>
      <c r="L301" s="382">
        <v>5800.1</v>
      </c>
      <c r="M301" s="382">
        <v>2.8973399999999998</v>
      </c>
      <c r="N301" s="1"/>
      <c r="O301" s="1"/>
    </row>
    <row r="302" spans="1:15" ht="12.75" customHeight="1">
      <c r="A302" s="31">
        <v>292</v>
      </c>
      <c r="B302" s="381" t="s">
        <v>149</v>
      </c>
      <c r="C302" s="382">
        <v>932.05</v>
      </c>
      <c r="D302" s="383">
        <v>931.88333333333333</v>
      </c>
      <c r="E302" s="383">
        <v>924.16666666666663</v>
      </c>
      <c r="F302" s="383">
        <v>916.2833333333333</v>
      </c>
      <c r="G302" s="383">
        <v>908.56666666666661</v>
      </c>
      <c r="H302" s="383">
        <v>939.76666666666665</v>
      </c>
      <c r="I302" s="383">
        <v>947.48333333333335</v>
      </c>
      <c r="J302" s="383">
        <v>955.36666666666667</v>
      </c>
      <c r="K302" s="382">
        <v>939.6</v>
      </c>
      <c r="L302" s="382">
        <v>924</v>
      </c>
      <c r="M302" s="382">
        <v>4.5346700000000002</v>
      </c>
      <c r="N302" s="1"/>
      <c r="O302" s="1"/>
    </row>
    <row r="303" spans="1:15" ht="12.75" customHeight="1">
      <c r="A303" s="31">
        <v>293</v>
      </c>
      <c r="B303" s="381" t="s">
        <v>444</v>
      </c>
      <c r="C303" s="382">
        <v>3644.45</v>
      </c>
      <c r="D303" s="383">
        <v>3651.8833333333332</v>
      </c>
      <c r="E303" s="383">
        <v>3615.5666666666666</v>
      </c>
      <c r="F303" s="383">
        <v>3586.6833333333334</v>
      </c>
      <c r="G303" s="383">
        <v>3550.3666666666668</v>
      </c>
      <c r="H303" s="383">
        <v>3680.7666666666664</v>
      </c>
      <c r="I303" s="383">
        <v>3717.083333333333</v>
      </c>
      <c r="J303" s="383">
        <v>3745.9666666666662</v>
      </c>
      <c r="K303" s="382">
        <v>3688.2</v>
      </c>
      <c r="L303" s="382">
        <v>3623</v>
      </c>
      <c r="M303" s="382">
        <v>0.36985000000000001</v>
      </c>
      <c r="N303" s="1"/>
      <c r="O303" s="1"/>
    </row>
    <row r="304" spans="1:15" ht="12.75" customHeight="1">
      <c r="A304" s="31">
        <v>294</v>
      </c>
      <c r="B304" s="381" t="s">
        <v>850</v>
      </c>
      <c r="C304" s="382">
        <v>428.25</v>
      </c>
      <c r="D304" s="383">
        <v>429.31666666666666</v>
      </c>
      <c r="E304" s="383">
        <v>423.93333333333334</v>
      </c>
      <c r="F304" s="383">
        <v>419.61666666666667</v>
      </c>
      <c r="G304" s="383">
        <v>414.23333333333335</v>
      </c>
      <c r="H304" s="383">
        <v>433.63333333333333</v>
      </c>
      <c r="I304" s="383">
        <v>439.01666666666665</v>
      </c>
      <c r="J304" s="383">
        <v>443.33333333333331</v>
      </c>
      <c r="K304" s="382">
        <v>434.7</v>
      </c>
      <c r="L304" s="382">
        <v>425</v>
      </c>
      <c r="M304" s="382">
        <v>3.2486999999999999</v>
      </c>
      <c r="N304" s="1"/>
      <c r="O304" s="1"/>
    </row>
    <row r="305" spans="1:15" ht="12.75" customHeight="1">
      <c r="A305" s="31">
        <v>295</v>
      </c>
      <c r="B305" s="381" t="s">
        <v>150</v>
      </c>
      <c r="C305" s="382">
        <v>839.5</v>
      </c>
      <c r="D305" s="383">
        <v>838.83333333333337</v>
      </c>
      <c r="E305" s="383">
        <v>830.66666666666674</v>
      </c>
      <c r="F305" s="383">
        <v>821.83333333333337</v>
      </c>
      <c r="G305" s="383">
        <v>813.66666666666674</v>
      </c>
      <c r="H305" s="383">
        <v>847.66666666666674</v>
      </c>
      <c r="I305" s="383">
        <v>855.83333333333348</v>
      </c>
      <c r="J305" s="383">
        <v>864.66666666666674</v>
      </c>
      <c r="K305" s="382">
        <v>847</v>
      </c>
      <c r="L305" s="382">
        <v>830</v>
      </c>
      <c r="M305" s="382">
        <v>26.3401</v>
      </c>
      <c r="N305" s="1"/>
      <c r="O305" s="1"/>
    </row>
    <row r="306" spans="1:15" ht="12.75" customHeight="1">
      <c r="A306" s="31">
        <v>296</v>
      </c>
      <c r="B306" s="381" t="s">
        <v>151</v>
      </c>
      <c r="C306" s="382">
        <v>154.35</v>
      </c>
      <c r="D306" s="383">
        <v>154.33333333333334</v>
      </c>
      <c r="E306" s="383">
        <v>152.26666666666668</v>
      </c>
      <c r="F306" s="383">
        <v>150.18333333333334</v>
      </c>
      <c r="G306" s="383">
        <v>148.11666666666667</v>
      </c>
      <c r="H306" s="383">
        <v>156.41666666666669</v>
      </c>
      <c r="I306" s="383">
        <v>158.48333333333335</v>
      </c>
      <c r="J306" s="383">
        <v>160.56666666666669</v>
      </c>
      <c r="K306" s="382">
        <v>156.4</v>
      </c>
      <c r="L306" s="382">
        <v>152.25</v>
      </c>
      <c r="M306" s="382">
        <v>45.074750000000002</v>
      </c>
      <c r="N306" s="1"/>
      <c r="O306" s="1"/>
    </row>
    <row r="307" spans="1:15" ht="12.75" customHeight="1">
      <c r="A307" s="31">
        <v>297</v>
      </c>
      <c r="B307" s="381" t="s">
        <v>317</v>
      </c>
      <c r="C307" s="382">
        <v>20.45</v>
      </c>
      <c r="D307" s="383">
        <v>20.566666666666666</v>
      </c>
      <c r="E307" s="383">
        <v>20.183333333333334</v>
      </c>
      <c r="F307" s="383">
        <v>19.916666666666668</v>
      </c>
      <c r="G307" s="383">
        <v>19.533333333333335</v>
      </c>
      <c r="H307" s="383">
        <v>20.833333333333332</v>
      </c>
      <c r="I307" s="383">
        <v>21.216666666666665</v>
      </c>
      <c r="J307" s="383">
        <v>21.483333333333331</v>
      </c>
      <c r="K307" s="382">
        <v>20.95</v>
      </c>
      <c r="L307" s="382">
        <v>20.3</v>
      </c>
      <c r="M307" s="382">
        <v>94.311199999999999</v>
      </c>
      <c r="N307" s="1"/>
      <c r="O307" s="1"/>
    </row>
    <row r="308" spans="1:15" ht="12.75" customHeight="1">
      <c r="A308" s="31">
        <v>298</v>
      </c>
      <c r="B308" s="381" t="s">
        <v>447</v>
      </c>
      <c r="C308" s="382">
        <v>227.85</v>
      </c>
      <c r="D308" s="383">
        <v>228.95000000000002</v>
      </c>
      <c r="E308" s="383">
        <v>225.90000000000003</v>
      </c>
      <c r="F308" s="383">
        <v>223.95000000000002</v>
      </c>
      <c r="G308" s="383">
        <v>220.90000000000003</v>
      </c>
      <c r="H308" s="383">
        <v>230.90000000000003</v>
      </c>
      <c r="I308" s="383">
        <v>233.95000000000005</v>
      </c>
      <c r="J308" s="383">
        <v>235.90000000000003</v>
      </c>
      <c r="K308" s="382">
        <v>232</v>
      </c>
      <c r="L308" s="382">
        <v>227</v>
      </c>
      <c r="M308" s="382">
        <v>1.2766999999999999</v>
      </c>
      <c r="N308" s="1"/>
      <c r="O308" s="1"/>
    </row>
    <row r="309" spans="1:15" ht="12.75" customHeight="1">
      <c r="A309" s="31">
        <v>299</v>
      </c>
      <c r="B309" s="381" t="s">
        <v>449</v>
      </c>
      <c r="C309" s="382">
        <v>675.6</v>
      </c>
      <c r="D309" s="383">
        <v>677.86666666666667</v>
      </c>
      <c r="E309" s="383">
        <v>667.73333333333335</v>
      </c>
      <c r="F309" s="383">
        <v>659.86666666666667</v>
      </c>
      <c r="G309" s="383">
        <v>649.73333333333335</v>
      </c>
      <c r="H309" s="383">
        <v>685.73333333333335</v>
      </c>
      <c r="I309" s="383">
        <v>695.86666666666679</v>
      </c>
      <c r="J309" s="383">
        <v>703.73333333333335</v>
      </c>
      <c r="K309" s="382">
        <v>688</v>
      </c>
      <c r="L309" s="382">
        <v>670</v>
      </c>
      <c r="M309" s="382">
        <v>0.30674000000000001</v>
      </c>
      <c r="N309" s="1"/>
      <c r="O309" s="1"/>
    </row>
    <row r="310" spans="1:15" ht="12.75" customHeight="1">
      <c r="A310" s="31">
        <v>300</v>
      </c>
      <c r="B310" s="381" t="s">
        <v>152</v>
      </c>
      <c r="C310" s="382">
        <v>166.85</v>
      </c>
      <c r="D310" s="383">
        <v>166.33333333333334</v>
      </c>
      <c r="E310" s="383">
        <v>164.76666666666668</v>
      </c>
      <c r="F310" s="383">
        <v>162.68333333333334</v>
      </c>
      <c r="G310" s="383">
        <v>161.11666666666667</v>
      </c>
      <c r="H310" s="383">
        <v>168.41666666666669</v>
      </c>
      <c r="I310" s="383">
        <v>169.98333333333335</v>
      </c>
      <c r="J310" s="383">
        <v>172.06666666666669</v>
      </c>
      <c r="K310" s="382">
        <v>167.9</v>
      </c>
      <c r="L310" s="382">
        <v>164.25</v>
      </c>
      <c r="M310" s="382">
        <v>22.203430000000001</v>
      </c>
      <c r="N310" s="1"/>
      <c r="O310" s="1"/>
    </row>
    <row r="311" spans="1:15" ht="12.75" customHeight="1">
      <c r="A311" s="31">
        <v>301</v>
      </c>
      <c r="B311" s="381" t="s">
        <v>153</v>
      </c>
      <c r="C311" s="382">
        <v>501.1</v>
      </c>
      <c r="D311" s="383">
        <v>500.7</v>
      </c>
      <c r="E311" s="383">
        <v>498.4</v>
      </c>
      <c r="F311" s="383">
        <v>495.7</v>
      </c>
      <c r="G311" s="383">
        <v>493.4</v>
      </c>
      <c r="H311" s="383">
        <v>503.4</v>
      </c>
      <c r="I311" s="383">
        <v>505.70000000000005</v>
      </c>
      <c r="J311" s="383">
        <v>508.4</v>
      </c>
      <c r="K311" s="382">
        <v>503</v>
      </c>
      <c r="L311" s="382">
        <v>498</v>
      </c>
      <c r="M311" s="382">
        <v>8.5603999999999996</v>
      </c>
      <c r="N311" s="1"/>
      <c r="O311" s="1"/>
    </row>
    <row r="312" spans="1:15" ht="12.75" customHeight="1">
      <c r="A312" s="31">
        <v>302</v>
      </c>
      <c r="B312" s="381" t="s">
        <v>154</v>
      </c>
      <c r="C312" s="382">
        <v>7775.35</v>
      </c>
      <c r="D312" s="383">
        <v>7729.6500000000005</v>
      </c>
      <c r="E312" s="383">
        <v>7651.3000000000011</v>
      </c>
      <c r="F312" s="383">
        <v>7527.2500000000009</v>
      </c>
      <c r="G312" s="383">
        <v>7448.9000000000015</v>
      </c>
      <c r="H312" s="383">
        <v>7853.7000000000007</v>
      </c>
      <c r="I312" s="383">
        <v>7932.0500000000011</v>
      </c>
      <c r="J312" s="383">
        <v>8056.1</v>
      </c>
      <c r="K312" s="382">
        <v>7808</v>
      </c>
      <c r="L312" s="382">
        <v>7605.6</v>
      </c>
      <c r="M312" s="382">
        <v>7.1004300000000002</v>
      </c>
      <c r="N312" s="1"/>
      <c r="O312" s="1"/>
    </row>
    <row r="313" spans="1:15" ht="12.75" customHeight="1">
      <c r="A313" s="31">
        <v>303</v>
      </c>
      <c r="B313" s="381" t="s">
        <v>851</v>
      </c>
      <c r="C313" s="382">
        <v>3012.9</v>
      </c>
      <c r="D313" s="383">
        <v>3013.9666666666667</v>
      </c>
      <c r="E313" s="383">
        <v>2988.9333333333334</v>
      </c>
      <c r="F313" s="383">
        <v>2964.9666666666667</v>
      </c>
      <c r="G313" s="383">
        <v>2939.9333333333334</v>
      </c>
      <c r="H313" s="383">
        <v>3037.9333333333334</v>
      </c>
      <c r="I313" s="383">
        <v>3062.9666666666672</v>
      </c>
      <c r="J313" s="383">
        <v>3086.9333333333334</v>
      </c>
      <c r="K313" s="382">
        <v>3039</v>
      </c>
      <c r="L313" s="382">
        <v>2990</v>
      </c>
      <c r="M313" s="382">
        <v>0.38773000000000002</v>
      </c>
      <c r="N313" s="1"/>
      <c r="O313" s="1"/>
    </row>
    <row r="314" spans="1:15" ht="12.75" customHeight="1">
      <c r="A314" s="31">
        <v>304</v>
      </c>
      <c r="B314" s="381" t="s">
        <v>451</v>
      </c>
      <c r="C314" s="382">
        <v>408.05</v>
      </c>
      <c r="D314" s="383">
        <v>415.26666666666665</v>
      </c>
      <c r="E314" s="383">
        <v>398.5333333333333</v>
      </c>
      <c r="F314" s="383">
        <v>389.01666666666665</v>
      </c>
      <c r="G314" s="383">
        <v>372.2833333333333</v>
      </c>
      <c r="H314" s="383">
        <v>424.7833333333333</v>
      </c>
      <c r="I314" s="383">
        <v>441.51666666666665</v>
      </c>
      <c r="J314" s="383">
        <v>451.0333333333333</v>
      </c>
      <c r="K314" s="382">
        <v>432</v>
      </c>
      <c r="L314" s="382">
        <v>405.75</v>
      </c>
      <c r="M314" s="382">
        <v>12.68951</v>
      </c>
      <c r="N314" s="1"/>
      <c r="O314" s="1"/>
    </row>
    <row r="315" spans="1:15" ht="12.75" customHeight="1">
      <c r="A315" s="31">
        <v>305</v>
      </c>
      <c r="B315" s="381" t="s">
        <v>452</v>
      </c>
      <c r="C315" s="382">
        <v>291.25</v>
      </c>
      <c r="D315" s="383">
        <v>290.51666666666665</v>
      </c>
      <c r="E315" s="383">
        <v>287.63333333333333</v>
      </c>
      <c r="F315" s="383">
        <v>284.01666666666665</v>
      </c>
      <c r="G315" s="383">
        <v>281.13333333333333</v>
      </c>
      <c r="H315" s="383">
        <v>294.13333333333333</v>
      </c>
      <c r="I315" s="383">
        <v>297.01666666666665</v>
      </c>
      <c r="J315" s="383">
        <v>300.63333333333333</v>
      </c>
      <c r="K315" s="382">
        <v>293.39999999999998</v>
      </c>
      <c r="L315" s="382">
        <v>286.89999999999998</v>
      </c>
      <c r="M315" s="382">
        <v>6.9550900000000002</v>
      </c>
      <c r="N315" s="1"/>
      <c r="O315" s="1"/>
    </row>
    <row r="316" spans="1:15" ht="12.75" customHeight="1">
      <c r="A316" s="31">
        <v>306</v>
      </c>
      <c r="B316" s="381" t="s">
        <v>155</v>
      </c>
      <c r="C316" s="382">
        <v>899.2</v>
      </c>
      <c r="D316" s="383">
        <v>904.18333333333339</v>
      </c>
      <c r="E316" s="383">
        <v>890.11666666666679</v>
      </c>
      <c r="F316" s="383">
        <v>881.03333333333342</v>
      </c>
      <c r="G316" s="383">
        <v>866.96666666666681</v>
      </c>
      <c r="H316" s="383">
        <v>913.26666666666677</v>
      </c>
      <c r="I316" s="383">
        <v>927.33333333333337</v>
      </c>
      <c r="J316" s="383">
        <v>936.41666666666674</v>
      </c>
      <c r="K316" s="382">
        <v>918.25</v>
      </c>
      <c r="L316" s="382">
        <v>895.1</v>
      </c>
      <c r="M316" s="382">
        <v>12.64377</v>
      </c>
      <c r="N316" s="1"/>
      <c r="O316" s="1"/>
    </row>
    <row r="317" spans="1:15" ht="12.75" customHeight="1">
      <c r="A317" s="31">
        <v>307</v>
      </c>
      <c r="B317" s="381" t="s">
        <v>457</v>
      </c>
      <c r="C317" s="382">
        <v>1609.2</v>
      </c>
      <c r="D317" s="383">
        <v>1613.6333333333332</v>
      </c>
      <c r="E317" s="383">
        <v>1594.2166666666665</v>
      </c>
      <c r="F317" s="383">
        <v>1579.2333333333333</v>
      </c>
      <c r="G317" s="383">
        <v>1559.8166666666666</v>
      </c>
      <c r="H317" s="383">
        <v>1628.6166666666663</v>
      </c>
      <c r="I317" s="383">
        <v>1648.0333333333333</v>
      </c>
      <c r="J317" s="383">
        <v>1663.0166666666662</v>
      </c>
      <c r="K317" s="382">
        <v>1633.05</v>
      </c>
      <c r="L317" s="382">
        <v>1598.65</v>
      </c>
      <c r="M317" s="382">
        <v>3.6427700000000001</v>
      </c>
      <c r="N317" s="1"/>
      <c r="O317" s="1"/>
    </row>
    <row r="318" spans="1:15" ht="12.75" customHeight="1">
      <c r="A318" s="31">
        <v>308</v>
      </c>
      <c r="B318" s="381" t="s">
        <v>156</v>
      </c>
      <c r="C318" s="382">
        <v>3414.8</v>
      </c>
      <c r="D318" s="383">
        <v>3427.7166666666667</v>
      </c>
      <c r="E318" s="383">
        <v>3387.5833333333335</v>
      </c>
      <c r="F318" s="383">
        <v>3360.3666666666668</v>
      </c>
      <c r="G318" s="383">
        <v>3320.2333333333336</v>
      </c>
      <c r="H318" s="383">
        <v>3454.9333333333334</v>
      </c>
      <c r="I318" s="383">
        <v>3495.0666666666666</v>
      </c>
      <c r="J318" s="383">
        <v>3522.2833333333333</v>
      </c>
      <c r="K318" s="382">
        <v>3467.85</v>
      </c>
      <c r="L318" s="382">
        <v>3400.5</v>
      </c>
      <c r="M318" s="382">
        <v>2.4024299999999998</v>
      </c>
      <c r="N318" s="1"/>
      <c r="O318" s="1"/>
    </row>
    <row r="319" spans="1:15" ht="12.75" customHeight="1">
      <c r="A319" s="31">
        <v>309</v>
      </c>
      <c r="B319" s="381" t="s">
        <v>157</v>
      </c>
      <c r="C319" s="382">
        <v>1013</v>
      </c>
      <c r="D319" s="383">
        <v>1017.1166666666667</v>
      </c>
      <c r="E319" s="383">
        <v>1001.9833333333333</v>
      </c>
      <c r="F319" s="383">
        <v>990.9666666666667</v>
      </c>
      <c r="G319" s="383">
        <v>975.83333333333337</v>
      </c>
      <c r="H319" s="383">
        <v>1028.1333333333332</v>
      </c>
      <c r="I319" s="383">
        <v>1043.2666666666669</v>
      </c>
      <c r="J319" s="383">
        <v>1054.2833333333333</v>
      </c>
      <c r="K319" s="382">
        <v>1032.25</v>
      </c>
      <c r="L319" s="382">
        <v>1006.1</v>
      </c>
      <c r="M319" s="382">
        <v>2.89439</v>
      </c>
      <c r="N319" s="1"/>
      <c r="O319" s="1"/>
    </row>
    <row r="320" spans="1:15" ht="12.75" customHeight="1">
      <c r="A320" s="31">
        <v>310</v>
      </c>
      <c r="B320" s="381" t="s">
        <v>158</v>
      </c>
      <c r="C320" s="382">
        <v>877.7</v>
      </c>
      <c r="D320" s="383">
        <v>875.93333333333339</v>
      </c>
      <c r="E320" s="383">
        <v>872.76666666666677</v>
      </c>
      <c r="F320" s="383">
        <v>867.83333333333337</v>
      </c>
      <c r="G320" s="383">
        <v>864.66666666666674</v>
      </c>
      <c r="H320" s="383">
        <v>880.86666666666679</v>
      </c>
      <c r="I320" s="383">
        <v>884.0333333333333</v>
      </c>
      <c r="J320" s="383">
        <v>888.96666666666681</v>
      </c>
      <c r="K320" s="382">
        <v>879.1</v>
      </c>
      <c r="L320" s="382">
        <v>871</v>
      </c>
      <c r="M320" s="382">
        <v>4.44278</v>
      </c>
      <c r="N320" s="1"/>
      <c r="O320" s="1"/>
    </row>
    <row r="321" spans="1:15" ht="12.75" customHeight="1">
      <c r="A321" s="31">
        <v>311</v>
      </c>
      <c r="B321" s="381" t="s">
        <v>448</v>
      </c>
      <c r="C321" s="382">
        <v>188.65</v>
      </c>
      <c r="D321" s="383">
        <v>188.43333333333331</v>
      </c>
      <c r="E321" s="383">
        <v>186.86666666666662</v>
      </c>
      <c r="F321" s="383">
        <v>185.08333333333331</v>
      </c>
      <c r="G321" s="383">
        <v>183.51666666666662</v>
      </c>
      <c r="H321" s="383">
        <v>190.21666666666661</v>
      </c>
      <c r="I321" s="383">
        <v>191.78333333333327</v>
      </c>
      <c r="J321" s="383">
        <v>193.56666666666661</v>
      </c>
      <c r="K321" s="382">
        <v>190</v>
      </c>
      <c r="L321" s="382">
        <v>186.65</v>
      </c>
      <c r="M321" s="382">
        <v>1.86995</v>
      </c>
      <c r="N321" s="1"/>
      <c r="O321" s="1"/>
    </row>
    <row r="322" spans="1:15" ht="12.75" customHeight="1">
      <c r="A322" s="31">
        <v>312</v>
      </c>
      <c r="B322" s="381" t="s">
        <v>455</v>
      </c>
      <c r="C322" s="382">
        <v>181.9</v>
      </c>
      <c r="D322" s="383">
        <v>182.03333333333333</v>
      </c>
      <c r="E322" s="383">
        <v>179.96666666666667</v>
      </c>
      <c r="F322" s="383">
        <v>178.03333333333333</v>
      </c>
      <c r="G322" s="383">
        <v>175.96666666666667</v>
      </c>
      <c r="H322" s="383">
        <v>183.96666666666667</v>
      </c>
      <c r="I322" s="383">
        <v>186.03333333333333</v>
      </c>
      <c r="J322" s="383">
        <v>187.96666666666667</v>
      </c>
      <c r="K322" s="382">
        <v>184.1</v>
      </c>
      <c r="L322" s="382">
        <v>180.1</v>
      </c>
      <c r="M322" s="382">
        <v>1.7878700000000001</v>
      </c>
      <c r="N322" s="1"/>
      <c r="O322" s="1"/>
    </row>
    <row r="323" spans="1:15" ht="12.75" customHeight="1">
      <c r="A323" s="31">
        <v>313</v>
      </c>
      <c r="B323" s="381" t="s">
        <v>453</v>
      </c>
      <c r="C323" s="382">
        <v>203.45</v>
      </c>
      <c r="D323" s="383">
        <v>201.29999999999998</v>
      </c>
      <c r="E323" s="383">
        <v>197.59999999999997</v>
      </c>
      <c r="F323" s="383">
        <v>191.74999999999997</v>
      </c>
      <c r="G323" s="383">
        <v>188.04999999999995</v>
      </c>
      <c r="H323" s="383">
        <v>207.14999999999998</v>
      </c>
      <c r="I323" s="383">
        <v>210.84999999999997</v>
      </c>
      <c r="J323" s="383">
        <v>216.7</v>
      </c>
      <c r="K323" s="382">
        <v>205</v>
      </c>
      <c r="L323" s="382">
        <v>195.45</v>
      </c>
      <c r="M323" s="382">
        <v>39.99221</v>
      </c>
      <c r="N323" s="1"/>
      <c r="O323" s="1"/>
    </row>
    <row r="324" spans="1:15" ht="12.75" customHeight="1">
      <c r="A324" s="31">
        <v>314</v>
      </c>
      <c r="B324" s="381" t="s">
        <v>454</v>
      </c>
      <c r="C324" s="382">
        <v>1133.8</v>
      </c>
      <c r="D324" s="383">
        <v>1147.3</v>
      </c>
      <c r="E324" s="383">
        <v>1112.5999999999999</v>
      </c>
      <c r="F324" s="383">
        <v>1091.3999999999999</v>
      </c>
      <c r="G324" s="383">
        <v>1056.6999999999998</v>
      </c>
      <c r="H324" s="383">
        <v>1168.5</v>
      </c>
      <c r="I324" s="383">
        <v>1203.2000000000003</v>
      </c>
      <c r="J324" s="383">
        <v>1224.4000000000001</v>
      </c>
      <c r="K324" s="382">
        <v>1182</v>
      </c>
      <c r="L324" s="382">
        <v>1126.0999999999999</v>
      </c>
      <c r="M324" s="382">
        <v>4.5518999999999998</v>
      </c>
      <c r="N324" s="1"/>
      <c r="O324" s="1"/>
    </row>
    <row r="325" spans="1:15" ht="12.75" customHeight="1">
      <c r="A325" s="31">
        <v>315</v>
      </c>
      <c r="B325" s="381" t="s">
        <v>159</v>
      </c>
      <c r="C325" s="382">
        <v>4688.25</v>
      </c>
      <c r="D325" s="383">
        <v>4706.1333333333332</v>
      </c>
      <c r="E325" s="383">
        <v>4622.2666666666664</v>
      </c>
      <c r="F325" s="383">
        <v>4556.2833333333328</v>
      </c>
      <c r="G325" s="383">
        <v>4472.4166666666661</v>
      </c>
      <c r="H325" s="383">
        <v>4772.1166666666668</v>
      </c>
      <c r="I325" s="383">
        <v>4855.9833333333336</v>
      </c>
      <c r="J325" s="383">
        <v>4921.9666666666672</v>
      </c>
      <c r="K325" s="382">
        <v>4790</v>
      </c>
      <c r="L325" s="382">
        <v>4640.1499999999996</v>
      </c>
      <c r="M325" s="382">
        <v>6.3799900000000003</v>
      </c>
      <c r="N325" s="1"/>
      <c r="O325" s="1"/>
    </row>
    <row r="326" spans="1:15" ht="12.75" customHeight="1">
      <c r="A326" s="31">
        <v>316</v>
      </c>
      <c r="B326" s="381" t="s">
        <v>445</v>
      </c>
      <c r="C326" s="382">
        <v>45.15</v>
      </c>
      <c r="D326" s="383">
        <v>45.300000000000004</v>
      </c>
      <c r="E326" s="383">
        <v>44.45000000000001</v>
      </c>
      <c r="F326" s="383">
        <v>43.750000000000007</v>
      </c>
      <c r="G326" s="383">
        <v>42.900000000000013</v>
      </c>
      <c r="H326" s="383">
        <v>46.000000000000007</v>
      </c>
      <c r="I326" s="383">
        <v>46.85</v>
      </c>
      <c r="J326" s="383">
        <v>47.550000000000004</v>
      </c>
      <c r="K326" s="382">
        <v>46.15</v>
      </c>
      <c r="L326" s="382">
        <v>44.6</v>
      </c>
      <c r="M326" s="382">
        <v>34.068559999999998</v>
      </c>
      <c r="N326" s="1"/>
      <c r="O326" s="1"/>
    </row>
    <row r="327" spans="1:15" ht="12.75" customHeight="1">
      <c r="A327" s="31">
        <v>317</v>
      </c>
      <c r="B327" s="381" t="s">
        <v>446</v>
      </c>
      <c r="C327" s="382">
        <v>169.05</v>
      </c>
      <c r="D327" s="383">
        <v>169.31666666666669</v>
      </c>
      <c r="E327" s="383">
        <v>168.33333333333337</v>
      </c>
      <c r="F327" s="383">
        <v>167.61666666666667</v>
      </c>
      <c r="G327" s="383">
        <v>166.63333333333335</v>
      </c>
      <c r="H327" s="383">
        <v>170.03333333333339</v>
      </c>
      <c r="I327" s="383">
        <v>171.01666666666668</v>
      </c>
      <c r="J327" s="383">
        <v>171.73333333333341</v>
      </c>
      <c r="K327" s="382">
        <v>170.3</v>
      </c>
      <c r="L327" s="382">
        <v>168.6</v>
      </c>
      <c r="M327" s="382">
        <v>2.1254599999999999</v>
      </c>
      <c r="N327" s="1"/>
      <c r="O327" s="1"/>
    </row>
    <row r="328" spans="1:15" ht="12.75" customHeight="1">
      <c r="A328" s="31">
        <v>318</v>
      </c>
      <c r="B328" s="381" t="s">
        <v>456</v>
      </c>
      <c r="C328" s="382">
        <v>925.95</v>
      </c>
      <c r="D328" s="383">
        <v>924.76666666666677</v>
      </c>
      <c r="E328" s="383">
        <v>914.53333333333353</v>
      </c>
      <c r="F328" s="383">
        <v>903.11666666666679</v>
      </c>
      <c r="G328" s="383">
        <v>892.88333333333355</v>
      </c>
      <c r="H328" s="383">
        <v>936.18333333333351</v>
      </c>
      <c r="I328" s="383">
        <v>946.41666666666686</v>
      </c>
      <c r="J328" s="383">
        <v>957.83333333333348</v>
      </c>
      <c r="K328" s="382">
        <v>935</v>
      </c>
      <c r="L328" s="382">
        <v>913.35</v>
      </c>
      <c r="M328" s="382">
        <v>1.4726300000000001</v>
      </c>
      <c r="N328" s="1"/>
      <c r="O328" s="1"/>
    </row>
    <row r="329" spans="1:15" ht="12.75" customHeight="1">
      <c r="A329" s="31">
        <v>319</v>
      </c>
      <c r="B329" s="381" t="s">
        <v>161</v>
      </c>
      <c r="C329" s="382">
        <v>3313.55</v>
      </c>
      <c r="D329" s="383">
        <v>3332.85</v>
      </c>
      <c r="E329" s="383">
        <v>3275.7</v>
      </c>
      <c r="F329" s="383">
        <v>3237.85</v>
      </c>
      <c r="G329" s="383">
        <v>3180.7</v>
      </c>
      <c r="H329" s="383">
        <v>3370.7</v>
      </c>
      <c r="I329" s="383">
        <v>3427.8500000000004</v>
      </c>
      <c r="J329" s="383">
        <v>3465.7</v>
      </c>
      <c r="K329" s="382">
        <v>3390</v>
      </c>
      <c r="L329" s="382">
        <v>3295</v>
      </c>
      <c r="M329" s="382">
        <v>4.8364900000000004</v>
      </c>
      <c r="N329" s="1"/>
      <c r="O329" s="1"/>
    </row>
    <row r="330" spans="1:15" ht="12.75" customHeight="1">
      <c r="A330" s="31">
        <v>320</v>
      </c>
      <c r="B330" s="381" t="s">
        <v>162</v>
      </c>
      <c r="C330" s="382">
        <v>74046</v>
      </c>
      <c r="D330" s="383">
        <v>74076.333333333328</v>
      </c>
      <c r="E330" s="383">
        <v>73752.666666666657</v>
      </c>
      <c r="F330" s="383">
        <v>73459.333333333328</v>
      </c>
      <c r="G330" s="383">
        <v>73135.666666666657</v>
      </c>
      <c r="H330" s="383">
        <v>74369.666666666657</v>
      </c>
      <c r="I330" s="383">
        <v>74693.333333333314</v>
      </c>
      <c r="J330" s="383">
        <v>74986.666666666657</v>
      </c>
      <c r="K330" s="382">
        <v>74400</v>
      </c>
      <c r="L330" s="382">
        <v>73783</v>
      </c>
      <c r="M330" s="382">
        <v>7.3700000000000002E-2</v>
      </c>
      <c r="N330" s="1"/>
      <c r="O330" s="1"/>
    </row>
    <row r="331" spans="1:15" ht="12.75" customHeight="1">
      <c r="A331" s="31">
        <v>321</v>
      </c>
      <c r="B331" s="381" t="s">
        <v>450</v>
      </c>
      <c r="C331" s="382">
        <v>44.4</v>
      </c>
      <c r="D331" s="383">
        <v>44.866666666666667</v>
      </c>
      <c r="E331" s="383">
        <v>43.683333333333337</v>
      </c>
      <c r="F331" s="383">
        <v>42.966666666666669</v>
      </c>
      <c r="G331" s="383">
        <v>41.783333333333339</v>
      </c>
      <c r="H331" s="383">
        <v>45.583333333333336</v>
      </c>
      <c r="I331" s="383">
        <v>46.766666666666659</v>
      </c>
      <c r="J331" s="383">
        <v>47.483333333333334</v>
      </c>
      <c r="K331" s="382">
        <v>46.05</v>
      </c>
      <c r="L331" s="382">
        <v>44.15</v>
      </c>
      <c r="M331" s="382">
        <v>22.385380000000001</v>
      </c>
      <c r="N331" s="1"/>
      <c r="O331" s="1"/>
    </row>
    <row r="332" spans="1:15" ht="12.75" customHeight="1">
      <c r="A332" s="31">
        <v>322</v>
      </c>
      <c r="B332" s="381" t="s">
        <v>163</v>
      </c>
      <c r="C332" s="382">
        <v>1533.45</v>
      </c>
      <c r="D332" s="383">
        <v>1540.8666666666668</v>
      </c>
      <c r="E332" s="383">
        <v>1521.7833333333335</v>
      </c>
      <c r="F332" s="383">
        <v>1510.1166666666668</v>
      </c>
      <c r="G332" s="383">
        <v>1491.0333333333335</v>
      </c>
      <c r="H332" s="383">
        <v>1552.5333333333335</v>
      </c>
      <c r="I332" s="383">
        <v>1571.6166666666666</v>
      </c>
      <c r="J332" s="383">
        <v>1583.2833333333335</v>
      </c>
      <c r="K332" s="382">
        <v>1559.95</v>
      </c>
      <c r="L332" s="382">
        <v>1529.2</v>
      </c>
      <c r="M332" s="382">
        <v>5.3561199999999998</v>
      </c>
      <c r="N332" s="1"/>
      <c r="O332" s="1"/>
    </row>
    <row r="333" spans="1:15" ht="12.75" customHeight="1">
      <c r="A333" s="31">
        <v>323</v>
      </c>
      <c r="B333" s="381" t="s">
        <v>164</v>
      </c>
      <c r="C333" s="382">
        <v>354.9</v>
      </c>
      <c r="D333" s="383">
        <v>356.2833333333333</v>
      </c>
      <c r="E333" s="383">
        <v>352.76666666666659</v>
      </c>
      <c r="F333" s="383">
        <v>350.63333333333327</v>
      </c>
      <c r="G333" s="383">
        <v>347.11666666666656</v>
      </c>
      <c r="H333" s="383">
        <v>358.41666666666663</v>
      </c>
      <c r="I333" s="383">
        <v>361.93333333333328</v>
      </c>
      <c r="J333" s="383">
        <v>364.06666666666666</v>
      </c>
      <c r="K333" s="382">
        <v>359.8</v>
      </c>
      <c r="L333" s="382">
        <v>354.15</v>
      </c>
      <c r="M333" s="382">
        <v>5.2817100000000003</v>
      </c>
      <c r="N333" s="1"/>
      <c r="O333" s="1"/>
    </row>
    <row r="334" spans="1:15" ht="12.75" customHeight="1">
      <c r="A334" s="31">
        <v>324</v>
      </c>
      <c r="B334" s="381" t="s">
        <v>269</v>
      </c>
      <c r="C334" s="382">
        <v>915.15</v>
      </c>
      <c r="D334" s="383">
        <v>916.5</v>
      </c>
      <c r="E334" s="383">
        <v>911.25</v>
      </c>
      <c r="F334" s="383">
        <v>907.35</v>
      </c>
      <c r="G334" s="383">
        <v>902.1</v>
      </c>
      <c r="H334" s="383">
        <v>920.4</v>
      </c>
      <c r="I334" s="383">
        <v>925.65</v>
      </c>
      <c r="J334" s="383">
        <v>929.55</v>
      </c>
      <c r="K334" s="382">
        <v>921.75</v>
      </c>
      <c r="L334" s="382">
        <v>912.6</v>
      </c>
      <c r="M334" s="382">
        <v>2.3344200000000002</v>
      </c>
      <c r="N334" s="1"/>
      <c r="O334" s="1"/>
    </row>
    <row r="335" spans="1:15" ht="12.75" customHeight="1">
      <c r="A335" s="31">
        <v>325</v>
      </c>
      <c r="B335" s="381" t="s">
        <v>165</v>
      </c>
      <c r="C335" s="382">
        <v>103.45</v>
      </c>
      <c r="D335" s="383">
        <v>102.81666666666666</v>
      </c>
      <c r="E335" s="383">
        <v>101.83333333333333</v>
      </c>
      <c r="F335" s="383">
        <v>100.21666666666667</v>
      </c>
      <c r="G335" s="383">
        <v>99.233333333333334</v>
      </c>
      <c r="H335" s="383">
        <v>104.43333333333332</v>
      </c>
      <c r="I335" s="383">
        <v>105.41666666666667</v>
      </c>
      <c r="J335" s="383">
        <v>107.03333333333332</v>
      </c>
      <c r="K335" s="382">
        <v>103.8</v>
      </c>
      <c r="L335" s="382">
        <v>101.2</v>
      </c>
      <c r="M335" s="382">
        <v>189.28897000000001</v>
      </c>
      <c r="N335" s="1"/>
      <c r="O335" s="1"/>
    </row>
    <row r="336" spans="1:15" ht="12.75" customHeight="1">
      <c r="A336" s="31">
        <v>326</v>
      </c>
      <c r="B336" s="381" t="s">
        <v>166</v>
      </c>
      <c r="C336" s="382">
        <v>5617.95</v>
      </c>
      <c r="D336" s="383">
        <v>5592.5</v>
      </c>
      <c r="E336" s="383">
        <v>5541</v>
      </c>
      <c r="F336" s="383">
        <v>5464.05</v>
      </c>
      <c r="G336" s="383">
        <v>5412.55</v>
      </c>
      <c r="H336" s="383">
        <v>5669.45</v>
      </c>
      <c r="I336" s="383">
        <v>5720.95</v>
      </c>
      <c r="J336" s="383">
        <v>5797.9</v>
      </c>
      <c r="K336" s="382">
        <v>5644</v>
      </c>
      <c r="L336" s="382">
        <v>5515.55</v>
      </c>
      <c r="M336" s="382">
        <v>2.4171499999999999</v>
      </c>
      <c r="N336" s="1"/>
      <c r="O336" s="1"/>
    </row>
    <row r="337" spans="1:15" ht="12.75" customHeight="1">
      <c r="A337" s="31">
        <v>327</v>
      </c>
      <c r="B337" s="381" t="s">
        <v>167</v>
      </c>
      <c r="C337" s="382">
        <v>4055.95</v>
      </c>
      <c r="D337" s="383">
        <v>4068.0833333333335</v>
      </c>
      <c r="E337" s="383">
        <v>4031.166666666667</v>
      </c>
      <c r="F337" s="383">
        <v>4006.3833333333337</v>
      </c>
      <c r="G337" s="383">
        <v>3969.4666666666672</v>
      </c>
      <c r="H337" s="383">
        <v>4092.8666666666668</v>
      </c>
      <c r="I337" s="383">
        <v>4129.7833333333338</v>
      </c>
      <c r="J337" s="383">
        <v>4154.5666666666666</v>
      </c>
      <c r="K337" s="382">
        <v>4105</v>
      </c>
      <c r="L337" s="382">
        <v>4043.3</v>
      </c>
      <c r="M337" s="382">
        <v>0.80464000000000002</v>
      </c>
      <c r="N337" s="1"/>
      <c r="O337" s="1"/>
    </row>
    <row r="338" spans="1:15" ht="12.75" customHeight="1">
      <c r="A338" s="31">
        <v>328</v>
      </c>
      <c r="B338" s="381" t="s">
        <v>852</v>
      </c>
      <c r="C338" s="382">
        <v>2472.25</v>
      </c>
      <c r="D338" s="383">
        <v>2484.1333333333332</v>
      </c>
      <c r="E338" s="383">
        <v>2438.3166666666666</v>
      </c>
      <c r="F338" s="383">
        <v>2404.3833333333332</v>
      </c>
      <c r="G338" s="383">
        <v>2358.5666666666666</v>
      </c>
      <c r="H338" s="383">
        <v>2518.0666666666666</v>
      </c>
      <c r="I338" s="383">
        <v>2563.8833333333332</v>
      </c>
      <c r="J338" s="383">
        <v>2597.8166666666666</v>
      </c>
      <c r="K338" s="382">
        <v>2529.9499999999998</v>
      </c>
      <c r="L338" s="382">
        <v>2450.1999999999998</v>
      </c>
      <c r="M338" s="382">
        <v>0.48153000000000001</v>
      </c>
      <c r="N338" s="1"/>
      <c r="O338" s="1"/>
    </row>
    <row r="339" spans="1:15" ht="12.75" customHeight="1">
      <c r="A339" s="31">
        <v>329</v>
      </c>
      <c r="B339" s="381" t="s">
        <v>458</v>
      </c>
      <c r="C339" s="382">
        <v>46.6</v>
      </c>
      <c r="D339" s="383">
        <v>46.25</v>
      </c>
      <c r="E339" s="383">
        <v>45.5</v>
      </c>
      <c r="F339" s="383">
        <v>44.4</v>
      </c>
      <c r="G339" s="383">
        <v>43.65</v>
      </c>
      <c r="H339" s="383">
        <v>47.35</v>
      </c>
      <c r="I339" s="383">
        <v>48.1</v>
      </c>
      <c r="J339" s="383">
        <v>49.2</v>
      </c>
      <c r="K339" s="382">
        <v>47</v>
      </c>
      <c r="L339" s="382">
        <v>45.15</v>
      </c>
      <c r="M339" s="382">
        <v>72.491699999999994</v>
      </c>
      <c r="N339" s="1"/>
      <c r="O339" s="1"/>
    </row>
    <row r="340" spans="1:15" ht="12.75" customHeight="1">
      <c r="A340" s="31">
        <v>330</v>
      </c>
      <c r="B340" s="381" t="s">
        <v>459</v>
      </c>
      <c r="C340" s="382">
        <v>69.95</v>
      </c>
      <c r="D340" s="383">
        <v>70.466666666666669</v>
      </c>
      <c r="E340" s="383">
        <v>69.13333333333334</v>
      </c>
      <c r="F340" s="383">
        <v>68.316666666666677</v>
      </c>
      <c r="G340" s="383">
        <v>66.983333333333348</v>
      </c>
      <c r="H340" s="383">
        <v>71.283333333333331</v>
      </c>
      <c r="I340" s="383">
        <v>72.616666666666646</v>
      </c>
      <c r="J340" s="383">
        <v>73.433333333333323</v>
      </c>
      <c r="K340" s="382">
        <v>71.8</v>
      </c>
      <c r="L340" s="382">
        <v>69.650000000000006</v>
      </c>
      <c r="M340" s="382">
        <v>49.625529999999998</v>
      </c>
      <c r="N340" s="1"/>
      <c r="O340" s="1"/>
    </row>
    <row r="341" spans="1:15" ht="12.75" customHeight="1">
      <c r="A341" s="31">
        <v>331</v>
      </c>
      <c r="B341" s="381" t="s">
        <v>460</v>
      </c>
      <c r="C341" s="382">
        <v>579.6</v>
      </c>
      <c r="D341" s="383">
        <v>580.33333333333337</v>
      </c>
      <c r="E341" s="383">
        <v>575.66666666666674</v>
      </c>
      <c r="F341" s="383">
        <v>571.73333333333335</v>
      </c>
      <c r="G341" s="383">
        <v>567.06666666666672</v>
      </c>
      <c r="H341" s="383">
        <v>584.26666666666677</v>
      </c>
      <c r="I341" s="383">
        <v>588.93333333333351</v>
      </c>
      <c r="J341" s="383">
        <v>592.86666666666679</v>
      </c>
      <c r="K341" s="382">
        <v>585</v>
      </c>
      <c r="L341" s="382">
        <v>576.4</v>
      </c>
      <c r="M341" s="382">
        <v>0.22355</v>
      </c>
      <c r="N341" s="1"/>
      <c r="O341" s="1"/>
    </row>
    <row r="342" spans="1:15" ht="12.75" customHeight="1">
      <c r="A342" s="31">
        <v>332</v>
      </c>
      <c r="B342" s="381" t="s">
        <v>168</v>
      </c>
      <c r="C342" s="382">
        <v>19935.75</v>
      </c>
      <c r="D342" s="383">
        <v>19929.95</v>
      </c>
      <c r="E342" s="383">
        <v>19834.900000000001</v>
      </c>
      <c r="F342" s="383">
        <v>19734.05</v>
      </c>
      <c r="G342" s="383">
        <v>19639</v>
      </c>
      <c r="H342" s="383">
        <v>20030.800000000003</v>
      </c>
      <c r="I342" s="383">
        <v>20125.849999999999</v>
      </c>
      <c r="J342" s="383">
        <v>20226.700000000004</v>
      </c>
      <c r="K342" s="382">
        <v>20025</v>
      </c>
      <c r="L342" s="382">
        <v>19829.099999999999</v>
      </c>
      <c r="M342" s="382">
        <v>0.32432</v>
      </c>
      <c r="N342" s="1"/>
      <c r="O342" s="1"/>
    </row>
    <row r="343" spans="1:15" ht="12.75" customHeight="1">
      <c r="A343" s="31">
        <v>333</v>
      </c>
      <c r="B343" s="381" t="s">
        <v>466</v>
      </c>
      <c r="C343" s="382">
        <v>89.95</v>
      </c>
      <c r="D343" s="383">
        <v>90.05</v>
      </c>
      <c r="E343" s="383">
        <v>88.6</v>
      </c>
      <c r="F343" s="383">
        <v>87.25</v>
      </c>
      <c r="G343" s="383">
        <v>85.8</v>
      </c>
      <c r="H343" s="383">
        <v>91.399999999999991</v>
      </c>
      <c r="I343" s="383">
        <v>92.850000000000009</v>
      </c>
      <c r="J343" s="383">
        <v>94.199999999999989</v>
      </c>
      <c r="K343" s="382">
        <v>91.5</v>
      </c>
      <c r="L343" s="382">
        <v>88.7</v>
      </c>
      <c r="M343" s="382">
        <v>10.655110000000001</v>
      </c>
      <c r="N343" s="1"/>
      <c r="O343" s="1"/>
    </row>
    <row r="344" spans="1:15" ht="12.75" customHeight="1">
      <c r="A344" s="31">
        <v>334</v>
      </c>
      <c r="B344" s="381" t="s">
        <v>465</v>
      </c>
      <c r="C344" s="382">
        <v>56.7</v>
      </c>
      <c r="D344" s="383">
        <v>56.966666666666661</v>
      </c>
      <c r="E344" s="383">
        <v>54.533333333333324</v>
      </c>
      <c r="F344" s="383">
        <v>52.36666666666666</v>
      </c>
      <c r="G344" s="383">
        <v>49.933333333333323</v>
      </c>
      <c r="H344" s="383">
        <v>59.133333333333326</v>
      </c>
      <c r="I344" s="383">
        <v>61.566666666666663</v>
      </c>
      <c r="J344" s="383">
        <v>63.733333333333327</v>
      </c>
      <c r="K344" s="382">
        <v>59.4</v>
      </c>
      <c r="L344" s="382">
        <v>54.8</v>
      </c>
      <c r="M344" s="382">
        <v>68.498949999999994</v>
      </c>
      <c r="N344" s="1"/>
      <c r="O344" s="1"/>
    </row>
    <row r="345" spans="1:15" ht="12.75" customHeight="1">
      <c r="A345" s="31">
        <v>335</v>
      </c>
      <c r="B345" s="381" t="s">
        <v>464</v>
      </c>
      <c r="C345" s="382">
        <v>653.70000000000005</v>
      </c>
      <c r="D345" s="383">
        <v>648.86666666666667</v>
      </c>
      <c r="E345" s="383">
        <v>635.73333333333335</v>
      </c>
      <c r="F345" s="383">
        <v>617.76666666666665</v>
      </c>
      <c r="G345" s="383">
        <v>604.63333333333333</v>
      </c>
      <c r="H345" s="383">
        <v>666.83333333333337</v>
      </c>
      <c r="I345" s="383">
        <v>679.96666666666681</v>
      </c>
      <c r="J345" s="383">
        <v>697.93333333333339</v>
      </c>
      <c r="K345" s="382">
        <v>662</v>
      </c>
      <c r="L345" s="382">
        <v>630.9</v>
      </c>
      <c r="M345" s="382">
        <v>3.5645500000000001</v>
      </c>
      <c r="N345" s="1"/>
      <c r="O345" s="1"/>
    </row>
    <row r="346" spans="1:15" ht="12.75" customHeight="1">
      <c r="A346" s="31">
        <v>336</v>
      </c>
      <c r="B346" s="381" t="s">
        <v>461</v>
      </c>
      <c r="C346" s="382">
        <v>31.5</v>
      </c>
      <c r="D346" s="383">
        <v>31.433333333333334</v>
      </c>
      <c r="E346" s="383">
        <v>31.266666666666666</v>
      </c>
      <c r="F346" s="383">
        <v>31.033333333333331</v>
      </c>
      <c r="G346" s="383">
        <v>30.866666666666664</v>
      </c>
      <c r="H346" s="383">
        <v>31.666666666666668</v>
      </c>
      <c r="I346" s="383">
        <v>31.833333333333332</v>
      </c>
      <c r="J346" s="383">
        <v>32.06666666666667</v>
      </c>
      <c r="K346" s="382">
        <v>31.6</v>
      </c>
      <c r="L346" s="382">
        <v>31.2</v>
      </c>
      <c r="M346" s="382">
        <v>36.058599999999998</v>
      </c>
      <c r="N346" s="1"/>
      <c r="O346" s="1"/>
    </row>
    <row r="347" spans="1:15" ht="12.75" customHeight="1">
      <c r="A347" s="31">
        <v>337</v>
      </c>
      <c r="B347" s="381" t="s">
        <v>537</v>
      </c>
      <c r="C347" s="382">
        <v>139.30000000000001</v>
      </c>
      <c r="D347" s="383">
        <v>140.03333333333333</v>
      </c>
      <c r="E347" s="383">
        <v>138.06666666666666</v>
      </c>
      <c r="F347" s="383">
        <v>136.83333333333334</v>
      </c>
      <c r="G347" s="383">
        <v>134.86666666666667</v>
      </c>
      <c r="H347" s="383">
        <v>141.26666666666665</v>
      </c>
      <c r="I347" s="383">
        <v>143.23333333333329</v>
      </c>
      <c r="J347" s="383">
        <v>144.46666666666664</v>
      </c>
      <c r="K347" s="382">
        <v>142</v>
      </c>
      <c r="L347" s="382">
        <v>138.80000000000001</v>
      </c>
      <c r="M347" s="382">
        <v>3.8413900000000001</v>
      </c>
      <c r="N347" s="1"/>
      <c r="O347" s="1"/>
    </row>
    <row r="348" spans="1:15" ht="12.75" customHeight="1">
      <c r="A348" s="31">
        <v>338</v>
      </c>
      <c r="B348" s="381" t="s">
        <v>467</v>
      </c>
      <c r="C348" s="382">
        <v>2463.25</v>
      </c>
      <c r="D348" s="383">
        <v>2458.1333333333332</v>
      </c>
      <c r="E348" s="383">
        <v>2431.5166666666664</v>
      </c>
      <c r="F348" s="383">
        <v>2399.7833333333333</v>
      </c>
      <c r="G348" s="383">
        <v>2373.1666666666665</v>
      </c>
      <c r="H348" s="383">
        <v>2489.8666666666663</v>
      </c>
      <c r="I348" s="383">
        <v>2516.4833333333331</v>
      </c>
      <c r="J348" s="383">
        <v>2548.2166666666662</v>
      </c>
      <c r="K348" s="382">
        <v>2484.75</v>
      </c>
      <c r="L348" s="382">
        <v>2426.4</v>
      </c>
      <c r="M348" s="382">
        <v>2.4279999999999999E-2</v>
      </c>
      <c r="N348" s="1"/>
      <c r="O348" s="1"/>
    </row>
    <row r="349" spans="1:15" ht="12.75" customHeight="1">
      <c r="A349" s="31">
        <v>339</v>
      </c>
      <c r="B349" s="381" t="s">
        <v>462</v>
      </c>
      <c r="C349" s="382">
        <v>61.85</v>
      </c>
      <c r="D349" s="383">
        <v>61.916666666666664</v>
      </c>
      <c r="E349" s="383">
        <v>61.43333333333333</v>
      </c>
      <c r="F349" s="383">
        <v>61.016666666666666</v>
      </c>
      <c r="G349" s="383">
        <v>60.533333333333331</v>
      </c>
      <c r="H349" s="383">
        <v>62.333333333333329</v>
      </c>
      <c r="I349" s="383">
        <v>62.816666666666663</v>
      </c>
      <c r="J349" s="383">
        <v>63.233333333333327</v>
      </c>
      <c r="K349" s="382">
        <v>62.4</v>
      </c>
      <c r="L349" s="382">
        <v>61.5</v>
      </c>
      <c r="M349" s="382">
        <v>9.1841299999999997</v>
      </c>
      <c r="N349" s="1"/>
      <c r="O349" s="1"/>
    </row>
    <row r="350" spans="1:15" ht="12.75" customHeight="1">
      <c r="A350" s="31">
        <v>340</v>
      </c>
      <c r="B350" s="381" t="s">
        <v>169</v>
      </c>
      <c r="C350" s="382">
        <v>138.6</v>
      </c>
      <c r="D350" s="383">
        <v>137.58333333333334</v>
      </c>
      <c r="E350" s="383">
        <v>136.26666666666668</v>
      </c>
      <c r="F350" s="383">
        <v>133.93333333333334</v>
      </c>
      <c r="G350" s="383">
        <v>132.61666666666667</v>
      </c>
      <c r="H350" s="383">
        <v>139.91666666666669</v>
      </c>
      <c r="I350" s="383">
        <v>141.23333333333335</v>
      </c>
      <c r="J350" s="383">
        <v>143.56666666666669</v>
      </c>
      <c r="K350" s="382">
        <v>138.9</v>
      </c>
      <c r="L350" s="382">
        <v>135.25</v>
      </c>
      <c r="M350" s="382">
        <v>49.866570000000003</v>
      </c>
      <c r="N350" s="1"/>
      <c r="O350" s="1"/>
    </row>
    <row r="351" spans="1:15" ht="12.75" customHeight="1">
      <c r="A351" s="31">
        <v>341</v>
      </c>
      <c r="B351" s="381" t="s">
        <v>463</v>
      </c>
      <c r="C351" s="382">
        <v>252.2</v>
      </c>
      <c r="D351" s="383">
        <v>249.13333333333333</v>
      </c>
      <c r="E351" s="383">
        <v>244.16666666666666</v>
      </c>
      <c r="F351" s="383">
        <v>236.13333333333333</v>
      </c>
      <c r="G351" s="383">
        <v>231.16666666666666</v>
      </c>
      <c r="H351" s="383">
        <v>257.16666666666663</v>
      </c>
      <c r="I351" s="383">
        <v>262.13333333333333</v>
      </c>
      <c r="J351" s="383">
        <v>270.16666666666663</v>
      </c>
      <c r="K351" s="382">
        <v>254.1</v>
      </c>
      <c r="L351" s="382">
        <v>241.1</v>
      </c>
      <c r="M351" s="382">
        <v>20.086680000000001</v>
      </c>
      <c r="N351" s="1"/>
      <c r="O351" s="1"/>
    </row>
    <row r="352" spans="1:15" ht="12.75" customHeight="1">
      <c r="A352" s="31">
        <v>342</v>
      </c>
      <c r="B352" s="381" t="s">
        <v>171</v>
      </c>
      <c r="C352" s="382">
        <v>132</v>
      </c>
      <c r="D352" s="383">
        <v>131.85</v>
      </c>
      <c r="E352" s="383">
        <v>130.85</v>
      </c>
      <c r="F352" s="383">
        <v>129.69999999999999</v>
      </c>
      <c r="G352" s="383">
        <v>128.69999999999999</v>
      </c>
      <c r="H352" s="383">
        <v>133</v>
      </c>
      <c r="I352" s="383">
        <v>134</v>
      </c>
      <c r="J352" s="383">
        <v>135.15</v>
      </c>
      <c r="K352" s="382">
        <v>132.85</v>
      </c>
      <c r="L352" s="382">
        <v>130.69999999999999</v>
      </c>
      <c r="M352" s="382">
        <v>161.22852</v>
      </c>
      <c r="N352" s="1"/>
      <c r="O352" s="1"/>
    </row>
    <row r="353" spans="1:15" ht="12.75" customHeight="1">
      <c r="A353" s="31">
        <v>343</v>
      </c>
      <c r="B353" s="381" t="s">
        <v>270</v>
      </c>
      <c r="C353" s="382">
        <v>923.85</v>
      </c>
      <c r="D353" s="383">
        <v>913.61666666666667</v>
      </c>
      <c r="E353" s="383">
        <v>893.23333333333335</v>
      </c>
      <c r="F353" s="383">
        <v>862.61666666666667</v>
      </c>
      <c r="G353" s="383">
        <v>842.23333333333335</v>
      </c>
      <c r="H353" s="383">
        <v>944.23333333333335</v>
      </c>
      <c r="I353" s="383">
        <v>964.61666666666679</v>
      </c>
      <c r="J353" s="383">
        <v>995.23333333333335</v>
      </c>
      <c r="K353" s="382">
        <v>934</v>
      </c>
      <c r="L353" s="382">
        <v>883</v>
      </c>
      <c r="M353" s="382">
        <v>13.785500000000001</v>
      </c>
      <c r="N353" s="1"/>
      <c r="O353" s="1"/>
    </row>
    <row r="354" spans="1:15" ht="12.75" customHeight="1">
      <c r="A354" s="31">
        <v>344</v>
      </c>
      <c r="B354" s="381" t="s">
        <v>468</v>
      </c>
      <c r="C354" s="382">
        <v>4043.7</v>
      </c>
      <c r="D354" s="383">
        <v>4067.6</v>
      </c>
      <c r="E354" s="383">
        <v>4006.0999999999995</v>
      </c>
      <c r="F354" s="383">
        <v>3968.4999999999995</v>
      </c>
      <c r="G354" s="383">
        <v>3906.9999999999991</v>
      </c>
      <c r="H354" s="383">
        <v>4105.2</v>
      </c>
      <c r="I354" s="383">
        <v>4166.7000000000007</v>
      </c>
      <c r="J354" s="383">
        <v>4204.3</v>
      </c>
      <c r="K354" s="382">
        <v>4129.1000000000004</v>
      </c>
      <c r="L354" s="382">
        <v>4030</v>
      </c>
      <c r="M354" s="382">
        <v>0.91269</v>
      </c>
      <c r="N354" s="1"/>
      <c r="O354" s="1"/>
    </row>
    <row r="355" spans="1:15" ht="12.75" customHeight="1">
      <c r="A355" s="31">
        <v>345</v>
      </c>
      <c r="B355" s="381" t="s">
        <v>271</v>
      </c>
      <c r="C355" s="382">
        <v>194.95</v>
      </c>
      <c r="D355" s="383">
        <v>195.98333333333335</v>
      </c>
      <c r="E355" s="383">
        <v>193.01666666666671</v>
      </c>
      <c r="F355" s="383">
        <v>191.08333333333337</v>
      </c>
      <c r="G355" s="383">
        <v>188.11666666666673</v>
      </c>
      <c r="H355" s="383">
        <v>197.91666666666669</v>
      </c>
      <c r="I355" s="383">
        <v>200.88333333333333</v>
      </c>
      <c r="J355" s="383">
        <v>202.81666666666666</v>
      </c>
      <c r="K355" s="382">
        <v>198.95</v>
      </c>
      <c r="L355" s="382">
        <v>194.05</v>
      </c>
      <c r="M355" s="382">
        <v>8.4820100000000007</v>
      </c>
      <c r="N355" s="1"/>
      <c r="O355" s="1"/>
    </row>
    <row r="356" spans="1:15" ht="12.75" customHeight="1">
      <c r="A356" s="31">
        <v>346</v>
      </c>
      <c r="B356" s="381" t="s">
        <v>172</v>
      </c>
      <c r="C356" s="382">
        <v>150.35</v>
      </c>
      <c r="D356" s="383">
        <v>149.61666666666667</v>
      </c>
      <c r="E356" s="383">
        <v>148.13333333333335</v>
      </c>
      <c r="F356" s="383">
        <v>145.91666666666669</v>
      </c>
      <c r="G356" s="383">
        <v>144.43333333333337</v>
      </c>
      <c r="H356" s="383">
        <v>151.83333333333334</v>
      </c>
      <c r="I356" s="383">
        <v>153.31666666666669</v>
      </c>
      <c r="J356" s="383">
        <v>155.53333333333333</v>
      </c>
      <c r="K356" s="382">
        <v>151.1</v>
      </c>
      <c r="L356" s="382">
        <v>147.4</v>
      </c>
      <c r="M356" s="382">
        <v>129.77680000000001</v>
      </c>
      <c r="N356" s="1"/>
      <c r="O356" s="1"/>
    </row>
    <row r="357" spans="1:15" ht="12.75" customHeight="1">
      <c r="A357" s="31">
        <v>347</v>
      </c>
      <c r="B357" s="381" t="s">
        <v>469</v>
      </c>
      <c r="C357" s="382">
        <v>368.3</v>
      </c>
      <c r="D357" s="383">
        <v>369.40000000000003</v>
      </c>
      <c r="E357" s="383">
        <v>365.90000000000009</v>
      </c>
      <c r="F357" s="383">
        <v>363.50000000000006</v>
      </c>
      <c r="G357" s="383">
        <v>360.00000000000011</v>
      </c>
      <c r="H357" s="383">
        <v>371.80000000000007</v>
      </c>
      <c r="I357" s="383">
        <v>375.29999999999995</v>
      </c>
      <c r="J357" s="383">
        <v>377.70000000000005</v>
      </c>
      <c r="K357" s="382">
        <v>372.9</v>
      </c>
      <c r="L357" s="382">
        <v>367</v>
      </c>
      <c r="M357" s="382">
        <v>0.64537999999999995</v>
      </c>
      <c r="N357" s="1"/>
      <c r="O357" s="1"/>
    </row>
    <row r="358" spans="1:15" ht="12.75" customHeight="1">
      <c r="A358" s="31">
        <v>348</v>
      </c>
      <c r="B358" s="381" t="s">
        <v>173</v>
      </c>
      <c r="C358" s="382">
        <v>41210.949999999997</v>
      </c>
      <c r="D358" s="383">
        <v>41166.400000000001</v>
      </c>
      <c r="E358" s="383">
        <v>40746.100000000006</v>
      </c>
      <c r="F358" s="383">
        <v>40281.250000000007</v>
      </c>
      <c r="G358" s="383">
        <v>39860.950000000012</v>
      </c>
      <c r="H358" s="383">
        <v>41631.25</v>
      </c>
      <c r="I358" s="383">
        <v>42051.55</v>
      </c>
      <c r="J358" s="383">
        <v>42516.399999999994</v>
      </c>
      <c r="K358" s="382">
        <v>41586.699999999997</v>
      </c>
      <c r="L358" s="382">
        <v>40701.550000000003</v>
      </c>
      <c r="M358" s="382">
        <v>0.13700000000000001</v>
      </c>
      <c r="N358" s="1"/>
      <c r="O358" s="1"/>
    </row>
    <row r="359" spans="1:15" ht="12.75" customHeight="1">
      <c r="A359" s="31">
        <v>349</v>
      </c>
      <c r="B359" s="381" t="s">
        <v>174</v>
      </c>
      <c r="C359" s="382">
        <v>2657.6</v>
      </c>
      <c r="D359" s="383">
        <v>2675.8666666666668</v>
      </c>
      <c r="E359" s="383">
        <v>2601.7333333333336</v>
      </c>
      <c r="F359" s="383">
        <v>2545.8666666666668</v>
      </c>
      <c r="G359" s="383">
        <v>2471.7333333333336</v>
      </c>
      <c r="H359" s="383">
        <v>2731.7333333333336</v>
      </c>
      <c r="I359" s="383">
        <v>2805.8666666666668</v>
      </c>
      <c r="J359" s="383">
        <v>2861.7333333333336</v>
      </c>
      <c r="K359" s="382">
        <v>2750</v>
      </c>
      <c r="L359" s="382">
        <v>2620</v>
      </c>
      <c r="M359" s="382">
        <v>7.0309699999999999</v>
      </c>
      <c r="N359" s="1"/>
      <c r="O359" s="1"/>
    </row>
    <row r="360" spans="1:15" ht="12.75" customHeight="1">
      <c r="A360" s="31">
        <v>350</v>
      </c>
      <c r="B360" s="381" t="s">
        <v>473</v>
      </c>
      <c r="C360" s="382">
        <v>4678.95</v>
      </c>
      <c r="D360" s="383">
        <v>4729.4999999999991</v>
      </c>
      <c r="E360" s="383">
        <v>4621.0999999999985</v>
      </c>
      <c r="F360" s="383">
        <v>4563.2499999999991</v>
      </c>
      <c r="G360" s="383">
        <v>4454.8499999999985</v>
      </c>
      <c r="H360" s="383">
        <v>4787.3499999999985</v>
      </c>
      <c r="I360" s="383">
        <v>4895.7499999999982</v>
      </c>
      <c r="J360" s="383">
        <v>4953.5999999999985</v>
      </c>
      <c r="K360" s="382">
        <v>4837.8999999999996</v>
      </c>
      <c r="L360" s="382">
        <v>4671.6499999999996</v>
      </c>
      <c r="M360" s="382">
        <v>3.6997100000000001</v>
      </c>
      <c r="N360" s="1"/>
      <c r="O360" s="1"/>
    </row>
    <row r="361" spans="1:15" ht="12.75" customHeight="1">
      <c r="A361" s="31">
        <v>351</v>
      </c>
      <c r="B361" s="381" t="s">
        <v>175</v>
      </c>
      <c r="C361" s="382">
        <v>219.2</v>
      </c>
      <c r="D361" s="383">
        <v>219.75</v>
      </c>
      <c r="E361" s="383">
        <v>217.15</v>
      </c>
      <c r="F361" s="383">
        <v>215.1</v>
      </c>
      <c r="G361" s="383">
        <v>212.5</v>
      </c>
      <c r="H361" s="383">
        <v>221.8</v>
      </c>
      <c r="I361" s="383">
        <v>224.40000000000003</v>
      </c>
      <c r="J361" s="383">
        <v>226.45000000000002</v>
      </c>
      <c r="K361" s="382">
        <v>222.35</v>
      </c>
      <c r="L361" s="382">
        <v>217.7</v>
      </c>
      <c r="M361" s="382">
        <v>31.230049999999999</v>
      </c>
      <c r="N361" s="1"/>
      <c r="O361" s="1"/>
    </row>
    <row r="362" spans="1:15" ht="12.75" customHeight="1">
      <c r="A362" s="31">
        <v>352</v>
      </c>
      <c r="B362" s="381" t="s">
        <v>176</v>
      </c>
      <c r="C362" s="382">
        <v>123.8</v>
      </c>
      <c r="D362" s="383">
        <v>123.75</v>
      </c>
      <c r="E362" s="383">
        <v>123.15</v>
      </c>
      <c r="F362" s="383">
        <v>122.5</v>
      </c>
      <c r="G362" s="383">
        <v>121.9</v>
      </c>
      <c r="H362" s="383">
        <v>124.4</v>
      </c>
      <c r="I362" s="383">
        <v>125</v>
      </c>
      <c r="J362" s="383">
        <v>125.65</v>
      </c>
      <c r="K362" s="382">
        <v>124.35</v>
      </c>
      <c r="L362" s="382">
        <v>123.1</v>
      </c>
      <c r="M362" s="382">
        <v>19.077400000000001</v>
      </c>
      <c r="N362" s="1"/>
      <c r="O362" s="1"/>
    </row>
    <row r="363" spans="1:15" ht="12.75" customHeight="1">
      <c r="A363" s="31">
        <v>353</v>
      </c>
      <c r="B363" s="381" t="s">
        <v>177</v>
      </c>
      <c r="C363" s="382">
        <v>5063.8</v>
      </c>
      <c r="D363" s="383">
        <v>5074.1166666666659</v>
      </c>
      <c r="E363" s="383">
        <v>5013.2333333333318</v>
      </c>
      <c r="F363" s="383">
        <v>4962.6666666666661</v>
      </c>
      <c r="G363" s="383">
        <v>4901.7833333333319</v>
      </c>
      <c r="H363" s="383">
        <v>5124.6833333333316</v>
      </c>
      <c r="I363" s="383">
        <v>5185.5666666666648</v>
      </c>
      <c r="J363" s="383">
        <v>5236.1333333333314</v>
      </c>
      <c r="K363" s="382">
        <v>5135</v>
      </c>
      <c r="L363" s="382">
        <v>5023.55</v>
      </c>
      <c r="M363" s="382">
        <v>0.28765000000000002</v>
      </c>
      <c r="N363" s="1"/>
      <c r="O363" s="1"/>
    </row>
    <row r="364" spans="1:15" ht="12.75" customHeight="1">
      <c r="A364" s="31">
        <v>354</v>
      </c>
      <c r="B364" s="381" t="s">
        <v>274</v>
      </c>
      <c r="C364" s="382">
        <v>15492.05</v>
      </c>
      <c r="D364" s="383">
        <v>15475.466666666667</v>
      </c>
      <c r="E364" s="383">
        <v>15320.983333333334</v>
      </c>
      <c r="F364" s="383">
        <v>15149.916666666666</v>
      </c>
      <c r="G364" s="383">
        <v>14995.433333333332</v>
      </c>
      <c r="H364" s="383">
        <v>15646.533333333335</v>
      </c>
      <c r="I364" s="383">
        <v>15801.016666666668</v>
      </c>
      <c r="J364" s="383">
        <v>15972.083333333336</v>
      </c>
      <c r="K364" s="382">
        <v>15629.95</v>
      </c>
      <c r="L364" s="382">
        <v>15304.4</v>
      </c>
      <c r="M364" s="382">
        <v>7.2739999999999999E-2</v>
      </c>
      <c r="N364" s="1"/>
      <c r="O364" s="1"/>
    </row>
    <row r="365" spans="1:15" ht="12.75" customHeight="1">
      <c r="A365" s="31">
        <v>355</v>
      </c>
      <c r="B365" s="381" t="s">
        <v>480</v>
      </c>
      <c r="C365" s="382">
        <v>5186.8</v>
      </c>
      <c r="D365" s="383">
        <v>5200.2833333333328</v>
      </c>
      <c r="E365" s="383">
        <v>5155.5666666666657</v>
      </c>
      <c r="F365" s="383">
        <v>5124.333333333333</v>
      </c>
      <c r="G365" s="383">
        <v>5079.6166666666659</v>
      </c>
      <c r="H365" s="383">
        <v>5231.5166666666655</v>
      </c>
      <c r="I365" s="383">
        <v>5276.2333333333327</v>
      </c>
      <c r="J365" s="383">
        <v>5307.4666666666653</v>
      </c>
      <c r="K365" s="382">
        <v>5245</v>
      </c>
      <c r="L365" s="382">
        <v>5169.05</v>
      </c>
      <c r="M365" s="382">
        <v>4.9680000000000002E-2</v>
      </c>
      <c r="N365" s="1"/>
      <c r="O365" s="1"/>
    </row>
    <row r="366" spans="1:15" ht="12.75" customHeight="1">
      <c r="A366" s="31">
        <v>356</v>
      </c>
      <c r="B366" s="381" t="s">
        <v>474</v>
      </c>
      <c r="C366" s="382">
        <v>235.35</v>
      </c>
      <c r="D366" s="383">
        <v>236.5</v>
      </c>
      <c r="E366" s="383">
        <v>233.45</v>
      </c>
      <c r="F366" s="383">
        <v>231.54999999999998</v>
      </c>
      <c r="G366" s="383">
        <v>228.49999999999997</v>
      </c>
      <c r="H366" s="383">
        <v>238.4</v>
      </c>
      <c r="I366" s="383">
        <v>241.45000000000002</v>
      </c>
      <c r="J366" s="383">
        <v>243.35000000000002</v>
      </c>
      <c r="K366" s="382">
        <v>239.55</v>
      </c>
      <c r="L366" s="382">
        <v>234.6</v>
      </c>
      <c r="M366" s="382">
        <v>6.2214299999999998</v>
      </c>
      <c r="N366" s="1"/>
      <c r="O366" s="1"/>
    </row>
    <row r="367" spans="1:15" ht="12.75" customHeight="1">
      <c r="A367" s="31">
        <v>357</v>
      </c>
      <c r="B367" s="381" t="s">
        <v>475</v>
      </c>
      <c r="C367" s="382">
        <v>980.15</v>
      </c>
      <c r="D367" s="383">
        <v>978.4</v>
      </c>
      <c r="E367" s="383">
        <v>968.84999999999991</v>
      </c>
      <c r="F367" s="383">
        <v>957.55</v>
      </c>
      <c r="G367" s="383">
        <v>947.99999999999989</v>
      </c>
      <c r="H367" s="383">
        <v>989.69999999999993</v>
      </c>
      <c r="I367" s="383">
        <v>999.24999999999989</v>
      </c>
      <c r="J367" s="383">
        <v>1010.55</v>
      </c>
      <c r="K367" s="382">
        <v>987.95</v>
      </c>
      <c r="L367" s="382">
        <v>967.1</v>
      </c>
      <c r="M367" s="382">
        <v>1.53013</v>
      </c>
      <c r="N367" s="1"/>
      <c r="O367" s="1"/>
    </row>
    <row r="368" spans="1:15" ht="12.75" customHeight="1">
      <c r="A368" s="31">
        <v>358</v>
      </c>
      <c r="B368" s="381" t="s">
        <v>178</v>
      </c>
      <c r="C368" s="382">
        <v>2637.95</v>
      </c>
      <c r="D368" s="383">
        <v>2628.3166666666666</v>
      </c>
      <c r="E368" s="383">
        <v>2594.6333333333332</v>
      </c>
      <c r="F368" s="383">
        <v>2551.3166666666666</v>
      </c>
      <c r="G368" s="383">
        <v>2517.6333333333332</v>
      </c>
      <c r="H368" s="383">
        <v>2671.6333333333332</v>
      </c>
      <c r="I368" s="383">
        <v>2705.3166666666666</v>
      </c>
      <c r="J368" s="383">
        <v>2748.6333333333332</v>
      </c>
      <c r="K368" s="382">
        <v>2662</v>
      </c>
      <c r="L368" s="382">
        <v>2585</v>
      </c>
      <c r="M368" s="382">
        <v>11.8726</v>
      </c>
      <c r="N368" s="1"/>
      <c r="O368" s="1"/>
    </row>
    <row r="369" spans="1:15" ht="12.75" customHeight="1">
      <c r="A369" s="31">
        <v>359</v>
      </c>
      <c r="B369" s="381" t="s">
        <v>179</v>
      </c>
      <c r="C369" s="382">
        <v>2993.2</v>
      </c>
      <c r="D369" s="383">
        <v>3002.0833333333335</v>
      </c>
      <c r="E369" s="383">
        <v>2952.3166666666671</v>
      </c>
      <c r="F369" s="383">
        <v>2911.4333333333334</v>
      </c>
      <c r="G369" s="383">
        <v>2861.666666666667</v>
      </c>
      <c r="H369" s="383">
        <v>3042.9666666666672</v>
      </c>
      <c r="I369" s="383">
        <v>3092.7333333333336</v>
      </c>
      <c r="J369" s="383">
        <v>3133.6166666666672</v>
      </c>
      <c r="K369" s="382">
        <v>3051.85</v>
      </c>
      <c r="L369" s="382">
        <v>2961.2</v>
      </c>
      <c r="M369" s="382">
        <v>3.1421899999999998</v>
      </c>
      <c r="N369" s="1"/>
      <c r="O369" s="1"/>
    </row>
    <row r="370" spans="1:15" ht="12.75" customHeight="1">
      <c r="A370" s="31">
        <v>360</v>
      </c>
      <c r="B370" s="381" t="s">
        <v>180</v>
      </c>
      <c r="C370" s="382">
        <v>38.75</v>
      </c>
      <c r="D370" s="383">
        <v>38.616666666666667</v>
      </c>
      <c r="E370" s="383">
        <v>38.183333333333337</v>
      </c>
      <c r="F370" s="383">
        <v>37.616666666666667</v>
      </c>
      <c r="G370" s="383">
        <v>37.183333333333337</v>
      </c>
      <c r="H370" s="383">
        <v>39.183333333333337</v>
      </c>
      <c r="I370" s="383">
        <v>39.61666666666666</v>
      </c>
      <c r="J370" s="383">
        <v>40.183333333333337</v>
      </c>
      <c r="K370" s="382">
        <v>39.049999999999997</v>
      </c>
      <c r="L370" s="382">
        <v>38.049999999999997</v>
      </c>
      <c r="M370" s="382">
        <v>465.59579000000002</v>
      </c>
      <c r="N370" s="1"/>
      <c r="O370" s="1"/>
    </row>
    <row r="371" spans="1:15" ht="12.75" customHeight="1">
      <c r="A371" s="31">
        <v>361</v>
      </c>
      <c r="B371" s="381" t="s">
        <v>471</v>
      </c>
      <c r="C371" s="382">
        <v>489.5</v>
      </c>
      <c r="D371" s="383">
        <v>494.58333333333331</v>
      </c>
      <c r="E371" s="383">
        <v>476.91666666666663</v>
      </c>
      <c r="F371" s="383">
        <v>464.33333333333331</v>
      </c>
      <c r="G371" s="383">
        <v>446.66666666666663</v>
      </c>
      <c r="H371" s="383">
        <v>507.16666666666663</v>
      </c>
      <c r="I371" s="383">
        <v>524.83333333333326</v>
      </c>
      <c r="J371" s="383">
        <v>537.41666666666663</v>
      </c>
      <c r="K371" s="382">
        <v>512.25</v>
      </c>
      <c r="L371" s="382">
        <v>482</v>
      </c>
      <c r="M371" s="382">
        <v>3.7220800000000001</v>
      </c>
      <c r="N371" s="1"/>
      <c r="O371" s="1"/>
    </row>
    <row r="372" spans="1:15" ht="12.75" customHeight="1">
      <c r="A372" s="31">
        <v>362</v>
      </c>
      <c r="B372" s="381" t="s">
        <v>472</v>
      </c>
      <c r="C372" s="382">
        <v>284.55</v>
      </c>
      <c r="D372" s="383">
        <v>281.84999999999997</v>
      </c>
      <c r="E372" s="383">
        <v>277.69999999999993</v>
      </c>
      <c r="F372" s="383">
        <v>270.84999999999997</v>
      </c>
      <c r="G372" s="383">
        <v>266.69999999999993</v>
      </c>
      <c r="H372" s="383">
        <v>288.69999999999993</v>
      </c>
      <c r="I372" s="383">
        <v>292.84999999999991</v>
      </c>
      <c r="J372" s="383">
        <v>299.69999999999993</v>
      </c>
      <c r="K372" s="382">
        <v>286</v>
      </c>
      <c r="L372" s="382">
        <v>275</v>
      </c>
      <c r="M372" s="382">
        <v>4.0268499999999996</v>
      </c>
      <c r="N372" s="1"/>
      <c r="O372" s="1"/>
    </row>
    <row r="373" spans="1:15" ht="12.75" customHeight="1">
      <c r="A373" s="31">
        <v>363</v>
      </c>
      <c r="B373" s="381" t="s">
        <v>272</v>
      </c>
      <c r="C373" s="382">
        <v>2461.9499999999998</v>
      </c>
      <c r="D373" s="383">
        <v>2465.3666666666668</v>
      </c>
      <c r="E373" s="383">
        <v>2451.7333333333336</v>
      </c>
      <c r="F373" s="383">
        <v>2441.5166666666669</v>
      </c>
      <c r="G373" s="383">
        <v>2427.8833333333337</v>
      </c>
      <c r="H373" s="383">
        <v>2475.5833333333335</v>
      </c>
      <c r="I373" s="383">
        <v>2489.2166666666667</v>
      </c>
      <c r="J373" s="383">
        <v>2499.4333333333334</v>
      </c>
      <c r="K373" s="382">
        <v>2479</v>
      </c>
      <c r="L373" s="382">
        <v>2455.15</v>
      </c>
      <c r="M373" s="382">
        <v>1.1876599999999999</v>
      </c>
      <c r="N373" s="1"/>
      <c r="O373" s="1"/>
    </row>
    <row r="374" spans="1:15" ht="12.75" customHeight="1">
      <c r="A374" s="31">
        <v>364</v>
      </c>
      <c r="B374" s="381" t="s">
        <v>476</v>
      </c>
      <c r="C374" s="382">
        <v>976.7</v>
      </c>
      <c r="D374" s="383">
        <v>973.23333333333323</v>
      </c>
      <c r="E374" s="383">
        <v>952.46666666666647</v>
      </c>
      <c r="F374" s="383">
        <v>928.23333333333323</v>
      </c>
      <c r="G374" s="383">
        <v>907.46666666666647</v>
      </c>
      <c r="H374" s="383">
        <v>997.46666666666647</v>
      </c>
      <c r="I374" s="383">
        <v>1018.2333333333331</v>
      </c>
      <c r="J374" s="383">
        <v>1042.4666666666665</v>
      </c>
      <c r="K374" s="382">
        <v>994</v>
      </c>
      <c r="L374" s="382">
        <v>949</v>
      </c>
      <c r="M374" s="382">
        <v>1.1137699999999999</v>
      </c>
      <c r="N374" s="1"/>
      <c r="O374" s="1"/>
    </row>
    <row r="375" spans="1:15" ht="12.75" customHeight="1">
      <c r="A375" s="31">
        <v>365</v>
      </c>
      <c r="B375" s="381" t="s">
        <v>477</v>
      </c>
      <c r="C375" s="382">
        <v>1934.7</v>
      </c>
      <c r="D375" s="383">
        <v>1931.3</v>
      </c>
      <c r="E375" s="383">
        <v>1893.6</v>
      </c>
      <c r="F375" s="383">
        <v>1852.5</v>
      </c>
      <c r="G375" s="383">
        <v>1814.8</v>
      </c>
      <c r="H375" s="383">
        <v>1972.3999999999999</v>
      </c>
      <c r="I375" s="383">
        <v>2010.1000000000001</v>
      </c>
      <c r="J375" s="383">
        <v>2051.1999999999998</v>
      </c>
      <c r="K375" s="382">
        <v>1969</v>
      </c>
      <c r="L375" s="382">
        <v>1890.2</v>
      </c>
      <c r="M375" s="382">
        <v>1.8359700000000001</v>
      </c>
      <c r="N375" s="1"/>
      <c r="O375" s="1"/>
    </row>
    <row r="376" spans="1:15" ht="12.75" customHeight="1">
      <c r="A376" s="31">
        <v>366</v>
      </c>
      <c r="B376" s="381" t="s">
        <v>853</v>
      </c>
      <c r="C376" s="382">
        <v>228.4</v>
      </c>
      <c r="D376" s="383">
        <v>229.61666666666667</v>
      </c>
      <c r="E376" s="383">
        <v>224.43333333333334</v>
      </c>
      <c r="F376" s="383">
        <v>220.46666666666667</v>
      </c>
      <c r="G376" s="383">
        <v>215.28333333333333</v>
      </c>
      <c r="H376" s="383">
        <v>233.58333333333334</v>
      </c>
      <c r="I376" s="383">
        <v>238.76666666666668</v>
      </c>
      <c r="J376" s="383">
        <v>242.73333333333335</v>
      </c>
      <c r="K376" s="382">
        <v>234.8</v>
      </c>
      <c r="L376" s="382">
        <v>225.65</v>
      </c>
      <c r="M376" s="382">
        <v>33.032200000000003</v>
      </c>
      <c r="N376" s="1"/>
      <c r="O376" s="1"/>
    </row>
    <row r="377" spans="1:15" ht="12.75" customHeight="1">
      <c r="A377" s="31">
        <v>367</v>
      </c>
      <c r="B377" s="381" t="s">
        <v>181</v>
      </c>
      <c r="C377" s="382">
        <v>208.65</v>
      </c>
      <c r="D377" s="383">
        <v>209.35</v>
      </c>
      <c r="E377" s="383">
        <v>207.35</v>
      </c>
      <c r="F377" s="383">
        <v>206.05</v>
      </c>
      <c r="G377" s="383">
        <v>204.05</v>
      </c>
      <c r="H377" s="383">
        <v>210.64999999999998</v>
      </c>
      <c r="I377" s="383">
        <v>212.64999999999998</v>
      </c>
      <c r="J377" s="383">
        <v>213.94999999999996</v>
      </c>
      <c r="K377" s="382">
        <v>211.35</v>
      </c>
      <c r="L377" s="382">
        <v>208.05</v>
      </c>
      <c r="M377" s="382">
        <v>71.738309999999998</v>
      </c>
      <c r="N377" s="1"/>
      <c r="O377" s="1"/>
    </row>
    <row r="378" spans="1:15" ht="12.75" customHeight="1">
      <c r="A378" s="31">
        <v>368</v>
      </c>
      <c r="B378" s="381" t="s">
        <v>291</v>
      </c>
      <c r="C378" s="382">
        <v>2489.75</v>
      </c>
      <c r="D378" s="383">
        <v>2491.4666666666667</v>
      </c>
      <c r="E378" s="383">
        <v>2450.9333333333334</v>
      </c>
      <c r="F378" s="383">
        <v>2412.1166666666668</v>
      </c>
      <c r="G378" s="383">
        <v>2371.5833333333335</v>
      </c>
      <c r="H378" s="383">
        <v>2530.2833333333333</v>
      </c>
      <c r="I378" s="383">
        <v>2570.8166666666671</v>
      </c>
      <c r="J378" s="383">
        <v>2609.6333333333332</v>
      </c>
      <c r="K378" s="382">
        <v>2532</v>
      </c>
      <c r="L378" s="382">
        <v>2452.65</v>
      </c>
      <c r="M378" s="382">
        <v>0.39850000000000002</v>
      </c>
      <c r="N378" s="1"/>
      <c r="O378" s="1"/>
    </row>
    <row r="379" spans="1:15" ht="12.75" customHeight="1">
      <c r="A379" s="31">
        <v>369</v>
      </c>
      <c r="B379" s="381" t="s">
        <v>854</v>
      </c>
      <c r="C379" s="382">
        <v>367.7</v>
      </c>
      <c r="D379" s="383">
        <v>361.5</v>
      </c>
      <c r="E379" s="383">
        <v>352.2</v>
      </c>
      <c r="F379" s="383">
        <v>336.7</v>
      </c>
      <c r="G379" s="383">
        <v>327.39999999999998</v>
      </c>
      <c r="H379" s="383">
        <v>377</v>
      </c>
      <c r="I379" s="383">
        <v>386.29999999999995</v>
      </c>
      <c r="J379" s="383">
        <v>401.8</v>
      </c>
      <c r="K379" s="382">
        <v>370.8</v>
      </c>
      <c r="L379" s="382">
        <v>346</v>
      </c>
      <c r="M379" s="382">
        <v>23.136030000000002</v>
      </c>
      <c r="N379" s="1"/>
      <c r="O379" s="1"/>
    </row>
    <row r="380" spans="1:15" ht="12.75" customHeight="1">
      <c r="A380" s="31">
        <v>370</v>
      </c>
      <c r="B380" s="381" t="s">
        <v>273</v>
      </c>
      <c r="C380" s="382">
        <v>470.95</v>
      </c>
      <c r="D380" s="383">
        <v>470.81666666666666</v>
      </c>
      <c r="E380" s="383">
        <v>465.58333333333331</v>
      </c>
      <c r="F380" s="383">
        <v>460.21666666666664</v>
      </c>
      <c r="G380" s="383">
        <v>454.98333333333329</v>
      </c>
      <c r="H380" s="383">
        <v>476.18333333333334</v>
      </c>
      <c r="I380" s="383">
        <v>481.41666666666669</v>
      </c>
      <c r="J380" s="383">
        <v>486.78333333333336</v>
      </c>
      <c r="K380" s="382">
        <v>476.05</v>
      </c>
      <c r="L380" s="382">
        <v>465.45</v>
      </c>
      <c r="M380" s="382">
        <v>3.3405999999999998</v>
      </c>
      <c r="N380" s="1"/>
      <c r="O380" s="1"/>
    </row>
    <row r="381" spans="1:15" ht="12.75" customHeight="1">
      <c r="A381" s="31">
        <v>371</v>
      </c>
      <c r="B381" s="381" t="s">
        <v>478</v>
      </c>
      <c r="C381" s="382">
        <v>698.85</v>
      </c>
      <c r="D381" s="383">
        <v>701.68333333333339</v>
      </c>
      <c r="E381" s="383">
        <v>695.41666666666674</v>
      </c>
      <c r="F381" s="383">
        <v>691.98333333333335</v>
      </c>
      <c r="G381" s="383">
        <v>685.7166666666667</v>
      </c>
      <c r="H381" s="383">
        <v>705.11666666666679</v>
      </c>
      <c r="I381" s="383">
        <v>711.38333333333344</v>
      </c>
      <c r="J381" s="383">
        <v>714.81666666666683</v>
      </c>
      <c r="K381" s="382">
        <v>707.95</v>
      </c>
      <c r="L381" s="382">
        <v>698.25</v>
      </c>
      <c r="M381" s="382">
        <v>2.9665499999999998</v>
      </c>
      <c r="N381" s="1"/>
      <c r="O381" s="1"/>
    </row>
    <row r="382" spans="1:15" ht="12.75" customHeight="1">
      <c r="A382" s="31">
        <v>372</v>
      </c>
      <c r="B382" s="381" t="s">
        <v>479</v>
      </c>
      <c r="C382" s="382">
        <v>129.9</v>
      </c>
      <c r="D382" s="383">
        <v>131</v>
      </c>
      <c r="E382" s="383">
        <v>128.5</v>
      </c>
      <c r="F382" s="383">
        <v>127.1</v>
      </c>
      <c r="G382" s="383">
        <v>124.6</v>
      </c>
      <c r="H382" s="383">
        <v>132.4</v>
      </c>
      <c r="I382" s="383">
        <v>134.9</v>
      </c>
      <c r="J382" s="383">
        <v>136.30000000000001</v>
      </c>
      <c r="K382" s="382">
        <v>133.5</v>
      </c>
      <c r="L382" s="382">
        <v>129.6</v>
      </c>
      <c r="M382" s="382">
        <v>2.0132300000000001</v>
      </c>
      <c r="N382" s="1"/>
      <c r="O382" s="1"/>
    </row>
    <row r="383" spans="1:15" ht="12.75" customHeight="1">
      <c r="A383" s="31">
        <v>373</v>
      </c>
      <c r="B383" s="381" t="s">
        <v>183</v>
      </c>
      <c r="C383" s="382">
        <v>1362.7</v>
      </c>
      <c r="D383" s="383">
        <v>1350.0166666666667</v>
      </c>
      <c r="E383" s="383">
        <v>1332.0333333333333</v>
      </c>
      <c r="F383" s="383">
        <v>1301.3666666666666</v>
      </c>
      <c r="G383" s="383">
        <v>1283.3833333333332</v>
      </c>
      <c r="H383" s="383">
        <v>1380.6833333333334</v>
      </c>
      <c r="I383" s="383">
        <v>1398.6666666666665</v>
      </c>
      <c r="J383" s="383">
        <v>1429.3333333333335</v>
      </c>
      <c r="K383" s="382">
        <v>1368</v>
      </c>
      <c r="L383" s="382">
        <v>1319.35</v>
      </c>
      <c r="M383" s="382">
        <v>13.984389999999999</v>
      </c>
      <c r="N383" s="1"/>
      <c r="O383" s="1"/>
    </row>
    <row r="384" spans="1:15" ht="12.75" customHeight="1">
      <c r="A384" s="31">
        <v>374</v>
      </c>
      <c r="B384" s="381" t="s">
        <v>481</v>
      </c>
      <c r="C384" s="382">
        <v>867.35</v>
      </c>
      <c r="D384" s="383">
        <v>868.9</v>
      </c>
      <c r="E384" s="383">
        <v>857.44999999999993</v>
      </c>
      <c r="F384" s="383">
        <v>847.55</v>
      </c>
      <c r="G384" s="383">
        <v>836.09999999999991</v>
      </c>
      <c r="H384" s="383">
        <v>878.8</v>
      </c>
      <c r="I384" s="383">
        <v>890.25</v>
      </c>
      <c r="J384" s="383">
        <v>900.15</v>
      </c>
      <c r="K384" s="382">
        <v>880.35</v>
      </c>
      <c r="L384" s="382">
        <v>859</v>
      </c>
      <c r="M384" s="382">
        <v>0.41577999999999998</v>
      </c>
      <c r="N384" s="1"/>
      <c r="O384" s="1"/>
    </row>
    <row r="385" spans="1:15" ht="12.75" customHeight="1">
      <c r="A385" s="31">
        <v>375</v>
      </c>
      <c r="B385" s="381" t="s">
        <v>483</v>
      </c>
      <c r="C385" s="382">
        <v>1266.75</v>
      </c>
      <c r="D385" s="383">
        <v>1262.1833333333334</v>
      </c>
      <c r="E385" s="383">
        <v>1230.3666666666668</v>
      </c>
      <c r="F385" s="383">
        <v>1193.9833333333333</v>
      </c>
      <c r="G385" s="383">
        <v>1162.1666666666667</v>
      </c>
      <c r="H385" s="383">
        <v>1298.5666666666668</v>
      </c>
      <c r="I385" s="383">
        <v>1330.3833333333334</v>
      </c>
      <c r="J385" s="383">
        <v>1366.7666666666669</v>
      </c>
      <c r="K385" s="382">
        <v>1294</v>
      </c>
      <c r="L385" s="382">
        <v>1225.8</v>
      </c>
      <c r="M385" s="382">
        <v>14.15943</v>
      </c>
      <c r="N385" s="1"/>
      <c r="O385" s="1"/>
    </row>
    <row r="386" spans="1:15" ht="12.75" customHeight="1">
      <c r="A386" s="31">
        <v>376</v>
      </c>
      <c r="B386" s="381" t="s">
        <v>855</v>
      </c>
      <c r="C386" s="382">
        <v>119.75</v>
      </c>
      <c r="D386" s="383">
        <v>119.45</v>
      </c>
      <c r="E386" s="383">
        <v>118.9</v>
      </c>
      <c r="F386" s="383">
        <v>118.05</v>
      </c>
      <c r="G386" s="383">
        <v>117.5</v>
      </c>
      <c r="H386" s="383">
        <v>120.30000000000001</v>
      </c>
      <c r="I386" s="383">
        <v>120.85</v>
      </c>
      <c r="J386" s="383">
        <v>121.70000000000002</v>
      </c>
      <c r="K386" s="382">
        <v>120</v>
      </c>
      <c r="L386" s="382">
        <v>118.6</v>
      </c>
      <c r="M386" s="382">
        <v>5.7258399999999998</v>
      </c>
      <c r="N386" s="1"/>
      <c r="O386" s="1"/>
    </row>
    <row r="387" spans="1:15" ht="12.75" customHeight="1">
      <c r="A387" s="31">
        <v>377</v>
      </c>
      <c r="B387" s="381" t="s">
        <v>485</v>
      </c>
      <c r="C387" s="382">
        <v>240.4</v>
      </c>
      <c r="D387" s="383">
        <v>241.16666666666666</v>
      </c>
      <c r="E387" s="383">
        <v>237.43333333333331</v>
      </c>
      <c r="F387" s="383">
        <v>234.46666666666664</v>
      </c>
      <c r="G387" s="383">
        <v>230.73333333333329</v>
      </c>
      <c r="H387" s="383">
        <v>244.13333333333333</v>
      </c>
      <c r="I387" s="383">
        <v>247.86666666666667</v>
      </c>
      <c r="J387" s="383">
        <v>250.83333333333334</v>
      </c>
      <c r="K387" s="382">
        <v>244.9</v>
      </c>
      <c r="L387" s="382">
        <v>238.2</v>
      </c>
      <c r="M387" s="382">
        <v>16.620640000000002</v>
      </c>
      <c r="N387" s="1"/>
      <c r="O387" s="1"/>
    </row>
    <row r="388" spans="1:15" ht="12.75" customHeight="1">
      <c r="A388" s="31">
        <v>378</v>
      </c>
      <c r="B388" s="381" t="s">
        <v>486</v>
      </c>
      <c r="C388" s="382">
        <v>808.25</v>
      </c>
      <c r="D388" s="383">
        <v>808.11666666666667</v>
      </c>
      <c r="E388" s="383">
        <v>798.13333333333333</v>
      </c>
      <c r="F388" s="383">
        <v>788.01666666666665</v>
      </c>
      <c r="G388" s="383">
        <v>778.0333333333333</v>
      </c>
      <c r="H388" s="383">
        <v>818.23333333333335</v>
      </c>
      <c r="I388" s="383">
        <v>828.2166666666667</v>
      </c>
      <c r="J388" s="383">
        <v>838.33333333333337</v>
      </c>
      <c r="K388" s="382">
        <v>818.1</v>
      </c>
      <c r="L388" s="382">
        <v>798</v>
      </c>
      <c r="M388" s="382">
        <v>3.03288</v>
      </c>
      <c r="N388" s="1"/>
      <c r="O388" s="1"/>
    </row>
    <row r="389" spans="1:15" ht="12.75" customHeight="1">
      <c r="A389" s="31">
        <v>379</v>
      </c>
      <c r="B389" s="381" t="s">
        <v>487</v>
      </c>
      <c r="C389" s="382">
        <v>271.14999999999998</v>
      </c>
      <c r="D389" s="383">
        <v>272.55</v>
      </c>
      <c r="E389" s="383">
        <v>269.10000000000002</v>
      </c>
      <c r="F389" s="383">
        <v>267.05</v>
      </c>
      <c r="G389" s="383">
        <v>263.60000000000002</v>
      </c>
      <c r="H389" s="383">
        <v>274.60000000000002</v>
      </c>
      <c r="I389" s="383">
        <v>278.04999999999995</v>
      </c>
      <c r="J389" s="383">
        <v>280.10000000000002</v>
      </c>
      <c r="K389" s="382">
        <v>276</v>
      </c>
      <c r="L389" s="382">
        <v>270.5</v>
      </c>
      <c r="M389" s="382">
        <v>1.5596300000000001</v>
      </c>
      <c r="N389" s="1"/>
      <c r="O389" s="1"/>
    </row>
    <row r="390" spans="1:15" ht="12.75" customHeight="1">
      <c r="A390" s="31">
        <v>380</v>
      </c>
      <c r="B390" s="381" t="s">
        <v>184</v>
      </c>
      <c r="C390" s="382">
        <v>1029.3499999999999</v>
      </c>
      <c r="D390" s="383">
        <v>1030.45</v>
      </c>
      <c r="E390" s="383">
        <v>1015.9000000000001</v>
      </c>
      <c r="F390" s="383">
        <v>1002.45</v>
      </c>
      <c r="G390" s="383">
        <v>987.90000000000009</v>
      </c>
      <c r="H390" s="383">
        <v>1043.9000000000001</v>
      </c>
      <c r="I390" s="383">
        <v>1058.4499999999998</v>
      </c>
      <c r="J390" s="383">
        <v>1071.9000000000001</v>
      </c>
      <c r="K390" s="382">
        <v>1045</v>
      </c>
      <c r="L390" s="382">
        <v>1017</v>
      </c>
      <c r="M390" s="382">
        <v>4.3796200000000001</v>
      </c>
      <c r="N390" s="1"/>
      <c r="O390" s="1"/>
    </row>
    <row r="391" spans="1:15" ht="12.75" customHeight="1">
      <c r="A391" s="31">
        <v>381</v>
      </c>
      <c r="B391" s="381" t="s">
        <v>489</v>
      </c>
      <c r="C391" s="382">
        <v>1917.8</v>
      </c>
      <c r="D391" s="383">
        <v>1926.4166666666667</v>
      </c>
      <c r="E391" s="383">
        <v>1903.0833333333335</v>
      </c>
      <c r="F391" s="383">
        <v>1888.3666666666668</v>
      </c>
      <c r="G391" s="383">
        <v>1865.0333333333335</v>
      </c>
      <c r="H391" s="383">
        <v>1941.1333333333334</v>
      </c>
      <c r="I391" s="383">
        <v>1964.4666666666669</v>
      </c>
      <c r="J391" s="383">
        <v>1979.1833333333334</v>
      </c>
      <c r="K391" s="382">
        <v>1949.75</v>
      </c>
      <c r="L391" s="382">
        <v>1911.7</v>
      </c>
      <c r="M391" s="382">
        <v>4.3130000000000002E-2</v>
      </c>
      <c r="N391" s="1"/>
      <c r="O391" s="1"/>
    </row>
    <row r="392" spans="1:15" ht="12.75" customHeight="1">
      <c r="A392" s="31">
        <v>382</v>
      </c>
      <c r="B392" s="381" t="s">
        <v>185</v>
      </c>
      <c r="C392" s="382">
        <v>132.75</v>
      </c>
      <c r="D392" s="383">
        <v>131.95000000000002</v>
      </c>
      <c r="E392" s="383">
        <v>128.65000000000003</v>
      </c>
      <c r="F392" s="383">
        <v>124.55000000000001</v>
      </c>
      <c r="G392" s="383">
        <v>121.25000000000003</v>
      </c>
      <c r="H392" s="383">
        <v>136.05000000000004</v>
      </c>
      <c r="I392" s="383">
        <v>139.35000000000005</v>
      </c>
      <c r="J392" s="383">
        <v>143.45000000000005</v>
      </c>
      <c r="K392" s="382">
        <v>135.25</v>
      </c>
      <c r="L392" s="382">
        <v>127.85</v>
      </c>
      <c r="M392" s="382">
        <v>371.02492999999998</v>
      </c>
      <c r="N392" s="1"/>
      <c r="O392" s="1"/>
    </row>
    <row r="393" spans="1:15" ht="12.75" customHeight="1">
      <c r="A393" s="31">
        <v>383</v>
      </c>
      <c r="B393" s="381" t="s">
        <v>488</v>
      </c>
      <c r="C393" s="382">
        <v>78.849999999999994</v>
      </c>
      <c r="D393" s="383">
        <v>79.11666666666666</v>
      </c>
      <c r="E393" s="383">
        <v>77.133333333333326</v>
      </c>
      <c r="F393" s="383">
        <v>75.416666666666671</v>
      </c>
      <c r="G393" s="383">
        <v>73.433333333333337</v>
      </c>
      <c r="H393" s="383">
        <v>80.833333333333314</v>
      </c>
      <c r="I393" s="383">
        <v>82.816666666666634</v>
      </c>
      <c r="J393" s="383">
        <v>84.533333333333303</v>
      </c>
      <c r="K393" s="382">
        <v>81.099999999999994</v>
      </c>
      <c r="L393" s="382">
        <v>77.400000000000006</v>
      </c>
      <c r="M393" s="382">
        <v>54.462850000000003</v>
      </c>
      <c r="N393" s="1"/>
      <c r="O393" s="1"/>
    </row>
    <row r="394" spans="1:15" ht="12.75" customHeight="1">
      <c r="A394" s="31">
        <v>384</v>
      </c>
      <c r="B394" s="381" t="s">
        <v>186</v>
      </c>
      <c r="C394" s="382">
        <v>136.44999999999999</v>
      </c>
      <c r="D394" s="383">
        <v>136.53333333333333</v>
      </c>
      <c r="E394" s="383">
        <v>135.86666666666667</v>
      </c>
      <c r="F394" s="383">
        <v>135.28333333333333</v>
      </c>
      <c r="G394" s="383">
        <v>134.61666666666667</v>
      </c>
      <c r="H394" s="383">
        <v>137.11666666666667</v>
      </c>
      <c r="I394" s="383">
        <v>137.78333333333336</v>
      </c>
      <c r="J394" s="383">
        <v>138.36666666666667</v>
      </c>
      <c r="K394" s="382">
        <v>137.19999999999999</v>
      </c>
      <c r="L394" s="382">
        <v>135.94999999999999</v>
      </c>
      <c r="M394" s="382">
        <v>18.68863</v>
      </c>
      <c r="N394" s="1"/>
      <c r="O394" s="1"/>
    </row>
    <row r="395" spans="1:15" ht="12.75" customHeight="1">
      <c r="A395" s="31">
        <v>385</v>
      </c>
      <c r="B395" s="381" t="s">
        <v>490</v>
      </c>
      <c r="C395" s="382">
        <v>148.85</v>
      </c>
      <c r="D395" s="383">
        <v>147.85</v>
      </c>
      <c r="E395" s="383">
        <v>146.25</v>
      </c>
      <c r="F395" s="383">
        <v>143.65</v>
      </c>
      <c r="G395" s="383">
        <v>142.05000000000001</v>
      </c>
      <c r="H395" s="383">
        <v>150.44999999999999</v>
      </c>
      <c r="I395" s="383">
        <v>152.04999999999995</v>
      </c>
      <c r="J395" s="383">
        <v>154.64999999999998</v>
      </c>
      <c r="K395" s="382">
        <v>149.44999999999999</v>
      </c>
      <c r="L395" s="382">
        <v>145.25</v>
      </c>
      <c r="M395" s="382">
        <v>32.559019999999997</v>
      </c>
      <c r="N395" s="1"/>
      <c r="O395" s="1"/>
    </row>
    <row r="396" spans="1:15" ht="12.75" customHeight="1">
      <c r="A396" s="31">
        <v>386</v>
      </c>
      <c r="B396" s="381" t="s">
        <v>491</v>
      </c>
      <c r="C396" s="382">
        <v>1339.65</v>
      </c>
      <c r="D396" s="383">
        <v>1333.2833333333333</v>
      </c>
      <c r="E396" s="383">
        <v>1321.4666666666667</v>
      </c>
      <c r="F396" s="383">
        <v>1303.2833333333333</v>
      </c>
      <c r="G396" s="383">
        <v>1291.4666666666667</v>
      </c>
      <c r="H396" s="383">
        <v>1351.4666666666667</v>
      </c>
      <c r="I396" s="383">
        <v>1363.2833333333333</v>
      </c>
      <c r="J396" s="383">
        <v>1381.4666666666667</v>
      </c>
      <c r="K396" s="382">
        <v>1345.1</v>
      </c>
      <c r="L396" s="382">
        <v>1315.1</v>
      </c>
      <c r="M396" s="382">
        <v>1.09406</v>
      </c>
      <c r="N396" s="1"/>
      <c r="O396" s="1"/>
    </row>
    <row r="397" spans="1:15" ht="12.75" customHeight="1">
      <c r="A397" s="31">
        <v>387</v>
      </c>
      <c r="B397" s="381" t="s">
        <v>187</v>
      </c>
      <c r="C397" s="382">
        <v>2469.6</v>
      </c>
      <c r="D397" s="383">
        <v>2459.85</v>
      </c>
      <c r="E397" s="383">
        <v>2442.6999999999998</v>
      </c>
      <c r="F397" s="383">
        <v>2415.7999999999997</v>
      </c>
      <c r="G397" s="383">
        <v>2398.6499999999996</v>
      </c>
      <c r="H397" s="383">
        <v>2486.75</v>
      </c>
      <c r="I397" s="383">
        <v>2503.9000000000005</v>
      </c>
      <c r="J397" s="383">
        <v>2530.8000000000002</v>
      </c>
      <c r="K397" s="382">
        <v>2477</v>
      </c>
      <c r="L397" s="382">
        <v>2432.9499999999998</v>
      </c>
      <c r="M397" s="382">
        <v>53.736179999999997</v>
      </c>
      <c r="N397" s="1"/>
      <c r="O397" s="1"/>
    </row>
    <row r="398" spans="1:15" ht="12.75" customHeight="1">
      <c r="A398" s="31">
        <v>388</v>
      </c>
      <c r="B398" s="381" t="s">
        <v>856</v>
      </c>
      <c r="C398" s="382">
        <v>368.7</v>
      </c>
      <c r="D398" s="383">
        <v>369.40000000000003</v>
      </c>
      <c r="E398" s="383">
        <v>365.30000000000007</v>
      </c>
      <c r="F398" s="383">
        <v>361.90000000000003</v>
      </c>
      <c r="G398" s="383">
        <v>357.80000000000007</v>
      </c>
      <c r="H398" s="383">
        <v>372.80000000000007</v>
      </c>
      <c r="I398" s="383">
        <v>376.90000000000009</v>
      </c>
      <c r="J398" s="383">
        <v>380.30000000000007</v>
      </c>
      <c r="K398" s="382">
        <v>373.5</v>
      </c>
      <c r="L398" s="382">
        <v>366</v>
      </c>
      <c r="M398" s="382">
        <v>1.63486</v>
      </c>
      <c r="N398" s="1"/>
      <c r="O398" s="1"/>
    </row>
    <row r="399" spans="1:15" ht="12.75" customHeight="1">
      <c r="A399" s="31">
        <v>389</v>
      </c>
      <c r="B399" s="381" t="s">
        <v>482</v>
      </c>
      <c r="C399" s="382">
        <v>269.95</v>
      </c>
      <c r="D399" s="383">
        <v>269.65000000000003</v>
      </c>
      <c r="E399" s="383">
        <v>266.80000000000007</v>
      </c>
      <c r="F399" s="383">
        <v>263.65000000000003</v>
      </c>
      <c r="G399" s="383">
        <v>260.80000000000007</v>
      </c>
      <c r="H399" s="383">
        <v>272.80000000000007</v>
      </c>
      <c r="I399" s="383">
        <v>275.65000000000009</v>
      </c>
      <c r="J399" s="383">
        <v>278.80000000000007</v>
      </c>
      <c r="K399" s="382">
        <v>272.5</v>
      </c>
      <c r="L399" s="382">
        <v>266.5</v>
      </c>
      <c r="M399" s="382">
        <v>1.6012200000000001</v>
      </c>
      <c r="N399" s="1"/>
      <c r="O399" s="1"/>
    </row>
    <row r="400" spans="1:15" ht="12.75" customHeight="1">
      <c r="A400" s="31">
        <v>390</v>
      </c>
      <c r="B400" s="381" t="s">
        <v>492</v>
      </c>
      <c r="C400" s="382">
        <v>1297.5</v>
      </c>
      <c r="D400" s="383">
        <v>1301.9666666666667</v>
      </c>
      <c r="E400" s="383">
        <v>1287.5333333333333</v>
      </c>
      <c r="F400" s="383">
        <v>1277.5666666666666</v>
      </c>
      <c r="G400" s="383">
        <v>1263.1333333333332</v>
      </c>
      <c r="H400" s="383">
        <v>1311.9333333333334</v>
      </c>
      <c r="I400" s="383">
        <v>1326.3666666666668</v>
      </c>
      <c r="J400" s="383">
        <v>1336.3333333333335</v>
      </c>
      <c r="K400" s="382">
        <v>1316.4</v>
      </c>
      <c r="L400" s="382">
        <v>1292</v>
      </c>
      <c r="M400" s="382">
        <v>0.48231000000000002</v>
      </c>
      <c r="N400" s="1"/>
      <c r="O400" s="1"/>
    </row>
    <row r="401" spans="1:15" ht="12.75" customHeight="1">
      <c r="A401" s="31">
        <v>391</v>
      </c>
      <c r="B401" s="381" t="s">
        <v>493</v>
      </c>
      <c r="C401" s="382">
        <v>1805.85</v>
      </c>
      <c r="D401" s="383">
        <v>1808.8333333333333</v>
      </c>
      <c r="E401" s="383">
        <v>1789.6666666666665</v>
      </c>
      <c r="F401" s="383">
        <v>1773.4833333333333</v>
      </c>
      <c r="G401" s="383">
        <v>1754.3166666666666</v>
      </c>
      <c r="H401" s="383">
        <v>1825.0166666666664</v>
      </c>
      <c r="I401" s="383">
        <v>1844.1833333333329</v>
      </c>
      <c r="J401" s="383">
        <v>1860.3666666666663</v>
      </c>
      <c r="K401" s="382">
        <v>1828</v>
      </c>
      <c r="L401" s="382">
        <v>1792.65</v>
      </c>
      <c r="M401" s="382">
        <v>1.5938600000000001</v>
      </c>
      <c r="N401" s="1"/>
      <c r="O401" s="1"/>
    </row>
    <row r="402" spans="1:15" ht="12.75" customHeight="1">
      <c r="A402" s="31">
        <v>392</v>
      </c>
      <c r="B402" s="381" t="s">
        <v>484</v>
      </c>
      <c r="C402" s="382">
        <v>34.85</v>
      </c>
      <c r="D402" s="383">
        <v>34.966666666666669</v>
      </c>
      <c r="E402" s="383">
        <v>34.63333333333334</v>
      </c>
      <c r="F402" s="383">
        <v>34.416666666666671</v>
      </c>
      <c r="G402" s="383">
        <v>34.083333333333343</v>
      </c>
      <c r="H402" s="383">
        <v>35.183333333333337</v>
      </c>
      <c r="I402" s="383">
        <v>35.516666666666666</v>
      </c>
      <c r="J402" s="383">
        <v>35.733333333333334</v>
      </c>
      <c r="K402" s="382">
        <v>35.299999999999997</v>
      </c>
      <c r="L402" s="382">
        <v>34.75</v>
      </c>
      <c r="M402" s="382">
        <v>26.377040000000001</v>
      </c>
      <c r="N402" s="1"/>
      <c r="O402" s="1"/>
    </row>
    <row r="403" spans="1:15" ht="12.75" customHeight="1">
      <c r="A403" s="31">
        <v>393</v>
      </c>
      <c r="B403" s="381" t="s">
        <v>188</v>
      </c>
      <c r="C403" s="382">
        <v>113</v>
      </c>
      <c r="D403" s="383">
        <v>111.85000000000001</v>
      </c>
      <c r="E403" s="383">
        <v>110.05000000000001</v>
      </c>
      <c r="F403" s="383">
        <v>107.10000000000001</v>
      </c>
      <c r="G403" s="383">
        <v>105.30000000000001</v>
      </c>
      <c r="H403" s="383">
        <v>114.80000000000001</v>
      </c>
      <c r="I403" s="383">
        <v>116.6</v>
      </c>
      <c r="J403" s="383">
        <v>119.55000000000001</v>
      </c>
      <c r="K403" s="382">
        <v>113.65</v>
      </c>
      <c r="L403" s="382">
        <v>108.9</v>
      </c>
      <c r="M403" s="382">
        <v>405.82366000000002</v>
      </c>
      <c r="N403" s="1"/>
      <c r="O403" s="1"/>
    </row>
    <row r="404" spans="1:15" ht="12.75" customHeight="1">
      <c r="A404" s="31">
        <v>394</v>
      </c>
      <c r="B404" s="381" t="s">
        <v>276</v>
      </c>
      <c r="C404" s="382">
        <v>7628.05</v>
      </c>
      <c r="D404" s="383">
        <v>7653.3499999999995</v>
      </c>
      <c r="E404" s="383">
        <v>7589.6999999999989</v>
      </c>
      <c r="F404" s="383">
        <v>7551.3499999999995</v>
      </c>
      <c r="G404" s="383">
        <v>7487.6999999999989</v>
      </c>
      <c r="H404" s="383">
        <v>7691.6999999999989</v>
      </c>
      <c r="I404" s="383">
        <v>7755.3499999999985</v>
      </c>
      <c r="J404" s="383">
        <v>7793.6999999999989</v>
      </c>
      <c r="K404" s="382">
        <v>7717</v>
      </c>
      <c r="L404" s="382">
        <v>7615</v>
      </c>
      <c r="M404" s="382">
        <v>6.2019999999999999E-2</v>
      </c>
      <c r="N404" s="1"/>
      <c r="O404" s="1"/>
    </row>
    <row r="405" spans="1:15" ht="12.75" customHeight="1">
      <c r="A405" s="31">
        <v>395</v>
      </c>
      <c r="B405" s="381" t="s">
        <v>275</v>
      </c>
      <c r="C405" s="382">
        <v>935.4</v>
      </c>
      <c r="D405" s="383">
        <v>936.08333333333337</v>
      </c>
      <c r="E405" s="383">
        <v>930.36666666666679</v>
      </c>
      <c r="F405" s="383">
        <v>925.33333333333337</v>
      </c>
      <c r="G405" s="383">
        <v>919.61666666666679</v>
      </c>
      <c r="H405" s="383">
        <v>941.11666666666679</v>
      </c>
      <c r="I405" s="383">
        <v>946.83333333333326</v>
      </c>
      <c r="J405" s="383">
        <v>951.86666666666679</v>
      </c>
      <c r="K405" s="382">
        <v>941.8</v>
      </c>
      <c r="L405" s="382">
        <v>931.05</v>
      </c>
      <c r="M405" s="382">
        <v>6.9288999999999996</v>
      </c>
      <c r="N405" s="1"/>
      <c r="O405" s="1"/>
    </row>
    <row r="406" spans="1:15" ht="12.75" customHeight="1">
      <c r="A406" s="31">
        <v>396</v>
      </c>
      <c r="B406" s="381" t="s">
        <v>189</v>
      </c>
      <c r="C406" s="382">
        <v>1219.8499999999999</v>
      </c>
      <c r="D406" s="383">
        <v>1219.5333333333333</v>
      </c>
      <c r="E406" s="383">
        <v>1214.0666666666666</v>
      </c>
      <c r="F406" s="383">
        <v>1208.2833333333333</v>
      </c>
      <c r="G406" s="383">
        <v>1202.8166666666666</v>
      </c>
      <c r="H406" s="383">
        <v>1225.3166666666666</v>
      </c>
      <c r="I406" s="383">
        <v>1230.7833333333333</v>
      </c>
      <c r="J406" s="383">
        <v>1236.5666666666666</v>
      </c>
      <c r="K406" s="382">
        <v>1225</v>
      </c>
      <c r="L406" s="382">
        <v>1213.75</v>
      </c>
      <c r="M406" s="382">
        <v>3.7808999999999999</v>
      </c>
      <c r="N406" s="1"/>
      <c r="O406" s="1"/>
    </row>
    <row r="407" spans="1:15" ht="12.75" customHeight="1">
      <c r="A407" s="31">
        <v>397</v>
      </c>
      <c r="B407" s="381" t="s">
        <v>190</v>
      </c>
      <c r="C407" s="382">
        <v>492.4</v>
      </c>
      <c r="D407" s="383">
        <v>488.84999999999997</v>
      </c>
      <c r="E407" s="383">
        <v>482.69999999999993</v>
      </c>
      <c r="F407" s="383">
        <v>472.99999999999994</v>
      </c>
      <c r="G407" s="383">
        <v>466.84999999999991</v>
      </c>
      <c r="H407" s="383">
        <v>498.54999999999995</v>
      </c>
      <c r="I407" s="383">
        <v>504.69999999999993</v>
      </c>
      <c r="J407" s="383">
        <v>514.4</v>
      </c>
      <c r="K407" s="382">
        <v>495</v>
      </c>
      <c r="L407" s="382">
        <v>479.15</v>
      </c>
      <c r="M407" s="382">
        <v>246.94168999999999</v>
      </c>
      <c r="N407" s="1"/>
      <c r="O407" s="1"/>
    </row>
    <row r="408" spans="1:15" ht="12.75" customHeight="1">
      <c r="A408" s="31">
        <v>398</v>
      </c>
      <c r="B408" s="381" t="s">
        <v>497</v>
      </c>
      <c r="C408" s="382">
        <v>9437.85</v>
      </c>
      <c r="D408" s="383">
        <v>9380.0500000000011</v>
      </c>
      <c r="E408" s="383">
        <v>9230.6500000000015</v>
      </c>
      <c r="F408" s="383">
        <v>9023.4500000000007</v>
      </c>
      <c r="G408" s="383">
        <v>8874.0500000000011</v>
      </c>
      <c r="H408" s="383">
        <v>9587.2500000000018</v>
      </c>
      <c r="I408" s="383">
        <v>9736.65</v>
      </c>
      <c r="J408" s="383">
        <v>9943.8500000000022</v>
      </c>
      <c r="K408" s="382">
        <v>9529.4500000000007</v>
      </c>
      <c r="L408" s="382">
        <v>9172.85</v>
      </c>
      <c r="M408" s="382">
        <v>0.21540000000000001</v>
      </c>
      <c r="N408" s="1"/>
      <c r="O408" s="1"/>
    </row>
    <row r="409" spans="1:15" ht="12.75" customHeight="1">
      <c r="A409" s="31">
        <v>399</v>
      </c>
      <c r="B409" s="381" t="s">
        <v>498</v>
      </c>
      <c r="C409" s="382">
        <v>109.3</v>
      </c>
      <c r="D409" s="383">
        <v>109.78333333333335</v>
      </c>
      <c r="E409" s="383">
        <v>106.76666666666669</v>
      </c>
      <c r="F409" s="383">
        <v>104.23333333333335</v>
      </c>
      <c r="G409" s="383">
        <v>101.2166666666667</v>
      </c>
      <c r="H409" s="383">
        <v>112.31666666666669</v>
      </c>
      <c r="I409" s="383">
        <v>115.33333333333334</v>
      </c>
      <c r="J409" s="383">
        <v>117.86666666666669</v>
      </c>
      <c r="K409" s="382">
        <v>112.8</v>
      </c>
      <c r="L409" s="382">
        <v>107.25</v>
      </c>
      <c r="M409" s="382">
        <v>9.39724</v>
      </c>
      <c r="N409" s="1"/>
      <c r="O409" s="1"/>
    </row>
    <row r="410" spans="1:15" ht="12.75" customHeight="1">
      <c r="A410" s="31">
        <v>400</v>
      </c>
      <c r="B410" s="381" t="s">
        <v>503</v>
      </c>
      <c r="C410" s="382">
        <v>141.75</v>
      </c>
      <c r="D410" s="383">
        <v>142.4</v>
      </c>
      <c r="E410" s="383">
        <v>140.35000000000002</v>
      </c>
      <c r="F410" s="383">
        <v>138.95000000000002</v>
      </c>
      <c r="G410" s="383">
        <v>136.90000000000003</v>
      </c>
      <c r="H410" s="383">
        <v>143.80000000000001</v>
      </c>
      <c r="I410" s="383">
        <v>145.85000000000002</v>
      </c>
      <c r="J410" s="383">
        <v>147.25</v>
      </c>
      <c r="K410" s="382">
        <v>144.44999999999999</v>
      </c>
      <c r="L410" s="382">
        <v>141</v>
      </c>
      <c r="M410" s="382">
        <v>18.346119999999999</v>
      </c>
      <c r="N410" s="1"/>
      <c r="O410" s="1"/>
    </row>
    <row r="411" spans="1:15" ht="12.75" customHeight="1">
      <c r="A411" s="31">
        <v>401</v>
      </c>
      <c r="B411" s="381" t="s">
        <v>499</v>
      </c>
      <c r="C411" s="382">
        <v>167.9</v>
      </c>
      <c r="D411" s="383">
        <v>166.9</v>
      </c>
      <c r="E411" s="383">
        <v>164.4</v>
      </c>
      <c r="F411" s="383">
        <v>160.9</v>
      </c>
      <c r="G411" s="383">
        <v>158.4</v>
      </c>
      <c r="H411" s="383">
        <v>170.4</v>
      </c>
      <c r="I411" s="383">
        <v>172.9</v>
      </c>
      <c r="J411" s="383">
        <v>176.4</v>
      </c>
      <c r="K411" s="382">
        <v>169.4</v>
      </c>
      <c r="L411" s="382">
        <v>163.4</v>
      </c>
      <c r="M411" s="382">
        <v>19.424230000000001</v>
      </c>
      <c r="N411" s="1"/>
      <c r="O411" s="1"/>
    </row>
    <row r="412" spans="1:15" ht="12.75" customHeight="1">
      <c r="A412" s="31">
        <v>402</v>
      </c>
      <c r="B412" s="381" t="s">
        <v>501</v>
      </c>
      <c r="C412" s="382">
        <v>3297.95</v>
      </c>
      <c r="D412" s="383">
        <v>3298.65</v>
      </c>
      <c r="E412" s="383">
        <v>3259.3</v>
      </c>
      <c r="F412" s="383">
        <v>3220.65</v>
      </c>
      <c r="G412" s="383">
        <v>3181.3</v>
      </c>
      <c r="H412" s="383">
        <v>3337.3</v>
      </c>
      <c r="I412" s="383">
        <v>3376.6499999999996</v>
      </c>
      <c r="J412" s="383">
        <v>3415.3</v>
      </c>
      <c r="K412" s="382">
        <v>3338</v>
      </c>
      <c r="L412" s="382">
        <v>3260</v>
      </c>
      <c r="M412" s="382">
        <v>0.22846</v>
      </c>
      <c r="N412" s="1"/>
      <c r="O412" s="1"/>
    </row>
    <row r="413" spans="1:15" ht="12.75" customHeight="1">
      <c r="A413" s="31">
        <v>403</v>
      </c>
      <c r="B413" s="381" t="s">
        <v>500</v>
      </c>
      <c r="C413" s="382">
        <v>353.95</v>
      </c>
      <c r="D413" s="383">
        <v>356.73333333333335</v>
      </c>
      <c r="E413" s="383">
        <v>350.4666666666667</v>
      </c>
      <c r="F413" s="383">
        <v>346.98333333333335</v>
      </c>
      <c r="G413" s="383">
        <v>340.7166666666667</v>
      </c>
      <c r="H413" s="383">
        <v>360.2166666666667</v>
      </c>
      <c r="I413" s="383">
        <v>366.48333333333335</v>
      </c>
      <c r="J413" s="383">
        <v>369.9666666666667</v>
      </c>
      <c r="K413" s="382">
        <v>363</v>
      </c>
      <c r="L413" s="382">
        <v>353.25</v>
      </c>
      <c r="M413" s="382">
        <v>1.4588399999999999</v>
      </c>
      <c r="N413" s="1"/>
      <c r="O413" s="1"/>
    </row>
    <row r="414" spans="1:15" ht="12.75" customHeight="1">
      <c r="A414" s="31">
        <v>404</v>
      </c>
      <c r="B414" s="381" t="s">
        <v>502</v>
      </c>
      <c r="C414" s="382">
        <v>572.95000000000005</v>
      </c>
      <c r="D414" s="383">
        <v>577.36666666666667</v>
      </c>
      <c r="E414" s="383">
        <v>565.68333333333339</v>
      </c>
      <c r="F414" s="383">
        <v>558.41666666666674</v>
      </c>
      <c r="G414" s="383">
        <v>546.73333333333346</v>
      </c>
      <c r="H414" s="383">
        <v>584.63333333333333</v>
      </c>
      <c r="I414" s="383">
        <v>596.31666666666649</v>
      </c>
      <c r="J414" s="383">
        <v>603.58333333333326</v>
      </c>
      <c r="K414" s="382">
        <v>589.04999999999995</v>
      </c>
      <c r="L414" s="382">
        <v>570.1</v>
      </c>
      <c r="M414" s="382">
        <v>1.4822599999999999</v>
      </c>
      <c r="N414" s="1"/>
      <c r="O414" s="1"/>
    </row>
    <row r="415" spans="1:15" ht="12.75" customHeight="1">
      <c r="A415" s="31">
        <v>405</v>
      </c>
      <c r="B415" s="381" t="s">
        <v>191</v>
      </c>
      <c r="C415" s="382">
        <v>27214.65</v>
      </c>
      <c r="D415" s="383">
        <v>27121.616666666669</v>
      </c>
      <c r="E415" s="383">
        <v>26943.233333333337</v>
      </c>
      <c r="F415" s="383">
        <v>26671.816666666669</v>
      </c>
      <c r="G415" s="383">
        <v>26493.433333333338</v>
      </c>
      <c r="H415" s="383">
        <v>27393.033333333336</v>
      </c>
      <c r="I415" s="383">
        <v>27571.416666666668</v>
      </c>
      <c r="J415" s="383">
        <v>27842.833333333336</v>
      </c>
      <c r="K415" s="382">
        <v>27300</v>
      </c>
      <c r="L415" s="382">
        <v>26850.2</v>
      </c>
      <c r="M415" s="382">
        <v>0.17262</v>
      </c>
      <c r="N415" s="1"/>
      <c r="O415" s="1"/>
    </row>
    <row r="416" spans="1:15" ht="12.75" customHeight="1">
      <c r="A416" s="31">
        <v>406</v>
      </c>
      <c r="B416" s="381" t="s">
        <v>504</v>
      </c>
      <c r="C416" s="382">
        <v>1812.45</v>
      </c>
      <c r="D416" s="383">
        <v>1820.3999999999999</v>
      </c>
      <c r="E416" s="383">
        <v>1793.2499999999998</v>
      </c>
      <c r="F416" s="383">
        <v>1774.05</v>
      </c>
      <c r="G416" s="383">
        <v>1746.8999999999999</v>
      </c>
      <c r="H416" s="383">
        <v>1839.5999999999997</v>
      </c>
      <c r="I416" s="383">
        <v>1866.7499999999998</v>
      </c>
      <c r="J416" s="383">
        <v>1885.9499999999996</v>
      </c>
      <c r="K416" s="382">
        <v>1847.55</v>
      </c>
      <c r="L416" s="382">
        <v>1801.2</v>
      </c>
      <c r="M416" s="382">
        <v>0.31978000000000001</v>
      </c>
      <c r="N416" s="1"/>
      <c r="O416" s="1"/>
    </row>
    <row r="417" spans="1:15" ht="12.75" customHeight="1">
      <c r="A417" s="31">
        <v>407</v>
      </c>
      <c r="B417" s="381" t="s">
        <v>192</v>
      </c>
      <c r="C417" s="382">
        <v>2324.35</v>
      </c>
      <c r="D417" s="383">
        <v>2335.15</v>
      </c>
      <c r="E417" s="383">
        <v>2301.25</v>
      </c>
      <c r="F417" s="383">
        <v>2278.15</v>
      </c>
      <c r="G417" s="383">
        <v>2244.25</v>
      </c>
      <c r="H417" s="383">
        <v>2358.25</v>
      </c>
      <c r="I417" s="383">
        <v>2392.1500000000005</v>
      </c>
      <c r="J417" s="383">
        <v>2415.25</v>
      </c>
      <c r="K417" s="382">
        <v>2369.0500000000002</v>
      </c>
      <c r="L417" s="382">
        <v>2312.0500000000002</v>
      </c>
      <c r="M417" s="382">
        <v>3.5707499999999999</v>
      </c>
      <c r="N417" s="1"/>
      <c r="O417" s="1"/>
    </row>
    <row r="418" spans="1:15" ht="12.75" customHeight="1">
      <c r="A418" s="31">
        <v>408</v>
      </c>
      <c r="B418" s="381" t="s">
        <v>494</v>
      </c>
      <c r="C418" s="382">
        <v>457.55</v>
      </c>
      <c r="D418" s="383">
        <v>461.5</v>
      </c>
      <c r="E418" s="383">
        <v>450.2</v>
      </c>
      <c r="F418" s="383">
        <v>442.84999999999997</v>
      </c>
      <c r="G418" s="383">
        <v>431.54999999999995</v>
      </c>
      <c r="H418" s="383">
        <v>468.85</v>
      </c>
      <c r="I418" s="383">
        <v>480.15</v>
      </c>
      <c r="J418" s="383">
        <v>487.50000000000006</v>
      </c>
      <c r="K418" s="382">
        <v>472.8</v>
      </c>
      <c r="L418" s="382">
        <v>454.15</v>
      </c>
      <c r="M418" s="382">
        <v>4.4889400000000004</v>
      </c>
      <c r="N418" s="1"/>
      <c r="O418" s="1"/>
    </row>
    <row r="419" spans="1:15" ht="12.75" customHeight="1">
      <c r="A419" s="31">
        <v>409</v>
      </c>
      <c r="B419" s="381" t="s">
        <v>495</v>
      </c>
      <c r="C419" s="382">
        <v>29.95</v>
      </c>
      <c r="D419" s="383">
        <v>30.100000000000005</v>
      </c>
      <c r="E419" s="383">
        <v>29.70000000000001</v>
      </c>
      <c r="F419" s="383">
        <v>29.450000000000006</v>
      </c>
      <c r="G419" s="383">
        <v>29.050000000000011</v>
      </c>
      <c r="H419" s="383">
        <v>30.350000000000009</v>
      </c>
      <c r="I419" s="383">
        <v>30.750000000000007</v>
      </c>
      <c r="J419" s="383">
        <v>31.000000000000007</v>
      </c>
      <c r="K419" s="382">
        <v>30.5</v>
      </c>
      <c r="L419" s="382">
        <v>29.85</v>
      </c>
      <c r="M419" s="382">
        <v>26.875340000000001</v>
      </c>
      <c r="N419" s="1"/>
      <c r="O419" s="1"/>
    </row>
    <row r="420" spans="1:15" ht="12.75" customHeight="1">
      <c r="A420" s="31">
        <v>410</v>
      </c>
      <c r="B420" s="381" t="s">
        <v>496</v>
      </c>
      <c r="C420" s="382">
        <v>3838.1</v>
      </c>
      <c r="D420" s="383">
        <v>3836.4833333333336</v>
      </c>
      <c r="E420" s="383">
        <v>3782.9666666666672</v>
      </c>
      <c r="F420" s="383">
        <v>3727.8333333333335</v>
      </c>
      <c r="G420" s="383">
        <v>3674.3166666666671</v>
      </c>
      <c r="H420" s="383">
        <v>3891.6166666666672</v>
      </c>
      <c r="I420" s="383">
        <v>3945.1333333333337</v>
      </c>
      <c r="J420" s="383">
        <v>4000.2666666666673</v>
      </c>
      <c r="K420" s="382">
        <v>3890</v>
      </c>
      <c r="L420" s="382">
        <v>3781.35</v>
      </c>
      <c r="M420" s="382">
        <v>0.51771</v>
      </c>
      <c r="N420" s="1"/>
      <c r="O420" s="1"/>
    </row>
    <row r="421" spans="1:15" ht="12.75" customHeight="1">
      <c r="A421" s="31">
        <v>411</v>
      </c>
      <c r="B421" s="381" t="s">
        <v>505</v>
      </c>
      <c r="C421" s="382">
        <v>860.75</v>
      </c>
      <c r="D421" s="383">
        <v>867.5333333333333</v>
      </c>
      <c r="E421" s="383">
        <v>848.21666666666658</v>
      </c>
      <c r="F421" s="383">
        <v>835.68333333333328</v>
      </c>
      <c r="G421" s="383">
        <v>816.36666666666656</v>
      </c>
      <c r="H421" s="383">
        <v>880.06666666666661</v>
      </c>
      <c r="I421" s="383">
        <v>899.38333333333321</v>
      </c>
      <c r="J421" s="383">
        <v>911.91666666666663</v>
      </c>
      <c r="K421" s="382">
        <v>886.85</v>
      </c>
      <c r="L421" s="382">
        <v>855</v>
      </c>
      <c r="M421" s="382">
        <v>2.7592300000000001</v>
      </c>
      <c r="N421" s="1"/>
      <c r="O421" s="1"/>
    </row>
    <row r="422" spans="1:15" ht="12.75" customHeight="1">
      <c r="A422" s="31">
        <v>412</v>
      </c>
      <c r="B422" s="381" t="s">
        <v>507</v>
      </c>
      <c r="C422" s="382">
        <v>1092.9000000000001</v>
      </c>
      <c r="D422" s="383">
        <v>1091.0833333333333</v>
      </c>
      <c r="E422" s="383">
        <v>1058.8666666666666</v>
      </c>
      <c r="F422" s="383">
        <v>1024.8333333333333</v>
      </c>
      <c r="G422" s="383">
        <v>992.61666666666656</v>
      </c>
      <c r="H422" s="383">
        <v>1125.1166666666666</v>
      </c>
      <c r="I422" s="383">
        <v>1157.3333333333333</v>
      </c>
      <c r="J422" s="383">
        <v>1191.3666666666666</v>
      </c>
      <c r="K422" s="382">
        <v>1123.3</v>
      </c>
      <c r="L422" s="382">
        <v>1057.05</v>
      </c>
      <c r="M422" s="382">
        <v>1.66184</v>
      </c>
      <c r="N422" s="1"/>
      <c r="O422" s="1"/>
    </row>
    <row r="423" spans="1:15" ht="12.75" customHeight="1">
      <c r="A423" s="31">
        <v>413</v>
      </c>
      <c r="B423" s="381" t="s">
        <v>506</v>
      </c>
      <c r="C423" s="382">
        <v>2368.5500000000002</v>
      </c>
      <c r="D423" s="383">
        <v>2371.1666666666665</v>
      </c>
      <c r="E423" s="383">
        <v>2350.333333333333</v>
      </c>
      <c r="F423" s="383">
        <v>2332.1166666666663</v>
      </c>
      <c r="G423" s="383">
        <v>2311.2833333333328</v>
      </c>
      <c r="H423" s="383">
        <v>2389.3833333333332</v>
      </c>
      <c r="I423" s="383">
        <v>2410.2166666666662</v>
      </c>
      <c r="J423" s="383">
        <v>2428.4333333333334</v>
      </c>
      <c r="K423" s="382">
        <v>2392</v>
      </c>
      <c r="L423" s="382">
        <v>2352.9499999999998</v>
      </c>
      <c r="M423" s="382">
        <v>0.16281000000000001</v>
      </c>
      <c r="N423" s="1"/>
      <c r="O423" s="1"/>
    </row>
    <row r="424" spans="1:15" ht="12.75" customHeight="1">
      <c r="A424" s="31">
        <v>414</v>
      </c>
      <c r="B424" s="381" t="s">
        <v>508</v>
      </c>
      <c r="C424" s="382">
        <v>883.45</v>
      </c>
      <c r="D424" s="383">
        <v>882.85</v>
      </c>
      <c r="E424" s="383">
        <v>866.80000000000007</v>
      </c>
      <c r="F424" s="383">
        <v>850.15000000000009</v>
      </c>
      <c r="G424" s="383">
        <v>834.10000000000014</v>
      </c>
      <c r="H424" s="383">
        <v>899.5</v>
      </c>
      <c r="I424" s="383">
        <v>915.55</v>
      </c>
      <c r="J424" s="383">
        <v>932.19999999999993</v>
      </c>
      <c r="K424" s="382">
        <v>898.9</v>
      </c>
      <c r="L424" s="382">
        <v>866.2</v>
      </c>
      <c r="M424" s="382">
        <v>2.8238300000000001</v>
      </c>
      <c r="N424" s="1"/>
      <c r="O424" s="1"/>
    </row>
    <row r="425" spans="1:15" ht="12.75" customHeight="1">
      <c r="A425" s="31">
        <v>415</v>
      </c>
      <c r="B425" s="381" t="s">
        <v>509</v>
      </c>
      <c r="C425" s="382">
        <v>415</v>
      </c>
      <c r="D425" s="383">
        <v>421.65000000000003</v>
      </c>
      <c r="E425" s="383">
        <v>383.35000000000008</v>
      </c>
      <c r="F425" s="383">
        <v>351.70000000000005</v>
      </c>
      <c r="G425" s="383">
        <v>313.40000000000009</v>
      </c>
      <c r="H425" s="383">
        <v>453.30000000000007</v>
      </c>
      <c r="I425" s="383">
        <v>491.6</v>
      </c>
      <c r="J425" s="383">
        <v>523.25</v>
      </c>
      <c r="K425" s="382">
        <v>459.95</v>
      </c>
      <c r="L425" s="382">
        <v>390</v>
      </c>
      <c r="M425" s="382">
        <v>6.21319</v>
      </c>
      <c r="N425" s="1"/>
      <c r="O425" s="1"/>
    </row>
    <row r="426" spans="1:15" ht="12.75" customHeight="1">
      <c r="A426" s="31">
        <v>416</v>
      </c>
      <c r="B426" s="381" t="s">
        <v>517</v>
      </c>
      <c r="C426" s="382">
        <v>295.89999999999998</v>
      </c>
      <c r="D426" s="383">
        <v>295.93333333333334</v>
      </c>
      <c r="E426" s="383">
        <v>289.9666666666667</v>
      </c>
      <c r="F426" s="383">
        <v>284.03333333333336</v>
      </c>
      <c r="G426" s="383">
        <v>278.06666666666672</v>
      </c>
      <c r="H426" s="383">
        <v>301.86666666666667</v>
      </c>
      <c r="I426" s="383">
        <v>307.83333333333326</v>
      </c>
      <c r="J426" s="383">
        <v>313.76666666666665</v>
      </c>
      <c r="K426" s="382">
        <v>301.89999999999998</v>
      </c>
      <c r="L426" s="382">
        <v>290</v>
      </c>
      <c r="M426" s="382">
        <v>10.307309999999999</v>
      </c>
      <c r="N426" s="1"/>
      <c r="O426" s="1"/>
    </row>
    <row r="427" spans="1:15" ht="12.75" customHeight="1">
      <c r="A427" s="31">
        <v>417</v>
      </c>
      <c r="B427" s="381" t="s">
        <v>510</v>
      </c>
      <c r="C427" s="382">
        <v>66.150000000000006</v>
      </c>
      <c r="D427" s="383">
        <v>66.416666666666671</v>
      </c>
      <c r="E427" s="383">
        <v>65.63333333333334</v>
      </c>
      <c r="F427" s="383">
        <v>65.116666666666674</v>
      </c>
      <c r="G427" s="383">
        <v>64.333333333333343</v>
      </c>
      <c r="H427" s="383">
        <v>66.933333333333337</v>
      </c>
      <c r="I427" s="383">
        <v>67.716666666666669</v>
      </c>
      <c r="J427" s="383">
        <v>68.233333333333334</v>
      </c>
      <c r="K427" s="382">
        <v>67.2</v>
      </c>
      <c r="L427" s="382">
        <v>65.900000000000006</v>
      </c>
      <c r="M427" s="382">
        <v>25.390270000000001</v>
      </c>
      <c r="N427" s="1"/>
      <c r="O427" s="1"/>
    </row>
    <row r="428" spans="1:15" ht="12.75" customHeight="1">
      <c r="A428" s="31">
        <v>418</v>
      </c>
      <c r="B428" s="381" t="s">
        <v>193</v>
      </c>
      <c r="C428" s="382">
        <v>2416.6</v>
      </c>
      <c r="D428" s="383">
        <v>2409.2000000000003</v>
      </c>
      <c r="E428" s="383">
        <v>2378.4000000000005</v>
      </c>
      <c r="F428" s="383">
        <v>2340.2000000000003</v>
      </c>
      <c r="G428" s="383">
        <v>2309.4000000000005</v>
      </c>
      <c r="H428" s="383">
        <v>2447.4000000000005</v>
      </c>
      <c r="I428" s="383">
        <v>2478.2000000000007</v>
      </c>
      <c r="J428" s="383">
        <v>2516.4000000000005</v>
      </c>
      <c r="K428" s="382">
        <v>2440</v>
      </c>
      <c r="L428" s="382">
        <v>2371</v>
      </c>
      <c r="M428" s="382">
        <v>5.7885499999999999</v>
      </c>
      <c r="N428" s="1"/>
      <c r="O428" s="1"/>
    </row>
    <row r="429" spans="1:15" ht="12.75" customHeight="1">
      <c r="A429" s="31">
        <v>419</v>
      </c>
      <c r="B429" s="381" t="s">
        <v>194</v>
      </c>
      <c r="C429" s="382">
        <v>1249.8</v>
      </c>
      <c r="D429" s="383">
        <v>1257.1833333333334</v>
      </c>
      <c r="E429" s="383">
        <v>1237.6166666666668</v>
      </c>
      <c r="F429" s="383">
        <v>1225.4333333333334</v>
      </c>
      <c r="G429" s="383">
        <v>1205.8666666666668</v>
      </c>
      <c r="H429" s="383">
        <v>1269.3666666666668</v>
      </c>
      <c r="I429" s="383">
        <v>1288.9333333333334</v>
      </c>
      <c r="J429" s="383">
        <v>1301.1166666666668</v>
      </c>
      <c r="K429" s="382">
        <v>1276.75</v>
      </c>
      <c r="L429" s="382">
        <v>1245</v>
      </c>
      <c r="M429" s="382">
        <v>8.4132400000000001</v>
      </c>
      <c r="N429" s="1"/>
      <c r="O429" s="1"/>
    </row>
    <row r="430" spans="1:15" ht="12.75" customHeight="1">
      <c r="A430" s="31">
        <v>420</v>
      </c>
      <c r="B430" s="381" t="s">
        <v>514</v>
      </c>
      <c r="C430" s="382">
        <v>447.85</v>
      </c>
      <c r="D430" s="383">
        <v>450.56666666666661</v>
      </c>
      <c r="E430" s="383">
        <v>442.68333333333322</v>
      </c>
      <c r="F430" s="383">
        <v>437.51666666666659</v>
      </c>
      <c r="G430" s="383">
        <v>429.63333333333321</v>
      </c>
      <c r="H430" s="383">
        <v>455.73333333333323</v>
      </c>
      <c r="I430" s="383">
        <v>463.61666666666667</v>
      </c>
      <c r="J430" s="383">
        <v>468.78333333333325</v>
      </c>
      <c r="K430" s="382">
        <v>458.45</v>
      </c>
      <c r="L430" s="382">
        <v>445.4</v>
      </c>
      <c r="M430" s="382">
        <v>9.2929300000000001</v>
      </c>
      <c r="N430" s="1"/>
      <c r="O430" s="1"/>
    </row>
    <row r="431" spans="1:15" ht="12.75" customHeight="1">
      <c r="A431" s="31">
        <v>421</v>
      </c>
      <c r="B431" s="381" t="s">
        <v>511</v>
      </c>
      <c r="C431" s="382">
        <v>95.15</v>
      </c>
      <c r="D431" s="383">
        <v>95.483333333333334</v>
      </c>
      <c r="E431" s="383">
        <v>94.466666666666669</v>
      </c>
      <c r="F431" s="383">
        <v>93.783333333333331</v>
      </c>
      <c r="G431" s="383">
        <v>92.766666666666666</v>
      </c>
      <c r="H431" s="383">
        <v>96.166666666666671</v>
      </c>
      <c r="I431" s="383">
        <v>97.183333333333351</v>
      </c>
      <c r="J431" s="383">
        <v>97.866666666666674</v>
      </c>
      <c r="K431" s="382">
        <v>96.5</v>
      </c>
      <c r="L431" s="382">
        <v>94.8</v>
      </c>
      <c r="M431" s="382">
        <v>1.37039</v>
      </c>
      <c r="N431" s="1"/>
      <c r="O431" s="1"/>
    </row>
    <row r="432" spans="1:15" ht="12.75" customHeight="1">
      <c r="A432" s="31">
        <v>422</v>
      </c>
      <c r="B432" s="381" t="s">
        <v>513</v>
      </c>
      <c r="C432" s="382">
        <v>280.39999999999998</v>
      </c>
      <c r="D432" s="383">
        <v>281.63333333333333</v>
      </c>
      <c r="E432" s="383">
        <v>277.76666666666665</v>
      </c>
      <c r="F432" s="383">
        <v>275.13333333333333</v>
      </c>
      <c r="G432" s="383">
        <v>271.26666666666665</v>
      </c>
      <c r="H432" s="383">
        <v>284.26666666666665</v>
      </c>
      <c r="I432" s="383">
        <v>288.13333333333333</v>
      </c>
      <c r="J432" s="383">
        <v>290.76666666666665</v>
      </c>
      <c r="K432" s="382">
        <v>285.5</v>
      </c>
      <c r="L432" s="382">
        <v>279</v>
      </c>
      <c r="M432" s="382">
        <v>10.67393</v>
      </c>
      <c r="N432" s="1"/>
      <c r="O432" s="1"/>
    </row>
    <row r="433" spans="1:15" ht="12.75" customHeight="1">
      <c r="A433" s="31">
        <v>423</v>
      </c>
      <c r="B433" s="381" t="s">
        <v>515</v>
      </c>
      <c r="C433" s="382">
        <v>575.35</v>
      </c>
      <c r="D433" s="383">
        <v>576.33333333333337</v>
      </c>
      <c r="E433" s="383">
        <v>570.01666666666677</v>
      </c>
      <c r="F433" s="383">
        <v>564.68333333333339</v>
      </c>
      <c r="G433" s="383">
        <v>558.36666666666679</v>
      </c>
      <c r="H433" s="383">
        <v>581.66666666666674</v>
      </c>
      <c r="I433" s="383">
        <v>587.98333333333335</v>
      </c>
      <c r="J433" s="383">
        <v>593.31666666666672</v>
      </c>
      <c r="K433" s="382">
        <v>582.65</v>
      </c>
      <c r="L433" s="382">
        <v>571</v>
      </c>
      <c r="M433" s="382">
        <v>0.62446000000000002</v>
      </c>
      <c r="N433" s="1"/>
      <c r="O433" s="1"/>
    </row>
    <row r="434" spans="1:15" ht="12.75" customHeight="1">
      <c r="A434" s="31">
        <v>424</v>
      </c>
      <c r="B434" s="381" t="s">
        <v>516</v>
      </c>
      <c r="C434" s="382">
        <v>380.4</v>
      </c>
      <c r="D434" s="383">
        <v>383.18333333333334</v>
      </c>
      <c r="E434" s="383">
        <v>377.2166666666667</v>
      </c>
      <c r="F434" s="383">
        <v>374.03333333333336</v>
      </c>
      <c r="G434" s="383">
        <v>368.06666666666672</v>
      </c>
      <c r="H434" s="383">
        <v>386.36666666666667</v>
      </c>
      <c r="I434" s="383">
        <v>392.33333333333326</v>
      </c>
      <c r="J434" s="383">
        <v>395.51666666666665</v>
      </c>
      <c r="K434" s="382">
        <v>389.15</v>
      </c>
      <c r="L434" s="382">
        <v>380</v>
      </c>
      <c r="M434" s="382">
        <v>1.7502599999999999</v>
      </c>
      <c r="N434" s="1"/>
      <c r="O434" s="1"/>
    </row>
    <row r="435" spans="1:15" ht="12.75" customHeight="1">
      <c r="A435" s="31">
        <v>425</v>
      </c>
      <c r="B435" s="381" t="s">
        <v>518</v>
      </c>
      <c r="C435" s="382">
        <v>2362.15</v>
      </c>
      <c r="D435" s="383">
        <v>2367.1333333333337</v>
      </c>
      <c r="E435" s="383">
        <v>2323.9666666666672</v>
      </c>
      <c r="F435" s="383">
        <v>2285.7833333333333</v>
      </c>
      <c r="G435" s="383">
        <v>2242.6166666666668</v>
      </c>
      <c r="H435" s="383">
        <v>2405.3166666666675</v>
      </c>
      <c r="I435" s="383">
        <v>2448.4833333333345</v>
      </c>
      <c r="J435" s="383">
        <v>2486.6666666666679</v>
      </c>
      <c r="K435" s="382">
        <v>2410.3000000000002</v>
      </c>
      <c r="L435" s="382">
        <v>2328.9499999999998</v>
      </c>
      <c r="M435" s="382">
        <v>0.19317000000000001</v>
      </c>
      <c r="N435" s="1"/>
      <c r="O435" s="1"/>
    </row>
    <row r="436" spans="1:15" ht="12.75" customHeight="1">
      <c r="A436" s="31">
        <v>426</v>
      </c>
      <c r="B436" s="381" t="s">
        <v>519</v>
      </c>
      <c r="C436" s="382">
        <v>899.15</v>
      </c>
      <c r="D436" s="383">
        <v>895.93333333333328</v>
      </c>
      <c r="E436" s="383">
        <v>876.81666666666661</v>
      </c>
      <c r="F436" s="383">
        <v>854.48333333333335</v>
      </c>
      <c r="G436" s="383">
        <v>835.36666666666667</v>
      </c>
      <c r="H436" s="383">
        <v>918.26666666666654</v>
      </c>
      <c r="I436" s="383">
        <v>937.3833333333331</v>
      </c>
      <c r="J436" s="383">
        <v>959.71666666666647</v>
      </c>
      <c r="K436" s="382">
        <v>915.05</v>
      </c>
      <c r="L436" s="382">
        <v>873.6</v>
      </c>
      <c r="M436" s="382">
        <v>1.58677</v>
      </c>
      <c r="N436" s="1"/>
      <c r="O436" s="1"/>
    </row>
    <row r="437" spans="1:15" ht="12.75" customHeight="1">
      <c r="A437" s="31">
        <v>427</v>
      </c>
      <c r="B437" s="381" t="s">
        <v>195</v>
      </c>
      <c r="C437" s="382">
        <v>835.1</v>
      </c>
      <c r="D437" s="383">
        <v>836.76666666666677</v>
      </c>
      <c r="E437" s="383">
        <v>828.98333333333358</v>
      </c>
      <c r="F437" s="383">
        <v>822.86666666666679</v>
      </c>
      <c r="G437" s="383">
        <v>815.0833333333336</v>
      </c>
      <c r="H437" s="383">
        <v>842.88333333333355</v>
      </c>
      <c r="I437" s="383">
        <v>850.66666666666663</v>
      </c>
      <c r="J437" s="383">
        <v>856.78333333333353</v>
      </c>
      <c r="K437" s="382">
        <v>844.55</v>
      </c>
      <c r="L437" s="382">
        <v>830.65</v>
      </c>
      <c r="M437" s="382">
        <v>24.363430000000001</v>
      </c>
      <c r="N437" s="1"/>
      <c r="O437" s="1"/>
    </row>
    <row r="438" spans="1:15" ht="12.75" customHeight="1">
      <c r="A438" s="31">
        <v>428</v>
      </c>
      <c r="B438" s="381" t="s">
        <v>520</v>
      </c>
      <c r="C438" s="382">
        <v>514.45000000000005</v>
      </c>
      <c r="D438" s="383">
        <v>508.78333333333336</v>
      </c>
      <c r="E438" s="383">
        <v>497.86666666666667</v>
      </c>
      <c r="F438" s="383">
        <v>481.2833333333333</v>
      </c>
      <c r="G438" s="383">
        <v>470.36666666666662</v>
      </c>
      <c r="H438" s="383">
        <v>525.36666666666679</v>
      </c>
      <c r="I438" s="383">
        <v>536.2833333333333</v>
      </c>
      <c r="J438" s="383">
        <v>552.86666666666679</v>
      </c>
      <c r="K438" s="382">
        <v>519.70000000000005</v>
      </c>
      <c r="L438" s="382">
        <v>492.2</v>
      </c>
      <c r="M438" s="382">
        <v>17.331160000000001</v>
      </c>
      <c r="N438" s="1"/>
      <c r="O438" s="1"/>
    </row>
    <row r="439" spans="1:15" ht="12.75" customHeight="1">
      <c r="A439" s="31">
        <v>429</v>
      </c>
      <c r="B439" s="381" t="s">
        <v>196</v>
      </c>
      <c r="C439" s="382">
        <v>506.7</v>
      </c>
      <c r="D439" s="383">
        <v>505.90000000000003</v>
      </c>
      <c r="E439" s="383">
        <v>502.80000000000007</v>
      </c>
      <c r="F439" s="383">
        <v>498.90000000000003</v>
      </c>
      <c r="G439" s="383">
        <v>495.80000000000007</v>
      </c>
      <c r="H439" s="383">
        <v>509.80000000000007</v>
      </c>
      <c r="I439" s="383">
        <v>512.90000000000009</v>
      </c>
      <c r="J439" s="383">
        <v>516.80000000000007</v>
      </c>
      <c r="K439" s="382">
        <v>509</v>
      </c>
      <c r="L439" s="382">
        <v>502</v>
      </c>
      <c r="M439" s="382">
        <v>5.47743</v>
      </c>
      <c r="N439" s="1"/>
      <c r="O439" s="1"/>
    </row>
    <row r="440" spans="1:15" ht="12.75" customHeight="1">
      <c r="A440" s="31">
        <v>430</v>
      </c>
      <c r="B440" s="381" t="s">
        <v>523</v>
      </c>
      <c r="C440" s="382">
        <v>723.4</v>
      </c>
      <c r="D440" s="383">
        <v>721.48333333333323</v>
      </c>
      <c r="E440" s="383">
        <v>696.76666666666642</v>
      </c>
      <c r="F440" s="383">
        <v>670.13333333333321</v>
      </c>
      <c r="G440" s="383">
        <v>645.4166666666664</v>
      </c>
      <c r="H440" s="383">
        <v>748.11666666666645</v>
      </c>
      <c r="I440" s="383">
        <v>772.83333333333337</v>
      </c>
      <c r="J440" s="383">
        <v>799.46666666666647</v>
      </c>
      <c r="K440" s="382">
        <v>746.2</v>
      </c>
      <c r="L440" s="382">
        <v>694.85</v>
      </c>
      <c r="M440" s="382">
        <v>1.93248</v>
      </c>
      <c r="N440" s="1"/>
      <c r="O440" s="1"/>
    </row>
    <row r="441" spans="1:15" ht="12.75" customHeight="1">
      <c r="A441" s="31">
        <v>431</v>
      </c>
      <c r="B441" s="381" t="s">
        <v>521</v>
      </c>
      <c r="C441" s="382">
        <v>446.2</v>
      </c>
      <c r="D441" s="383">
        <v>446.23333333333329</v>
      </c>
      <c r="E441" s="383">
        <v>441.31666666666661</v>
      </c>
      <c r="F441" s="383">
        <v>436.43333333333334</v>
      </c>
      <c r="G441" s="383">
        <v>431.51666666666665</v>
      </c>
      <c r="H441" s="383">
        <v>451.11666666666656</v>
      </c>
      <c r="I441" s="383">
        <v>456.03333333333319</v>
      </c>
      <c r="J441" s="383">
        <v>460.91666666666652</v>
      </c>
      <c r="K441" s="382">
        <v>451.15</v>
      </c>
      <c r="L441" s="382">
        <v>441.35</v>
      </c>
      <c r="M441" s="382">
        <v>1.42679</v>
      </c>
      <c r="N441" s="1"/>
      <c r="O441" s="1"/>
    </row>
    <row r="442" spans="1:15" ht="12.75" customHeight="1">
      <c r="A442" s="31">
        <v>432</v>
      </c>
      <c r="B442" s="381" t="s">
        <v>522</v>
      </c>
      <c r="C442" s="382">
        <v>2234.6</v>
      </c>
      <c r="D442" s="383">
        <v>2239.8333333333335</v>
      </c>
      <c r="E442" s="383">
        <v>2219.7666666666669</v>
      </c>
      <c r="F442" s="383">
        <v>2204.9333333333334</v>
      </c>
      <c r="G442" s="383">
        <v>2184.8666666666668</v>
      </c>
      <c r="H442" s="383">
        <v>2254.666666666667</v>
      </c>
      <c r="I442" s="383">
        <v>2274.7333333333336</v>
      </c>
      <c r="J442" s="383">
        <v>2289.5666666666671</v>
      </c>
      <c r="K442" s="382">
        <v>2259.9</v>
      </c>
      <c r="L442" s="382">
        <v>2225</v>
      </c>
      <c r="M442" s="382">
        <v>2.22566</v>
      </c>
      <c r="N442" s="1"/>
      <c r="O442" s="1"/>
    </row>
    <row r="443" spans="1:15" ht="12.75" customHeight="1">
      <c r="A443" s="31">
        <v>433</v>
      </c>
      <c r="B443" s="381" t="s">
        <v>524</v>
      </c>
      <c r="C443" s="382">
        <v>490.25</v>
      </c>
      <c r="D443" s="383">
        <v>490.15000000000003</v>
      </c>
      <c r="E443" s="383">
        <v>485.70000000000005</v>
      </c>
      <c r="F443" s="383">
        <v>481.15000000000003</v>
      </c>
      <c r="G443" s="383">
        <v>476.70000000000005</v>
      </c>
      <c r="H443" s="383">
        <v>494.70000000000005</v>
      </c>
      <c r="I443" s="383">
        <v>499.15</v>
      </c>
      <c r="J443" s="383">
        <v>503.70000000000005</v>
      </c>
      <c r="K443" s="382">
        <v>494.6</v>
      </c>
      <c r="L443" s="382">
        <v>485.6</v>
      </c>
      <c r="M443" s="382">
        <v>1.8624000000000001</v>
      </c>
      <c r="N443" s="1"/>
      <c r="O443" s="1"/>
    </row>
    <row r="444" spans="1:15" ht="12.75" customHeight="1">
      <c r="A444" s="31">
        <v>434</v>
      </c>
      <c r="B444" s="381" t="s">
        <v>525</v>
      </c>
      <c r="C444" s="382">
        <v>9.6999999999999993</v>
      </c>
      <c r="D444" s="383">
        <v>9.7833333333333332</v>
      </c>
      <c r="E444" s="383">
        <v>9.6166666666666671</v>
      </c>
      <c r="F444" s="383">
        <v>9.5333333333333332</v>
      </c>
      <c r="G444" s="383">
        <v>9.3666666666666671</v>
      </c>
      <c r="H444" s="383">
        <v>9.8666666666666671</v>
      </c>
      <c r="I444" s="383">
        <v>10.033333333333335</v>
      </c>
      <c r="J444" s="383">
        <v>10.116666666666667</v>
      </c>
      <c r="K444" s="382">
        <v>9.9499999999999993</v>
      </c>
      <c r="L444" s="382">
        <v>9.6999999999999993</v>
      </c>
      <c r="M444" s="382">
        <v>496.30124999999998</v>
      </c>
      <c r="N444" s="1"/>
      <c r="O444" s="1"/>
    </row>
    <row r="445" spans="1:15" ht="12.75" customHeight="1">
      <c r="A445" s="31">
        <v>435</v>
      </c>
      <c r="B445" s="381" t="s">
        <v>512</v>
      </c>
      <c r="C445" s="382">
        <v>382.25</v>
      </c>
      <c r="D445" s="383">
        <v>383.41666666666669</v>
      </c>
      <c r="E445" s="383">
        <v>380.03333333333336</v>
      </c>
      <c r="F445" s="383">
        <v>377.81666666666666</v>
      </c>
      <c r="G445" s="383">
        <v>374.43333333333334</v>
      </c>
      <c r="H445" s="383">
        <v>385.63333333333338</v>
      </c>
      <c r="I445" s="383">
        <v>389.01666666666671</v>
      </c>
      <c r="J445" s="383">
        <v>391.23333333333341</v>
      </c>
      <c r="K445" s="382">
        <v>386.8</v>
      </c>
      <c r="L445" s="382">
        <v>381.2</v>
      </c>
      <c r="M445" s="382">
        <v>5.9602300000000001</v>
      </c>
      <c r="N445" s="1"/>
      <c r="O445" s="1"/>
    </row>
    <row r="446" spans="1:15" ht="12.75" customHeight="1">
      <c r="A446" s="31">
        <v>436</v>
      </c>
      <c r="B446" s="381" t="s">
        <v>526</v>
      </c>
      <c r="C446" s="382">
        <v>1003.55</v>
      </c>
      <c r="D446" s="383">
        <v>1007.3833333333333</v>
      </c>
      <c r="E446" s="383">
        <v>997.16666666666663</v>
      </c>
      <c r="F446" s="383">
        <v>990.7833333333333</v>
      </c>
      <c r="G446" s="383">
        <v>980.56666666666661</v>
      </c>
      <c r="H446" s="383">
        <v>1013.7666666666667</v>
      </c>
      <c r="I446" s="383">
        <v>1023.9833333333333</v>
      </c>
      <c r="J446" s="383">
        <v>1030.3666666666668</v>
      </c>
      <c r="K446" s="382">
        <v>1017.6</v>
      </c>
      <c r="L446" s="382">
        <v>1001</v>
      </c>
      <c r="M446" s="382">
        <v>0.107</v>
      </c>
      <c r="N446" s="1"/>
      <c r="O446" s="1"/>
    </row>
    <row r="447" spans="1:15" ht="12.75" customHeight="1">
      <c r="A447" s="31">
        <v>437</v>
      </c>
      <c r="B447" s="381" t="s">
        <v>277</v>
      </c>
      <c r="C447" s="382">
        <v>628.79999999999995</v>
      </c>
      <c r="D447" s="383">
        <v>632.11666666666667</v>
      </c>
      <c r="E447" s="383">
        <v>615.48333333333335</v>
      </c>
      <c r="F447" s="383">
        <v>602.16666666666663</v>
      </c>
      <c r="G447" s="383">
        <v>585.5333333333333</v>
      </c>
      <c r="H447" s="383">
        <v>645.43333333333339</v>
      </c>
      <c r="I447" s="383">
        <v>662.06666666666683</v>
      </c>
      <c r="J447" s="383">
        <v>675.38333333333344</v>
      </c>
      <c r="K447" s="382">
        <v>648.75</v>
      </c>
      <c r="L447" s="382">
        <v>618.79999999999995</v>
      </c>
      <c r="M447" s="382">
        <v>20.946169999999999</v>
      </c>
      <c r="N447" s="1"/>
      <c r="O447" s="1"/>
    </row>
    <row r="448" spans="1:15" ht="12.75" customHeight="1">
      <c r="A448" s="31">
        <v>438</v>
      </c>
      <c r="B448" s="381" t="s">
        <v>531</v>
      </c>
      <c r="C448" s="382">
        <v>1769.2</v>
      </c>
      <c r="D448" s="383">
        <v>1784.3666666666668</v>
      </c>
      <c r="E448" s="383">
        <v>1743.8333333333335</v>
      </c>
      <c r="F448" s="383">
        <v>1718.4666666666667</v>
      </c>
      <c r="G448" s="383">
        <v>1677.9333333333334</v>
      </c>
      <c r="H448" s="383">
        <v>1809.7333333333336</v>
      </c>
      <c r="I448" s="383">
        <v>1850.2666666666669</v>
      </c>
      <c r="J448" s="383">
        <v>1875.6333333333337</v>
      </c>
      <c r="K448" s="382">
        <v>1824.9</v>
      </c>
      <c r="L448" s="382">
        <v>1759</v>
      </c>
      <c r="M448" s="382">
        <v>2.4407199999999998</v>
      </c>
      <c r="N448" s="1"/>
      <c r="O448" s="1"/>
    </row>
    <row r="449" spans="1:15" ht="12.75" customHeight="1">
      <c r="A449" s="31">
        <v>439</v>
      </c>
      <c r="B449" s="381" t="s">
        <v>532</v>
      </c>
      <c r="C449" s="382">
        <v>14124.65</v>
      </c>
      <c r="D449" s="383">
        <v>14029.883333333333</v>
      </c>
      <c r="E449" s="383">
        <v>13619.766666666666</v>
      </c>
      <c r="F449" s="383">
        <v>13114.883333333333</v>
      </c>
      <c r="G449" s="383">
        <v>12704.766666666666</v>
      </c>
      <c r="H449" s="383">
        <v>14534.766666666666</v>
      </c>
      <c r="I449" s="383">
        <v>14944.883333333331</v>
      </c>
      <c r="J449" s="383">
        <v>15449.766666666666</v>
      </c>
      <c r="K449" s="382">
        <v>14440</v>
      </c>
      <c r="L449" s="382">
        <v>13525</v>
      </c>
      <c r="M449" s="382">
        <v>5.2729999999999999E-2</v>
      </c>
      <c r="N449" s="1"/>
      <c r="O449" s="1"/>
    </row>
    <row r="450" spans="1:15" ht="12.75" customHeight="1">
      <c r="A450" s="31">
        <v>440</v>
      </c>
      <c r="B450" s="381" t="s">
        <v>197</v>
      </c>
      <c r="C450" s="382">
        <v>915.2</v>
      </c>
      <c r="D450" s="383">
        <v>911.56666666666661</v>
      </c>
      <c r="E450" s="383">
        <v>905.13333333333321</v>
      </c>
      <c r="F450" s="383">
        <v>895.06666666666661</v>
      </c>
      <c r="G450" s="383">
        <v>888.63333333333321</v>
      </c>
      <c r="H450" s="383">
        <v>921.63333333333321</v>
      </c>
      <c r="I450" s="383">
        <v>928.06666666666661</v>
      </c>
      <c r="J450" s="383">
        <v>938.13333333333321</v>
      </c>
      <c r="K450" s="382">
        <v>918</v>
      </c>
      <c r="L450" s="382">
        <v>901.5</v>
      </c>
      <c r="M450" s="382">
        <v>7.4948300000000003</v>
      </c>
      <c r="N450" s="1"/>
      <c r="O450" s="1"/>
    </row>
    <row r="451" spans="1:15" ht="12.75" customHeight="1">
      <c r="A451" s="31">
        <v>441</v>
      </c>
      <c r="B451" s="381" t="s">
        <v>533</v>
      </c>
      <c r="C451" s="382">
        <v>214.85</v>
      </c>
      <c r="D451" s="383">
        <v>215.94999999999996</v>
      </c>
      <c r="E451" s="383">
        <v>213.19999999999993</v>
      </c>
      <c r="F451" s="383">
        <v>211.54999999999998</v>
      </c>
      <c r="G451" s="383">
        <v>208.79999999999995</v>
      </c>
      <c r="H451" s="383">
        <v>217.59999999999991</v>
      </c>
      <c r="I451" s="383">
        <v>220.34999999999997</v>
      </c>
      <c r="J451" s="383">
        <v>221.99999999999989</v>
      </c>
      <c r="K451" s="382">
        <v>218.7</v>
      </c>
      <c r="L451" s="382">
        <v>214.3</v>
      </c>
      <c r="M451" s="382">
        <v>13.50483</v>
      </c>
      <c r="N451" s="1"/>
      <c r="O451" s="1"/>
    </row>
    <row r="452" spans="1:15" ht="12.75" customHeight="1">
      <c r="A452" s="31">
        <v>442</v>
      </c>
      <c r="B452" s="381" t="s">
        <v>534</v>
      </c>
      <c r="C452" s="382">
        <v>1502.25</v>
      </c>
      <c r="D452" s="383">
        <v>1483.6499999999999</v>
      </c>
      <c r="E452" s="383">
        <v>1424.1499999999996</v>
      </c>
      <c r="F452" s="383">
        <v>1346.0499999999997</v>
      </c>
      <c r="G452" s="383">
        <v>1286.5499999999995</v>
      </c>
      <c r="H452" s="383">
        <v>1561.7499999999998</v>
      </c>
      <c r="I452" s="383">
        <v>1621.2500000000002</v>
      </c>
      <c r="J452" s="383">
        <v>1699.35</v>
      </c>
      <c r="K452" s="382">
        <v>1543.15</v>
      </c>
      <c r="L452" s="382">
        <v>1405.55</v>
      </c>
      <c r="M452" s="382">
        <v>28.270209999999999</v>
      </c>
      <c r="N452" s="1"/>
      <c r="O452" s="1"/>
    </row>
    <row r="453" spans="1:15" ht="12.75" customHeight="1">
      <c r="A453" s="31">
        <v>443</v>
      </c>
      <c r="B453" s="381" t="s">
        <v>198</v>
      </c>
      <c r="C453" s="382">
        <v>733.6</v>
      </c>
      <c r="D453" s="383">
        <v>734.5333333333333</v>
      </c>
      <c r="E453" s="383">
        <v>725.56666666666661</v>
      </c>
      <c r="F453" s="383">
        <v>717.5333333333333</v>
      </c>
      <c r="G453" s="383">
        <v>708.56666666666661</v>
      </c>
      <c r="H453" s="383">
        <v>742.56666666666661</v>
      </c>
      <c r="I453" s="383">
        <v>751.5333333333333</v>
      </c>
      <c r="J453" s="383">
        <v>759.56666666666661</v>
      </c>
      <c r="K453" s="382">
        <v>743.5</v>
      </c>
      <c r="L453" s="382">
        <v>726.5</v>
      </c>
      <c r="M453" s="382">
        <v>20.765519999999999</v>
      </c>
      <c r="N453" s="1"/>
      <c r="O453" s="1"/>
    </row>
    <row r="454" spans="1:15" ht="12.75" customHeight="1">
      <c r="A454" s="31">
        <v>444</v>
      </c>
      <c r="B454" s="381" t="s">
        <v>278</v>
      </c>
      <c r="C454" s="382">
        <v>5963.8</v>
      </c>
      <c r="D454" s="383">
        <v>5958.583333333333</v>
      </c>
      <c r="E454" s="383">
        <v>5890.1666666666661</v>
      </c>
      <c r="F454" s="383">
        <v>5816.5333333333328</v>
      </c>
      <c r="G454" s="383">
        <v>5748.1166666666659</v>
      </c>
      <c r="H454" s="383">
        <v>6032.2166666666662</v>
      </c>
      <c r="I454" s="383">
        <v>6100.6333333333323</v>
      </c>
      <c r="J454" s="383">
        <v>6174.2666666666664</v>
      </c>
      <c r="K454" s="382">
        <v>6027</v>
      </c>
      <c r="L454" s="382">
        <v>5884.95</v>
      </c>
      <c r="M454" s="382">
        <v>1.06351</v>
      </c>
      <c r="N454" s="1"/>
      <c r="O454" s="1"/>
    </row>
    <row r="455" spans="1:15" ht="12.75" customHeight="1">
      <c r="A455" s="31">
        <v>445</v>
      </c>
      <c r="B455" s="381" t="s">
        <v>199</v>
      </c>
      <c r="C455" s="382">
        <v>489.75</v>
      </c>
      <c r="D455" s="383">
        <v>488.68333333333334</v>
      </c>
      <c r="E455" s="383">
        <v>484.61666666666667</v>
      </c>
      <c r="F455" s="383">
        <v>479.48333333333335</v>
      </c>
      <c r="G455" s="383">
        <v>475.41666666666669</v>
      </c>
      <c r="H455" s="383">
        <v>493.81666666666666</v>
      </c>
      <c r="I455" s="383">
        <v>497.88333333333338</v>
      </c>
      <c r="J455" s="383">
        <v>503.01666666666665</v>
      </c>
      <c r="K455" s="382">
        <v>492.75</v>
      </c>
      <c r="L455" s="382">
        <v>483.55</v>
      </c>
      <c r="M455" s="382">
        <v>154.20105000000001</v>
      </c>
      <c r="N455" s="1"/>
      <c r="O455" s="1"/>
    </row>
    <row r="456" spans="1:15" ht="12.75" customHeight="1">
      <c r="A456" s="31">
        <v>446</v>
      </c>
      <c r="B456" s="381" t="s">
        <v>535</v>
      </c>
      <c r="C456" s="382">
        <v>243.65</v>
      </c>
      <c r="D456" s="383">
        <v>243.13333333333333</v>
      </c>
      <c r="E456" s="383">
        <v>240.66666666666666</v>
      </c>
      <c r="F456" s="383">
        <v>237.68333333333334</v>
      </c>
      <c r="G456" s="383">
        <v>235.21666666666667</v>
      </c>
      <c r="H456" s="383">
        <v>246.11666666666665</v>
      </c>
      <c r="I456" s="383">
        <v>248.58333333333334</v>
      </c>
      <c r="J456" s="383">
        <v>251.56666666666663</v>
      </c>
      <c r="K456" s="382">
        <v>245.6</v>
      </c>
      <c r="L456" s="382">
        <v>240.15</v>
      </c>
      <c r="M456" s="382">
        <v>21.102409999999999</v>
      </c>
      <c r="N456" s="1"/>
      <c r="O456" s="1"/>
    </row>
    <row r="457" spans="1:15" ht="12.75" customHeight="1">
      <c r="A457" s="31">
        <v>447</v>
      </c>
      <c r="B457" s="381" t="s">
        <v>200</v>
      </c>
      <c r="C457" s="382">
        <v>223.5</v>
      </c>
      <c r="D457" s="383">
        <v>224.35</v>
      </c>
      <c r="E457" s="383">
        <v>222.14999999999998</v>
      </c>
      <c r="F457" s="383">
        <v>220.79999999999998</v>
      </c>
      <c r="G457" s="383">
        <v>218.59999999999997</v>
      </c>
      <c r="H457" s="383">
        <v>225.7</v>
      </c>
      <c r="I457" s="383">
        <v>227.89999999999998</v>
      </c>
      <c r="J457" s="383">
        <v>229.25</v>
      </c>
      <c r="K457" s="382">
        <v>226.55</v>
      </c>
      <c r="L457" s="382">
        <v>223</v>
      </c>
      <c r="M457" s="382">
        <v>172.71276</v>
      </c>
      <c r="N457" s="1"/>
      <c r="O457" s="1"/>
    </row>
    <row r="458" spans="1:15" ht="12.75" customHeight="1">
      <c r="A458" s="31">
        <v>448</v>
      </c>
      <c r="B458" s="381" t="s">
        <v>201</v>
      </c>
      <c r="C458" s="382">
        <v>1177.5999999999999</v>
      </c>
      <c r="D458" s="383">
        <v>1166.55</v>
      </c>
      <c r="E458" s="383">
        <v>1152.3</v>
      </c>
      <c r="F458" s="383">
        <v>1127</v>
      </c>
      <c r="G458" s="383">
        <v>1112.75</v>
      </c>
      <c r="H458" s="383">
        <v>1191.8499999999999</v>
      </c>
      <c r="I458" s="383">
        <v>1206.0999999999999</v>
      </c>
      <c r="J458" s="383">
        <v>1231.3999999999999</v>
      </c>
      <c r="K458" s="382">
        <v>1180.8</v>
      </c>
      <c r="L458" s="382">
        <v>1141.25</v>
      </c>
      <c r="M458" s="382">
        <v>61.861759999999997</v>
      </c>
      <c r="N458" s="1"/>
      <c r="O458" s="1"/>
    </row>
    <row r="459" spans="1:15" ht="12.75" customHeight="1">
      <c r="A459" s="31">
        <v>449</v>
      </c>
      <c r="B459" s="381" t="s">
        <v>857</v>
      </c>
      <c r="C459" s="382">
        <v>758.35</v>
      </c>
      <c r="D459" s="383">
        <v>754.73333333333323</v>
      </c>
      <c r="E459" s="383">
        <v>743.61666666666645</v>
      </c>
      <c r="F459" s="383">
        <v>728.88333333333321</v>
      </c>
      <c r="G459" s="383">
        <v>717.76666666666642</v>
      </c>
      <c r="H459" s="383">
        <v>769.46666666666647</v>
      </c>
      <c r="I459" s="383">
        <v>780.58333333333326</v>
      </c>
      <c r="J459" s="383">
        <v>795.31666666666649</v>
      </c>
      <c r="K459" s="382">
        <v>765.85</v>
      </c>
      <c r="L459" s="382">
        <v>740</v>
      </c>
      <c r="M459" s="382">
        <v>0.60811999999999999</v>
      </c>
      <c r="N459" s="1"/>
      <c r="O459" s="1"/>
    </row>
    <row r="460" spans="1:15" ht="12.75" customHeight="1">
      <c r="A460" s="31">
        <v>450</v>
      </c>
      <c r="B460" s="381" t="s">
        <v>527</v>
      </c>
      <c r="C460" s="382">
        <v>2191</v>
      </c>
      <c r="D460" s="383">
        <v>2164.7000000000003</v>
      </c>
      <c r="E460" s="383">
        <v>2108.3000000000006</v>
      </c>
      <c r="F460" s="383">
        <v>2025.6000000000004</v>
      </c>
      <c r="G460" s="383">
        <v>1969.2000000000007</v>
      </c>
      <c r="H460" s="383">
        <v>2247.4000000000005</v>
      </c>
      <c r="I460" s="383">
        <v>2303.8000000000002</v>
      </c>
      <c r="J460" s="383">
        <v>2386.5000000000005</v>
      </c>
      <c r="K460" s="382">
        <v>2221.1</v>
      </c>
      <c r="L460" s="382">
        <v>2082</v>
      </c>
      <c r="M460" s="382">
        <v>0.64036000000000004</v>
      </c>
      <c r="N460" s="1"/>
      <c r="O460" s="1"/>
    </row>
    <row r="461" spans="1:15" ht="12.75" customHeight="1">
      <c r="A461" s="31">
        <v>451</v>
      </c>
      <c r="B461" s="381" t="s">
        <v>528</v>
      </c>
      <c r="C461" s="382">
        <v>773.7</v>
      </c>
      <c r="D461" s="383">
        <v>778.4</v>
      </c>
      <c r="E461" s="383">
        <v>765.3</v>
      </c>
      <c r="F461" s="383">
        <v>756.9</v>
      </c>
      <c r="G461" s="383">
        <v>743.8</v>
      </c>
      <c r="H461" s="383">
        <v>786.8</v>
      </c>
      <c r="I461" s="383">
        <v>799.90000000000009</v>
      </c>
      <c r="J461" s="383">
        <v>808.3</v>
      </c>
      <c r="K461" s="382">
        <v>791.5</v>
      </c>
      <c r="L461" s="382">
        <v>770</v>
      </c>
      <c r="M461" s="382">
        <v>0.13628000000000001</v>
      </c>
      <c r="N461" s="1"/>
      <c r="O461" s="1"/>
    </row>
    <row r="462" spans="1:15" ht="12.75" customHeight="1">
      <c r="A462" s="31">
        <v>452</v>
      </c>
      <c r="B462" s="381" t="s">
        <v>202</v>
      </c>
      <c r="C462" s="382">
        <v>3860.95</v>
      </c>
      <c r="D462" s="383">
        <v>3847.7833333333333</v>
      </c>
      <c r="E462" s="383">
        <v>3825.5666666666666</v>
      </c>
      <c r="F462" s="383">
        <v>3790.1833333333334</v>
      </c>
      <c r="G462" s="383">
        <v>3767.9666666666667</v>
      </c>
      <c r="H462" s="383">
        <v>3883.1666666666665</v>
      </c>
      <c r="I462" s="383">
        <v>3905.3833333333328</v>
      </c>
      <c r="J462" s="383">
        <v>3940.7666666666664</v>
      </c>
      <c r="K462" s="382">
        <v>3870</v>
      </c>
      <c r="L462" s="382">
        <v>3812.4</v>
      </c>
      <c r="M462" s="382">
        <v>17.330310000000001</v>
      </c>
      <c r="N462" s="1"/>
      <c r="O462" s="1"/>
    </row>
    <row r="463" spans="1:15" ht="12.75" customHeight="1">
      <c r="A463" s="31">
        <v>453</v>
      </c>
      <c r="B463" s="381" t="s">
        <v>536</v>
      </c>
      <c r="C463" s="382">
        <v>4104.95</v>
      </c>
      <c r="D463" s="383">
        <v>4153.5</v>
      </c>
      <c r="E463" s="383">
        <v>4007</v>
      </c>
      <c r="F463" s="383">
        <v>3909.05</v>
      </c>
      <c r="G463" s="383">
        <v>3762.55</v>
      </c>
      <c r="H463" s="383">
        <v>4251.45</v>
      </c>
      <c r="I463" s="383">
        <v>4397.95</v>
      </c>
      <c r="J463" s="383">
        <v>4495.8999999999996</v>
      </c>
      <c r="K463" s="382">
        <v>4300</v>
      </c>
      <c r="L463" s="382">
        <v>4055.55</v>
      </c>
      <c r="M463" s="382">
        <v>0.14565</v>
      </c>
      <c r="N463" s="1"/>
      <c r="O463" s="1"/>
    </row>
    <row r="464" spans="1:15" ht="12.75" customHeight="1">
      <c r="A464" s="31">
        <v>454</v>
      </c>
      <c r="B464" s="381" t="s">
        <v>203</v>
      </c>
      <c r="C464" s="382">
        <v>1737.55</v>
      </c>
      <c r="D464" s="383">
        <v>1751.1666666666667</v>
      </c>
      <c r="E464" s="383">
        <v>1719.3833333333334</v>
      </c>
      <c r="F464" s="383">
        <v>1701.2166666666667</v>
      </c>
      <c r="G464" s="383">
        <v>1669.4333333333334</v>
      </c>
      <c r="H464" s="383">
        <v>1769.3333333333335</v>
      </c>
      <c r="I464" s="383">
        <v>1801.1166666666668</v>
      </c>
      <c r="J464" s="383">
        <v>1819.2833333333335</v>
      </c>
      <c r="K464" s="382">
        <v>1782.95</v>
      </c>
      <c r="L464" s="382">
        <v>1733</v>
      </c>
      <c r="M464" s="382">
        <v>31.380500000000001</v>
      </c>
      <c r="N464" s="1"/>
      <c r="O464" s="1"/>
    </row>
    <row r="465" spans="1:15" ht="12.75" customHeight="1">
      <c r="A465" s="31">
        <v>455</v>
      </c>
      <c r="B465" s="381" t="s">
        <v>538</v>
      </c>
      <c r="C465" s="382">
        <v>1838.75</v>
      </c>
      <c r="D465" s="383">
        <v>1860.6000000000001</v>
      </c>
      <c r="E465" s="383">
        <v>1801.2000000000003</v>
      </c>
      <c r="F465" s="383">
        <v>1763.65</v>
      </c>
      <c r="G465" s="383">
        <v>1704.2500000000002</v>
      </c>
      <c r="H465" s="383">
        <v>1898.1500000000003</v>
      </c>
      <c r="I465" s="383">
        <v>1957.5500000000004</v>
      </c>
      <c r="J465" s="383">
        <v>1995.1000000000004</v>
      </c>
      <c r="K465" s="382">
        <v>1920</v>
      </c>
      <c r="L465" s="382">
        <v>1823.05</v>
      </c>
      <c r="M465" s="382">
        <v>8.3469599999999993</v>
      </c>
      <c r="N465" s="1"/>
      <c r="O465" s="1"/>
    </row>
    <row r="466" spans="1:15" ht="12.75" customHeight="1">
      <c r="A466" s="31">
        <v>456</v>
      </c>
      <c r="B466" s="381" t="s">
        <v>539</v>
      </c>
      <c r="C466" s="382">
        <v>1084.5999999999999</v>
      </c>
      <c r="D466" s="383">
        <v>1087.5333333333333</v>
      </c>
      <c r="E466" s="383">
        <v>1067.0666666666666</v>
      </c>
      <c r="F466" s="383">
        <v>1049.5333333333333</v>
      </c>
      <c r="G466" s="383">
        <v>1029.0666666666666</v>
      </c>
      <c r="H466" s="383">
        <v>1105.0666666666666</v>
      </c>
      <c r="I466" s="383">
        <v>1125.5333333333333</v>
      </c>
      <c r="J466" s="383">
        <v>1143.0666666666666</v>
      </c>
      <c r="K466" s="382">
        <v>1108</v>
      </c>
      <c r="L466" s="382">
        <v>1070</v>
      </c>
      <c r="M466" s="382">
        <v>1.2577499999999999</v>
      </c>
      <c r="N466" s="1"/>
      <c r="O466" s="1"/>
    </row>
    <row r="467" spans="1:15" ht="12.75" customHeight="1">
      <c r="A467" s="31">
        <v>457</v>
      </c>
      <c r="B467" s="381" t="s">
        <v>543</v>
      </c>
      <c r="C467" s="382">
        <v>1901.3</v>
      </c>
      <c r="D467" s="383">
        <v>1936.5333333333335</v>
      </c>
      <c r="E467" s="383">
        <v>1848.0666666666671</v>
      </c>
      <c r="F467" s="383">
        <v>1794.8333333333335</v>
      </c>
      <c r="G467" s="383">
        <v>1706.366666666667</v>
      </c>
      <c r="H467" s="383">
        <v>1989.7666666666671</v>
      </c>
      <c r="I467" s="383">
        <v>2078.2333333333336</v>
      </c>
      <c r="J467" s="383">
        <v>2131.4666666666672</v>
      </c>
      <c r="K467" s="382">
        <v>2025</v>
      </c>
      <c r="L467" s="382">
        <v>1883.3</v>
      </c>
      <c r="M467" s="382">
        <v>2.6314500000000001</v>
      </c>
      <c r="N467" s="1"/>
      <c r="O467" s="1"/>
    </row>
    <row r="468" spans="1:15" ht="12.75" customHeight="1">
      <c r="A468" s="31">
        <v>458</v>
      </c>
      <c r="B468" s="381" t="s">
        <v>540</v>
      </c>
      <c r="C468" s="382">
        <v>2091.9</v>
      </c>
      <c r="D468" s="383">
        <v>2084.6333333333332</v>
      </c>
      <c r="E468" s="383">
        <v>2029.2666666666664</v>
      </c>
      <c r="F468" s="383">
        <v>1966.6333333333332</v>
      </c>
      <c r="G468" s="383">
        <v>1911.2666666666664</v>
      </c>
      <c r="H468" s="383">
        <v>2147.2666666666664</v>
      </c>
      <c r="I468" s="383">
        <v>2202.6333333333332</v>
      </c>
      <c r="J468" s="383">
        <v>2265.2666666666664</v>
      </c>
      <c r="K468" s="382">
        <v>2140</v>
      </c>
      <c r="L468" s="382">
        <v>2022</v>
      </c>
      <c r="M468" s="382">
        <v>1.1471899999999999</v>
      </c>
      <c r="N468" s="1"/>
      <c r="O468" s="1"/>
    </row>
    <row r="469" spans="1:15" ht="12.75" customHeight="1">
      <c r="A469" s="31">
        <v>459</v>
      </c>
      <c r="B469" s="381" t="s">
        <v>204</v>
      </c>
      <c r="C469" s="382">
        <v>2576.15</v>
      </c>
      <c r="D469" s="383">
        <v>2581.4166666666665</v>
      </c>
      <c r="E469" s="383">
        <v>2554.833333333333</v>
      </c>
      <c r="F469" s="383">
        <v>2533.5166666666664</v>
      </c>
      <c r="G469" s="383">
        <v>2506.9333333333329</v>
      </c>
      <c r="H469" s="383">
        <v>2602.7333333333331</v>
      </c>
      <c r="I469" s="383">
        <v>2629.3166666666662</v>
      </c>
      <c r="J469" s="383">
        <v>2650.6333333333332</v>
      </c>
      <c r="K469" s="382">
        <v>2608</v>
      </c>
      <c r="L469" s="382">
        <v>2560.1</v>
      </c>
      <c r="M469" s="382">
        <v>12.445679999999999</v>
      </c>
      <c r="N469" s="1"/>
      <c r="O469" s="1"/>
    </row>
    <row r="470" spans="1:15" ht="12.75" customHeight="1">
      <c r="A470" s="31">
        <v>460</v>
      </c>
      <c r="B470" s="381" t="s">
        <v>205</v>
      </c>
      <c r="C470" s="382">
        <v>3199.95</v>
      </c>
      <c r="D470" s="383">
        <v>3211.4833333333336</v>
      </c>
      <c r="E470" s="383">
        <v>3174.4666666666672</v>
      </c>
      <c r="F470" s="383">
        <v>3148.9833333333336</v>
      </c>
      <c r="G470" s="383">
        <v>3111.9666666666672</v>
      </c>
      <c r="H470" s="383">
        <v>3236.9666666666672</v>
      </c>
      <c r="I470" s="383">
        <v>3273.9833333333336</v>
      </c>
      <c r="J470" s="383">
        <v>3299.4666666666672</v>
      </c>
      <c r="K470" s="382">
        <v>3248.5</v>
      </c>
      <c r="L470" s="382">
        <v>3186</v>
      </c>
      <c r="M470" s="382">
        <v>0.77081</v>
      </c>
      <c r="N470" s="1"/>
      <c r="O470" s="1"/>
    </row>
    <row r="471" spans="1:15" ht="12.75" customHeight="1">
      <c r="A471" s="31">
        <v>461</v>
      </c>
      <c r="B471" s="381" t="s">
        <v>206</v>
      </c>
      <c r="C471" s="382">
        <v>566.20000000000005</v>
      </c>
      <c r="D471" s="383">
        <v>568.80000000000007</v>
      </c>
      <c r="E471" s="383">
        <v>559.90000000000009</v>
      </c>
      <c r="F471" s="383">
        <v>553.6</v>
      </c>
      <c r="G471" s="383">
        <v>544.70000000000005</v>
      </c>
      <c r="H471" s="383">
        <v>575.10000000000014</v>
      </c>
      <c r="I471" s="383">
        <v>584</v>
      </c>
      <c r="J471" s="383">
        <v>590.30000000000018</v>
      </c>
      <c r="K471" s="382">
        <v>577.70000000000005</v>
      </c>
      <c r="L471" s="382">
        <v>562.5</v>
      </c>
      <c r="M471" s="382">
        <v>7.44489</v>
      </c>
      <c r="N471" s="1"/>
      <c r="O471" s="1"/>
    </row>
    <row r="472" spans="1:15" ht="12.75" customHeight="1">
      <c r="A472" s="31">
        <v>462</v>
      </c>
      <c r="B472" s="381" t="s">
        <v>207</v>
      </c>
      <c r="C472" s="382">
        <v>1070.8499999999999</v>
      </c>
      <c r="D472" s="383">
        <v>1067.2666666666667</v>
      </c>
      <c r="E472" s="383">
        <v>1053.3833333333332</v>
      </c>
      <c r="F472" s="383">
        <v>1035.9166666666665</v>
      </c>
      <c r="G472" s="383">
        <v>1022.0333333333331</v>
      </c>
      <c r="H472" s="383">
        <v>1084.7333333333333</v>
      </c>
      <c r="I472" s="383">
        <v>1098.616666666667</v>
      </c>
      <c r="J472" s="383">
        <v>1116.0833333333335</v>
      </c>
      <c r="K472" s="382">
        <v>1081.1500000000001</v>
      </c>
      <c r="L472" s="382">
        <v>1049.8</v>
      </c>
      <c r="M472" s="382">
        <v>7.4156000000000004</v>
      </c>
      <c r="N472" s="1"/>
      <c r="O472" s="1"/>
    </row>
    <row r="473" spans="1:15" ht="12.75" customHeight="1">
      <c r="A473" s="31">
        <v>463</v>
      </c>
      <c r="B473" s="381" t="s">
        <v>541</v>
      </c>
      <c r="C473" s="382">
        <v>52.7</v>
      </c>
      <c r="D473" s="383">
        <v>52.933333333333337</v>
      </c>
      <c r="E473" s="383">
        <v>52.216666666666676</v>
      </c>
      <c r="F473" s="383">
        <v>51.733333333333341</v>
      </c>
      <c r="G473" s="383">
        <v>51.01666666666668</v>
      </c>
      <c r="H473" s="383">
        <v>53.416666666666671</v>
      </c>
      <c r="I473" s="383">
        <v>54.13333333333334</v>
      </c>
      <c r="J473" s="383">
        <v>54.616666666666667</v>
      </c>
      <c r="K473" s="382">
        <v>53.65</v>
      </c>
      <c r="L473" s="382">
        <v>52.45</v>
      </c>
      <c r="M473" s="382">
        <v>89.262699999999995</v>
      </c>
      <c r="N473" s="1"/>
      <c r="O473" s="1"/>
    </row>
    <row r="474" spans="1:15" ht="12.75" customHeight="1">
      <c r="A474" s="31">
        <v>464</v>
      </c>
      <c r="B474" s="381" t="s">
        <v>542</v>
      </c>
      <c r="C474" s="382">
        <v>184.2</v>
      </c>
      <c r="D474" s="383">
        <v>185.4</v>
      </c>
      <c r="E474" s="383">
        <v>180.9</v>
      </c>
      <c r="F474" s="383">
        <v>177.6</v>
      </c>
      <c r="G474" s="383">
        <v>173.1</v>
      </c>
      <c r="H474" s="383">
        <v>188.70000000000002</v>
      </c>
      <c r="I474" s="383">
        <v>193.20000000000002</v>
      </c>
      <c r="J474" s="383">
        <v>196.50000000000003</v>
      </c>
      <c r="K474" s="382">
        <v>189.9</v>
      </c>
      <c r="L474" s="382">
        <v>182.1</v>
      </c>
      <c r="M474" s="382">
        <v>3.5908899999999999</v>
      </c>
      <c r="N474" s="1"/>
      <c r="O474" s="1"/>
    </row>
    <row r="475" spans="1:15" ht="12.75" customHeight="1">
      <c r="A475" s="31">
        <v>465</v>
      </c>
      <c r="B475" s="381" t="s">
        <v>529</v>
      </c>
      <c r="C475" s="382">
        <v>1008</v>
      </c>
      <c r="D475" s="383">
        <v>1016.9666666666667</v>
      </c>
      <c r="E475" s="383">
        <v>993.0333333333333</v>
      </c>
      <c r="F475" s="383">
        <v>978.06666666666661</v>
      </c>
      <c r="G475" s="383">
        <v>954.13333333333321</v>
      </c>
      <c r="H475" s="383">
        <v>1031.9333333333334</v>
      </c>
      <c r="I475" s="383">
        <v>1055.8666666666668</v>
      </c>
      <c r="J475" s="383">
        <v>1070.8333333333335</v>
      </c>
      <c r="K475" s="382">
        <v>1040.9000000000001</v>
      </c>
      <c r="L475" s="382">
        <v>1002</v>
      </c>
      <c r="M475" s="382">
        <v>1.2556</v>
      </c>
      <c r="N475" s="1"/>
      <c r="O475" s="1"/>
    </row>
    <row r="476" spans="1:15" ht="12.75" customHeight="1">
      <c r="A476" s="31">
        <v>466</v>
      </c>
      <c r="B476" s="381" t="s">
        <v>858</v>
      </c>
      <c r="C476" s="382">
        <v>238.8</v>
      </c>
      <c r="D476" s="383">
        <v>231.53333333333333</v>
      </c>
      <c r="E476" s="383">
        <v>224.26666666666665</v>
      </c>
      <c r="F476" s="383">
        <v>209.73333333333332</v>
      </c>
      <c r="G476" s="383">
        <v>202.46666666666664</v>
      </c>
      <c r="H476" s="383">
        <v>246.06666666666666</v>
      </c>
      <c r="I476" s="383">
        <v>253.33333333333337</v>
      </c>
      <c r="J476" s="383">
        <v>267.86666666666667</v>
      </c>
      <c r="K476" s="382">
        <v>238.8</v>
      </c>
      <c r="L476" s="382">
        <v>217</v>
      </c>
      <c r="M476" s="382">
        <v>49.329250000000002</v>
      </c>
      <c r="N476" s="1"/>
      <c r="O476" s="1"/>
    </row>
    <row r="477" spans="1:15" ht="12.75" customHeight="1">
      <c r="A477" s="31">
        <v>467</v>
      </c>
      <c r="B477" s="381" t="s">
        <v>530</v>
      </c>
      <c r="C477" s="382">
        <v>45.6</v>
      </c>
      <c r="D477" s="383">
        <v>45.733333333333341</v>
      </c>
      <c r="E477" s="383">
        <v>45.01666666666668</v>
      </c>
      <c r="F477" s="383">
        <v>44.433333333333337</v>
      </c>
      <c r="G477" s="383">
        <v>43.716666666666676</v>
      </c>
      <c r="H477" s="383">
        <v>46.316666666666684</v>
      </c>
      <c r="I477" s="383">
        <v>47.033333333333339</v>
      </c>
      <c r="J477" s="383">
        <v>47.616666666666688</v>
      </c>
      <c r="K477" s="382">
        <v>46.45</v>
      </c>
      <c r="L477" s="382">
        <v>45.15</v>
      </c>
      <c r="M477" s="382">
        <v>74.004320000000007</v>
      </c>
      <c r="N477" s="1"/>
      <c r="O477" s="1"/>
    </row>
    <row r="478" spans="1:15" ht="12.75" customHeight="1">
      <c r="A478" s="31">
        <v>468</v>
      </c>
      <c r="B478" s="381" t="s">
        <v>208</v>
      </c>
      <c r="C478" s="382">
        <v>638.70000000000005</v>
      </c>
      <c r="D478" s="383">
        <v>637.43333333333339</v>
      </c>
      <c r="E478" s="383">
        <v>630.66666666666674</v>
      </c>
      <c r="F478" s="383">
        <v>622.63333333333333</v>
      </c>
      <c r="G478" s="383">
        <v>615.86666666666667</v>
      </c>
      <c r="H478" s="383">
        <v>645.46666666666681</v>
      </c>
      <c r="I478" s="383">
        <v>652.23333333333346</v>
      </c>
      <c r="J478" s="383">
        <v>660.26666666666688</v>
      </c>
      <c r="K478" s="382">
        <v>644.20000000000005</v>
      </c>
      <c r="L478" s="382">
        <v>629.4</v>
      </c>
      <c r="M478" s="382">
        <v>10.56096</v>
      </c>
      <c r="N478" s="1"/>
      <c r="O478" s="1"/>
    </row>
    <row r="479" spans="1:15" ht="12.75" customHeight="1">
      <c r="A479" s="31">
        <v>469</v>
      </c>
      <c r="B479" s="381" t="s">
        <v>209</v>
      </c>
      <c r="C479" s="382">
        <v>1577.55</v>
      </c>
      <c r="D479" s="383">
        <v>1572.9666666666665</v>
      </c>
      <c r="E479" s="383">
        <v>1561.583333333333</v>
      </c>
      <c r="F479" s="383">
        <v>1545.6166666666666</v>
      </c>
      <c r="G479" s="383">
        <v>1534.2333333333331</v>
      </c>
      <c r="H479" s="383">
        <v>1588.9333333333329</v>
      </c>
      <c r="I479" s="383">
        <v>1600.3166666666666</v>
      </c>
      <c r="J479" s="383">
        <v>1616.2833333333328</v>
      </c>
      <c r="K479" s="382">
        <v>1584.35</v>
      </c>
      <c r="L479" s="382">
        <v>1557</v>
      </c>
      <c r="M479" s="382">
        <v>1.6649499999999999</v>
      </c>
      <c r="N479" s="1"/>
      <c r="O479" s="1"/>
    </row>
    <row r="480" spans="1:15" ht="12.75" customHeight="1">
      <c r="A480" s="31">
        <v>470</v>
      </c>
      <c r="B480" s="381" t="s">
        <v>544</v>
      </c>
      <c r="C480" s="382">
        <v>13.3</v>
      </c>
      <c r="D480" s="383">
        <v>13.25</v>
      </c>
      <c r="E480" s="383">
        <v>13.15</v>
      </c>
      <c r="F480" s="383">
        <v>13</v>
      </c>
      <c r="G480" s="383">
        <v>12.9</v>
      </c>
      <c r="H480" s="383">
        <v>13.4</v>
      </c>
      <c r="I480" s="383">
        <v>13.500000000000002</v>
      </c>
      <c r="J480" s="383">
        <v>13.65</v>
      </c>
      <c r="K480" s="382">
        <v>13.35</v>
      </c>
      <c r="L480" s="382">
        <v>13.1</v>
      </c>
      <c r="M480" s="382">
        <v>41.434190000000001</v>
      </c>
      <c r="N480" s="1"/>
      <c r="O480" s="1"/>
    </row>
    <row r="481" spans="1:15" ht="12.75" customHeight="1">
      <c r="A481" s="31">
        <v>471</v>
      </c>
      <c r="B481" s="381" t="s">
        <v>545</v>
      </c>
      <c r="C481" s="382">
        <v>523.70000000000005</v>
      </c>
      <c r="D481" s="383">
        <v>525.9</v>
      </c>
      <c r="E481" s="383">
        <v>517.75</v>
      </c>
      <c r="F481" s="383">
        <v>511.80000000000007</v>
      </c>
      <c r="G481" s="383">
        <v>503.65000000000009</v>
      </c>
      <c r="H481" s="383">
        <v>531.84999999999991</v>
      </c>
      <c r="I481" s="383">
        <v>539.99999999999977</v>
      </c>
      <c r="J481" s="383">
        <v>545.94999999999982</v>
      </c>
      <c r="K481" s="382">
        <v>534.04999999999995</v>
      </c>
      <c r="L481" s="382">
        <v>519.95000000000005</v>
      </c>
      <c r="M481" s="382">
        <v>1.44076</v>
      </c>
      <c r="N481" s="1"/>
      <c r="O481" s="1"/>
    </row>
    <row r="482" spans="1:15" ht="12.75" customHeight="1">
      <c r="A482" s="31">
        <v>472</v>
      </c>
      <c r="B482" s="381" t="s">
        <v>547</v>
      </c>
      <c r="C482" s="382">
        <v>139.9</v>
      </c>
      <c r="D482" s="383">
        <v>138.43333333333334</v>
      </c>
      <c r="E482" s="383">
        <v>134.46666666666667</v>
      </c>
      <c r="F482" s="383">
        <v>129.03333333333333</v>
      </c>
      <c r="G482" s="383">
        <v>125.06666666666666</v>
      </c>
      <c r="H482" s="383">
        <v>143.86666666666667</v>
      </c>
      <c r="I482" s="383">
        <v>147.83333333333337</v>
      </c>
      <c r="J482" s="383">
        <v>153.26666666666668</v>
      </c>
      <c r="K482" s="382">
        <v>142.4</v>
      </c>
      <c r="L482" s="382">
        <v>133</v>
      </c>
      <c r="M482" s="382">
        <v>18.112030000000001</v>
      </c>
      <c r="N482" s="1"/>
      <c r="O482" s="1"/>
    </row>
    <row r="483" spans="1:15" ht="12.75" customHeight="1">
      <c r="A483" s="31">
        <v>473</v>
      </c>
      <c r="B483" s="381" t="s">
        <v>548</v>
      </c>
      <c r="C483" s="382">
        <v>19.850000000000001</v>
      </c>
      <c r="D483" s="383">
        <v>19.566666666666666</v>
      </c>
      <c r="E483" s="383">
        <v>19.083333333333332</v>
      </c>
      <c r="F483" s="383">
        <v>18.316666666666666</v>
      </c>
      <c r="G483" s="383">
        <v>17.833333333333332</v>
      </c>
      <c r="H483" s="383">
        <v>20.333333333333332</v>
      </c>
      <c r="I483" s="383">
        <v>20.816666666666666</v>
      </c>
      <c r="J483" s="383">
        <v>21.583333333333332</v>
      </c>
      <c r="K483" s="382">
        <v>20.05</v>
      </c>
      <c r="L483" s="382">
        <v>18.8</v>
      </c>
      <c r="M483" s="382">
        <v>97.382919999999999</v>
      </c>
      <c r="N483" s="1"/>
      <c r="O483" s="1"/>
    </row>
    <row r="484" spans="1:15" ht="12.75" customHeight="1">
      <c r="A484" s="31">
        <v>474</v>
      </c>
      <c r="B484" s="381" t="s">
        <v>210</v>
      </c>
      <c r="C484" s="382">
        <v>7659.55</v>
      </c>
      <c r="D484" s="383">
        <v>7674.5166666666664</v>
      </c>
      <c r="E484" s="383">
        <v>7580.0333333333328</v>
      </c>
      <c r="F484" s="383">
        <v>7500.5166666666664</v>
      </c>
      <c r="G484" s="383">
        <v>7406.0333333333328</v>
      </c>
      <c r="H484" s="383">
        <v>7754.0333333333328</v>
      </c>
      <c r="I484" s="383">
        <v>7848.5166666666664</v>
      </c>
      <c r="J484" s="383">
        <v>7928.0333333333328</v>
      </c>
      <c r="K484" s="382">
        <v>7769</v>
      </c>
      <c r="L484" s="382">
        <v>7595</v>
      </c>
      <c r="M484" s="382">
        <v>4.0087400000000004</v>
      </c>
      <c r="N484" s="1"/>
      <c r="O484" s="1"/>
    </row>
    <row r="485" spans="1:15" ht="12.75" customHeight="1">
      <c r="A485" s="31">
        <v>475</v>
      </c>
      <c r="B485" s="381" t="s">
        <v>279</v>
      </c>
      <c r="C485" s="382">
        <v>45.5</v>
      </c>
      <c r="D485" s="383">
        <v>45.166666666666664</v>
      </c>
      <c r="E485" s="383">
        <v>44.533333333333331</v>
      </c>
      <c r="F485" s="383">
        <v>43.56666666666667</v>
      </c>
      <c r="G485" s="383">
        <v>42.933333333333337</v>
      </c>
      <c r="H485" s="383">
        <v>46.133333333333326</v>
      </c>
      <c r="I485" s="383">
        <v>46.766666666666666</v>
      </c>
      <c r="J485" s="383">
        <v>47.73333333333332</v>
      </c>
      <c r="K485" s="382">
        <v>45.8</v>
      </c>
      <c r="L485" s="382">
        <v>44.2</v>
      </c>
      <c r="M485" s="382">
        <v>135.14161999999999</v>
      </c>
      <c r="N485" s="1"/>
      <c r="O485" s="1"/>
    </row>
    <row r="486" spans="1:15" ht="12.75" customHeight="1">
      <c r="A486" s="31">
        <v>476</v>
      </c>
      <c r="B486" s="381" t="s">
        <v>211</v>
      </c>
      <c r="C486" s="382">
        <v>764.5</v>
      </c>
      <c r="D486" s="383">
        <v>763.91666666666663</v>
      </c>
      <c r="E486" s="383">
        <v>757.98333333333323</v>
      </c>
      <c r="F486" s="383">
        <v>751.46666666666658</v>
      </c>
      <c r="G486" s="383">
        <v>745.53333333333319</v>
      </c>
      <c r="H486" s="383">
        <v>770.43333333333328</v>
      </c>
      <c r="I486" s="383">
        <v>776.36666666666667</v>
      </c>
      <c r="J486" s="383">
        <v>782.88333333333333</v>
      </c>
      <c r="K486" s="382">
        <v>769.85</v>
      </c>
      <c r="L486" s="382">
        <v>757.4</v>
      </c>
      <c r="M486" s="382">
        <v>11.566039999999999</v>
      </c>
      <c r="N486" s="1"/>
      <c r="O486" s="1"/>
    </row>
    <row r="487" spans="1:15" ht="12.75" customHeight="1">
      <c r="A487" s="31">
        <v>477</v>
      </c>
      <c r="B487" s="381" t="s">
        <v>546</v>
      </c>
      <c r="C487" s="382">
        <v>1076.75</v>
      </c>
      <c r="D487" s="383">
        <v>1073.5333333333333</v>
      </c>
      <c r="E487" s="383">
        <v>1058.2166666666667</v>
      </c>
      <c r="F487" s="383">
        <v>1039.6833333333334</v>
      </c>
      <c r="G487" s="383">
        <v>1024.3666666666668</v>
      </c>
      <c r="H487" s="383">
        <v>1092.0666666666666</v>
      </c>
      <c r="I487" s="383">
        <v>1107.3833333333332</v>
      </c>
      <c r="J487" s="383">
        <v>1125.9166666666665</v>
      </c>
      <c r="K487" s="382">
        <v>1088.8499999999999</v>
      </c>
      <c r="L487" s="382">
        <v>1055</v>
      </c>
      <c r="M487" s="382">
        <v>1.3471900000000001</v>
      </c>
      <c r="N487" s="1"/>
      <c r="O487" s="1"/>
    </row>
    <row r="488" spans="1:15" ht="12.75" customHeight="1">
      <c r="A488" s="31">
        <v>478</v>
      </c>
      <c r="B488" s="381" t="s">
        <v>551</v>
      </c>
      <c r="C488" s="382">
        <v>556.9</v>
      </c>
      <c r="D488" s="383">
        <v>560.63333333333333</v>
      </c>
      <c r="E488" s="383">
        <v>551.26666666666665</v>
      </c>
      <c r="F488" s="383">
        <v>545.63333333333333</v>
      </c>
      <c r="G488" s="383">
        <v>536.26666666666665</v>
      </c>
      <c r="H488" s="383">
        <v>566.26666666666665</v>
      </c>
      <c r="I488" s="383">
        <v>575.63333333333321</v>
      </c>
      <c r="J488" s="383">
        <v>581.26666666666665</v>
      </c>
      <c r="K488" s="382">
        <v>570</v>
      </c>
      <c r="L488" s="382">
        <v>555</v>
      </c>
      <c r="M488" s="382">
        <v>1.2826599999999999</v>
      </c>
      <c r="N488" s="1"/>
      <c r="O488" s="1"/>
    </row>
    <row r="489" spans="1:15" ht="12.75" customHeight="1">
      <c r="A489" s="31">
        <v>479</v>
      </c>
      <c r="B489" s="381" t="s">
        <v>552</v>
      </c>
      <c r="C489" s="382">
        <v>41.15</v>
      </c>
      <c r="D489" s="383">
        <v>41.550000000000004</v>
      </c>
      <c r="E489" s="383">
        <v>40.500000000000007</v>
      </c>
      <c r="F489" s="383">
        <v>39.85</v>
      </c>
      <c r="G489" s="383">
        <v>38.800000000000004</v>
      </c>
      <c r="H489" s="383">
        <v>42.20000000000001</v>
      </c>
      <c r="I489" s="383">
        <v>43.250000000000007</v>
      </c>
      <c r="J489" s="383">
        <v>43.900000000000013</v>
      </c>
      <c r="K489" s="382">
        <v>42.6</v>
      </c>
      <c r="L489" s="382">
        <v>40.9</v>
      </c>
      <c r="M489" s="382">
        <v>49.97936</v>
      </c>
      <c r="N489" s="1"/>
      <c r="O489" s="1"/>
    </row>
    <row r="490" spans="1:15" ht="12.75" customHeight="1">
      <c r="A490" s="31">
        <v>480</v>
      </c>
      <c r="B490" s="381" t="s">
        <v>553</v>
      </c>
      <c r="C490" s="382">
        <v>1129.05</v>
      </c>
      <c r="D490" s="383">
        <v>1110.05</v>
      </c>
      <c r="E490" s="383">
        <v>1085.0999999999999</v>
      </c>
      <c r="F490" s="383">
        <v>1041.1499999999999</v>
      </c>
      <c r="G490" s="383">
        <v>1016.1999999999998</v>
      </c>
      <c r="H490" s="383">
        <v>1154</v>
      </c>
      <c r="I490" s="383">
        <v>1178.9500000000003</v>
      </c>
      <c r="J490" s="383">
        <v>1222.9000000000001</v>
      </c>
      <c r="K490" s="382">
        <v>1135</v>
      </c>
      <c r="L490" s="382">
        <v>1066.0999999999999</v>
      </c>
      <c r="M490" s="382">
        <v>0.76985000000000003</v>
      </c>
      <c r="N490" s="1"/>
      <c r="O490" s="1"/>
    </row>
    <row r="491" spans="1:15" ht="12.75" customHeight="1">
      <c r="A491" s="31">
        <v>481</v>
      </c>
      <c r="B491" s="381" t="s">
        <v>555</v>
      </c>
      <c r="C491" s="382">
        <v>373.3</v>
      </c>
      <c r="D491" s="383">
        <v>372.91666666666669</v>
      </c>
      <c r="E491" s="383">
        <v>365.83333333333337</v>
      </c>
      <c r="F491" s="383">
        <v>358.36666666666667</v>
      </c>
      <c r="G491" s="383">
        <v>351.28333333333336</v>
      </c>
      <c r="H491" s="383">
        <v>380.38333333333338</v>
      </c>
      <c r="I491" s="383">
        <v>387.46666666666675</v>
      </c>
      <c r="J491" s="383">
        <v>394.93333333333339</v>
      </c>
      <c r="K491" s="382">
        <v>380</v>
      </c>
      <c r="L491" s="382">
        <v>365.45</v>
      </c>
      <c r="M491" s="382">
        <v>15.161440000000001</v>
      </c>
      <c r="N491" s="1"/>
      <c r="O491" s="1"/>
    </row>
    <row r="492" spans="1:15" ht="12.75" customHeight="1">
      <c r="A492" s="31">
        <v>482</v>
      </c>
      <c r="B492" s="381" t="s">
        <v>281</v>
      </c>
      <c r="C492" s="382">
        <v>875</v>
      </c>
      <c r="D492" s="383">
        <v>873.15</v>
      </c>
      <c r="E492" s="383">
        <v>865.4</v>
      </c>
      <c r="F492" s="383">
        <v>855.8</v>
      </c>
      <c r="G492" s="383">
        <v>848.05</v>
      </c>
      <c r="H492" s="383">
        <v>882.75</v>
      </c>
      <c r="I492" s="383">
        <v>890.5</v>
      </c>
      <c r="J492" s="383">
        <v>900.1</v>
      </c>
      <c r="K492" s="382">
        <v>880.9</v>
      </c>
      <c r="L492" s="382">
        <v>863.55</v>
      </c>
      <c r="M492" s="382">
        <v>1.5606599999999999</v>
      </c>
      <c r="N492" s="1"/>
      <c r="O492" s="1"/>
    </row>
    <row r="493" spans="1:15" ht="12.75" customHeight="1">
      <c r="A493" s="31">
        <v>483</v>
      </c>
      <c r="B493" s="381" t="s">
        <v>212</v>
      </c>
      <c r="C493" s="382">
        <v>333.85</v>
      </c>
      <c r="D493" s="383">
        <v>334.98333333333329</v>
      </c>
      <c r="E493" s="383">
        <v>331.51666666666659</v>
      </c>
      <c r="F493" s="383">
        <v>329.18333333333328</v>
      </c>
      <c r="G493" s="383">
        <v>325.71666666666658</v>
      </c>
      <c r="H493" s="383">
        <v>337.31666666666661</v>
      </c>
      <c r="I493" s="383">
        <v>340.7833333333333</v>
      </c>
      <c r="J493" s="383">
        <v>343.11666666666662</v>
      </c>
      <c r="K493" s="382">
        <v>338.45</v>
      </c>
      <c r="L493" s="382">
        <v>332.65</v>
      </c>
      <c r="M493" s="382">
        <v>92.311800000000005</v>
      </c>
      <c r="N493" s="1"/>
      <c r="O493" s="1"/>
    </row>
    <row r="494" spans="1:15" ht="12.75" customHeight="1">
      <c r="A494" s="31">
        <v>484</v>
      </c>
      <c r="B494" s="381" t="s">
        <v>556</v>
      </c>
      <c r="C494" s="382">
        <v>2607.0500000000002</v>
      </c>
      <c r="D494" s="383">
        <v>2622.4833333333336</v>
      </c>
      <c r="E494" s="383">
        <v>2586.0666666666671</v>
      </c>
      <c r="F494" s="383">
        <v>2565.0833333333335</v>
      </c>
      <c r="G494" s="383">
        <v>2528.666666666667</v>
      </c>
      <c r="H494" s="383">
        <v>2643.4666666666672</v>
      </c>
      <c r="I494" s="383">
        <v>2679.8833333333332</v>
      </c>
      <c r="J494" s="383">
        <v>2700.8666666666672</v>
      </c>
      <c r="K494" s="382">
        <v>2658.9</v>
      </c>
      <c r="L494" s="382">
        <v>2601.5</v>
      </c>
      <c r="M494" s="382">
        <v>0.30651</v>
      </c>
      <c r="N494" s="1"/>
      <c r="O494" s="1"/>
    </row>
    <row r="495" spans="1:15" ht="12.75" customHeight="1">
      <c r="A495" s="31">
        <v>485</v>
      </c>
      <c r="B495" s="381" t="s">
        <v>280</v>
      </c>
      <c r="C495" s="382">
        <v>222.95</v>
      </c>
      <c r="D495" s="383">
        <v>223.5</v>
      </c>
      <c r="E495" s="383">
        <v>221.65</v>
      </c>
      <c r="F495" s="383">
        <v>220.35</v>
      </c>
      <c r="G495" s="383">
        <v>218.5</v>
      </c>
      <c r="H495" s="383">
        <v>224.8</v>
      </c>
      <c r="I495" s="383">
        <v>226.65000000000003</v>
      </c>
      <c r="J495" s="383">
        <v>227.95000000000002</v>
      </c>
      <c r="K495" s="382">
        <v>225.35</v>
      </c>
      <c r="L495" s="382">
        <v>222.2</v>
      </c>
      <c r="M495" s="382">
        <v>2.06874</v>
      </c>
      <c r="N495" s="1"/>
      <c r="O495" s="1"/>
    </row>
    <row r="496" spans="1:15" ht="12.75" customHeight="1">
      <c r="A496" s="31">
        <v>486</v>
      </c>
      <c r="B496" s="381" t="s">
        <v>557</v>
      </c>
      <c r="C496" s="382">
        <v>2078.6</v>
      </c>
      <c r="D496" s="383">
        <v>2075.3333333333335</v>
      </c>
      <c r="E496" s="383">
        <v>2054.2666666666669</v>
      </c>
      <c r="F496" s="383">
        <v>2029.9333333333334</v>
      </c>
      <c r="G496" s="383">
        <v>2008.8666666666668</v>
      </c>
      <c r="H496" s="383">
        <v>2099.666666666667</v>
      </c>
      <c r="I496" s="383">
        <v>2120.7333333333336</v>
      </c>
      <c r="J496" s="383">
        <v>2145.0666666666671</v>
      </c>
      <c r="K496" s="382">
        <v>2096.4</v>
      </c>
      <c r="L496" s="382">
        <v>2051</v>
      </c>
      <c r="M496" s="382">
        <v>0.38807000000000003</v>
      </c>
      <c r="N496" s="1"/>
      <c r="O496" s="1"/>
    </row>
    <row r="497" spans="1:15" ht="12.75" customHeight="1">
      <c r="A497" s="31">
        <v>487</v>
      </c>
      <c r="B497" s="381" t="s">
        <v>550</v>
      </c>
      <c r="C497" s="382">
        <v>541.79999999999995</v>
      </c>
      <c r="D497" s="383">
        <v>545.25</v>
      </c>
      <c r="E497" s="383">
        <v>535.54999999999995</v>
      </c>
      <c r="F497" s="383">
        <v>529.29999999999995</v>
      </c>
      <c r="G497" s="383">
        <v>519.59999999999991</v>
      </c>
      <c r="H497" s="383">
        <v>551.5</v>
      </c>
      <c r="I497" s="383">
        <v>561.20000000000005</v>
      </c>
      <c r="J497" s="383">
        <v>567.45000000000005</v>
      </c>
      <c r="K497" s="382">
        <v>554.95000000000005</v>
      </c>
      <c r="L497" s="382">
        <v>539</v>
      </c>
      <c r="M497" s="382">
        <v>1.43875</v>
      </c>
      <c r="N497" s="1"/>
      <c r="O497" s="1"/>
    </row>
    <row r="498" spans="1:15" ht="12.75" customHeight="1">
      <c r="A498" s="31">
        <v>488</v>
      </c>
      <c r="B498" s="381" t="s">
        <v>549</v>
      </c>
      <c r="C498" s="382">
        <v>3766.45</v>
      </c>
      <c r="D498" s="383">
        <v>3749.8666666666668</v>
      </c>
      <c r="E498" s="383">
        <v>3699.7333333333336</v>
      </c>
      <c r="F498" s="383">
        <v>3633.0166666666669</v>
      </c>
      <c r="G498" s="383">
        <v>3582.8833333333337</v>
      </c>
      <c r="H498" s="383">
        <v>3816.5833333333335</v>
      </c>
      <c r="I498" s="383">
        <v>3866.7166666666667</v>
      </c>
      <c r="J498" s="383">
        <v>3933.4333333333334</v>
      </c>
      <c r="K498" s="382">
        <v>3800</v>
      </c>
      <c r="L498" s="382">
        <v>3683.15</v>
      </c>
      <c r="M498" s="382">
        <v>6.0879999999999997E-2</v>
      </c>
      <c r="N498" s="1"/>
      <c r="O498" s="1"/>
    </row>
    <row r="499" spans="1:15" ht="12.75" customHeight="1">
      <c r="A499" s="31">
        <v>489</v>
      </c>
      <c r="B499" s="381" t="s">
        <v>213</v>
      </c>
      <c r="C499" s="382">
        <v>1249.5</v>
      </c>
      <c r="D499" s="383">
        <v>1247.6666666666667</v>
      </c>
      <c r="E499" s="383">
        <v>1240.7833333333335</v>
      </c>
      <c r="F499" s="383">
        <v>1232.0666666666668</v>
      </c>
      <c r="G499" s="383">
        <v>1225.1833333333336</v>
      </c>
      <c r="H499" s="383">
        <v>1256.3833333333334</v>
      </c>
      <c r="I499" s="383">
        <v>1263.2666666666667</v>
      </c>
      <c r="J499" s="383">
        <v>1271.9833333333333</v>
      </c>
      <c r="K499" s="382">
        <v>1254.55</v>
      </c>
      <c r="L499" s="382">
        <v>1238.95</v>
      </c>
      <c r="M499" s="382">
        <v>4.3360099999999999</v>
      </c>
      <c r="N499" s="1"/>
      <c r="O499" s="1"/>
    </row>
    <row r="500" spans="1:15" ht="12.75" customHeight="1">
      <c r="A500" s="31">
        <v>490</v>
      </c>
      <c r="B500" s="381" t="s">
        <v>554</v>
      </c>
      <c r="C500" s="382">
        <v>2506.0500000000002</v>
      </c>
      <c r="D500" s="383">
        <v>2540.7666666666669</v>
      </c>
      <c r="E500" s="383">
        <v>2443.5333333333338</v>
      </c>
      <c r="F500" s="383">
        <v>2381.0166666666669</v>
      </c>
      <c r="G500" s="383">
        <v>2283.7833333333338</v>
      </c>
      <c r="H500" s="383">
        <v>2603.2833333333338</v>
      </c>
      <c r="I500" s="383">
        <v>2700.5166666666664</v>
      </c>
      <c r="J500" s="383">
        <v>2763.0333333333338</v>
      </c>
      <c r="K500" s="382">
        <v>2638</v>
      </c>
      <c r="L500" s="382">
        <v>2478.25</v>
      </c>
      <c r="M500" s="382">
        <v>4.2571500000000002</v>
      </c>
      <c r="N500" s="1"/>
      <c r="O500" s="1"/>
    </row>
    <row r="501" spans="1:15" ht="12.75" customHeight="1">
      <c r="A501" s="31">
        <v>491</v>
      </c>
      <c r="B501" s="381" t="s">
        <v>558</v>
      </c>
      <c r="C501" s="382">
        <v>8610.9500000000007</v>
      </c>
      <c r="D501" s="383">
        <v>8519.3166666666675</v>
      </c>
      <c r="E501" s="383">
        <v>8384.633333333335</v>
      </c>
      <c r="F501" s="383">
        <v>8158.3166666666675</v>
      </c>
      <c r="G501" s="383">
        <v>8023.633333333335</v>
      </c>
      <c r="H501" s="383">
        <v>8745.633333333335</v>
      </c>
      <c r="I501" s="383">
        <v>8880.3166666666657</v>
      </c>
      <c r="J501" s="383">
        <v>9106.633333333335</v>
      </c>
      <c r="K501" s="382">
        <v>8654</v>
      </c>
      <c r="L501" s="382">
        <v>8293</v>
      </c>
      <c r="M501" s="382">
        <v>4.7509999999999997E-2</v>
      </c>
      <c r="N501" s="1"/>
      <c r="O501" s="1"/>
    </row>
    <row r="502" spans="1:15" ht="12.75" customHeight="1">
      <c r="A502" s="31">
        <v>492</v>
      </c>
      <c r="B502" s="381" t="s">
        <v>559</v>
      </c>
      <c r="C502" s="382">
        <v>180.25</v>
      </c>
      <c r="D502" s="383">
        <v>181.91666666666666</v>
      </c>
      <c r="E502" s="383">
        <v>177.83333333333331</v>
      </c>
      <c r="F502" s="383">
        <v>175.41666666666666</v>
      </c>
      <c r="G502" s="383">
        <v>171.33333333333331</v>
      </c>
      <c r="H502" s="383">
        <v>184.33333333333331</v>
      </c>
      <c r="I502" s="383">
        <v>188.41666666666663</v>
      </c>
      <c r="J502" s="383">
        <v>190.83333333333331</v>
      </c>
      <c r="K502" s="382">
        <v>186</v>
      </c>
      <c r="L502" s="382">
        <v>179.5</v>
      </c>
      <c r="M502" s="382">
        <v>12.86097</v>
      </c>
      <c r="N502" s="1"/>
      <c r="O502" s="1"/>
    </row>
    <row r="503" spans="1:15" ht="12.75" customHeight="1">
      <c r="A503" s="31">
        <v>493</v>
      </c>
      <c r="B503" s="381" t="s">
        <v>560</v>
      </c>
      <c r="C503" s="382">
        <v>155.4</v>
      </c>
      <c r="D503" s="383">
        <v>155.33333333333334</v>
      </c>
      <c r="E503" s="383">
        <v>152.76666666666668</v>
      </c>
      <c r="F503" s="383">
        <v>150.13333333333333</v>
      </c>
      <c r="G503" s="383">
        <v>147.56666666666666</v>
      </c>
      <c r="H503" s="383">
        <v>157.9666666666667</v>
      </c>
      <c r="I503" s="383">
        <v>160.53333333333336</v>
      </c>
      <c r="J503" s="383">
        <v>163.16666666666671</v>
      </c>
      <c r="K503" s="382">
        <v>157.9</v>
      </c>
      <c r="L503" s="382">
        <v>152.69999999999999</v>
      </c>
      <c r="M503" s="382">
        <v>22.030270000000002</v>
      </c>
      <c r="N503" s="1"/>
      <c r="O503" s="1"/>
    </row>
    <row r="504" spans="1:15" ht="12.75" customHeight="1">
      <c r="A504" s="31">
        <v>494</v>
      </c>
      <c r="B504" s="381" t="s">
        <v>561</v>
      </c>
      <c r="C504" s="382">
        <v>542.35</v>
      </c>
      <c r="D504" s="383">
        <v>545.18333333333328</v>
      </c>
      <c r="E504" s="383">
        <v>536.36666666666656</v>
      </c>
      <c r="F504" s="383">
        <v>530.38333333333333</v>
      </c>
      <c r="G504" s="383">
        <v>521.56666666666661</v>
      </c>
      <c r="H504" s="383">
        <v>551.16666666666652</v>
      </c>
      <c r="I504" s="383">
        <v>559.98333333333335</v>
      </c>
      <c r="J504" s="383">
        <v>565.96666666666647</v>
      </c>
      <c r="K504" s="382">
        <v>554</v>
      </c>
      <c r="L504" s="382">
        <v>539.20000000000005</v>
      </c>
      <c r="M504" s="382">
        <v>4.2018700000000004</v>
      </c>
      <c r="N504" s="1"/>
      <c r="O504" s="1"/>
    </row>
    <row r="505" spans="1:15" ht="12.75" customHeight="1">
      <c r="A505" s="31">
        <v>495</v>
      </c>
      <c r="B505" s="381" t="s">
        <v>282</v>
      </c>
      <c r="C505" s="382">
        <v>1778.5</v>
      </c>
      <c r="D505" s="383">
        <v>1783.8333333333333</v>
      </c>
      <c r="E505" s="383">
        <v>1769.6666666666665</v>
      </c>
      <c r="F505" s="383">
        <v>1760.8333333333333</v>
      </c>
      <c r="G505" s="383">
        <v>1746.6666666666665</v>
      </c>
      <c r="H505" s="383">
        <v>1792.6666666666665</v>
      </c>
      <c r="I505" s="383">
        <v>1806.833333333333</v>
      </c>
      <c r="J505" s="383">
        <v>1815.6666666666665</v>
      </c>
      <c r="K505" s="382">
        <v>1798</v>
      </c>
      <c r="L505" s="382">
        <v>1775</v>
      </c>
      <c r="M505" s="382">
        <v>1.19875</v>
      </c>
      <c r="N505" s="1"/>
      <c r="O505" s="1"/>
    </row>
    <row r="506" spans="1:15" ht="12.75" customHeight="1">
      <c r="A506" s="31">
        <v>496</v>
      </c>
      <c r="B506" s="381" t="s">
        <v>214</v>
      </c>
      <c r="C506" s="382">
        <v>713.5</v>
      </c>
      <c r="D506" s="383">
        <v>712.44999999999993</v>
      </c>
      <c r="E506" s="383">
        <v>704.04999999999984</v>
      </c>
      <c r="F506" s="383">
        <v>694.59999999999991</v>
      </c>
      <c r="G506" s="383">
        <v>686.19999999999982</v>
      </c>
      <c r="H506" s="383">
        <v>721.89999999999986</v>
      </c>
      <c r="I506" s="383">
        <v>730.3</v>
      </c>
      <c r="J506" s="383">
        <v>739.74999999999989</v>
      </c>
      <c r="K506" s="382">
        <v>720.85</v>
      </c>
      <c r="L506" s="382">
        <v>703</v>
      </c>
      <c r="M506" s="382">
        <v>73.556319999999999</v>
      </c>
      <c r="N506" s="1"/>
      <c r="O506" s="1"/>
    </row>
    <row r="507" spans="1:15" ht="12.75" customHeight="1">
      <c r="A507" s="31">
        <v>497</v>
      </c>
      <c r="B507" s="381" t="s">
        <v>562</v>
      </c>
      <c r="C507" s="382">
        <v>436.5</v>
      </c>
      <c r="D507" s="383">
        <v>437</v>
      </c>
      <c r="E507" s="383">
        <v>428</v>
      </c>
      <c r="F507" s="383">
        <v>419.5</v>
      </c>
      <c r="G507" s="383">
        <v>410.5</v>
      </c>
      <c r="H507" s="383">
        <v>445.5</v>
      </c>
      <c r="I507" s="383">
        <v>454.5</v>
      </c>
      <c r="J507" s="383">
        <v>463</v>
      </c>
      <c r="K507" s="382">
        <v>446</v>
      </c>
      <c r="L507" s="382">
        <v>428.5</v>
      </c>
      <c r="M507" s="382">
        <v>12.42436</v>
      </c>
      <c r="N507" s="1"/>
      <c r="O507" s="1"/>
    </row>
    <row r="508" spans="1:15" ht="12.75" customHeight="1">
      <c r="A508" s="31">
        <v>498</v>
      </c>
      <c r="B508" s="381" t="s">
        <v>283</v>
      </c>
      <c r="C508" s="382">
        <v>14.5</v>
      </c>
      <c r="D508" s="383">
        <v>14.616666666666667</v>
      </c>
      <c r="E508" s="383">
        <v>14.283333333333335</v>
      </c>
      <c r="F508" s="383">
        <v>14.066666666666668</v>
      </c>
      <c r="G508" s="383">
        <v>13.733333333333336</v>
      </c>
      <c r="H508" s="383">
        <v>14.833333333333334</v>
      </c>
      <c r="I508" s="383">
        <v>15.166666666666666</v>
      </c>
      <c r="J508" s="383">
        <v>15.383333333333333</v>
      </c>
      <c r="K508" s="382">
        <v>14.95</v>
      </c>
      <c r="L508" s="382">
        <v>14.4</v>
      </c>
      <c r="M508" s="382">
        <v>3123.7303099999999</v>
      </c>
      <c r="N508" s="1"/>
      <c r="O508" s="1"/>
    </row>
    <row r="509" spans="1:15" ht="12.75" customHeight="1">
      <c r="A509" s="31">
        <v>499</v>
      </c>
      <c r="B509" s="381" t="s">
        <v>215</v>
      </c>
      <c r="C509" s="382">
        <v>319.05</v>
      </c>
      <c r="D509" s="383">
        <v>319.75</v>
      </c>
      <c r="E509" s="383">
        <v>316.7</v>
      </c>
      <c r="F509" s="383">
        <v>314.34999999999997</v>
      </c>
      <c r="G509" s="383">
        <v>311.29999999999995</v>
      </c>
      <c r="H509" s="383">
        <v>322.10000000000002</v>
      </c>
      <c r="I509" s="383">
        <v>325.14999999999998</v>
      </c>
      <c r="J509" s="383">
        <v>327.50000000000006</v>
      </c>
      <c r="K509" s="382">
        <v>322.8</v>
      </c>
      <c r="L509" s="382">
        <v>317.39999999999998</v>
      </c>
      <c r="M509" s="382">
        <v>59.102699999999999</v>
      </c>
      <c r="N509" s="1"/>
      <c r="O509" s="1"/>
    </row>
    <row r="510" spans="1:15" ht="12.75" customHeight="1">
      <c r="A510" s="31">
        <v>500</v>
      </c>
      <c r="B510" s="381" t="s">
        <v>563</v>
      </c>
      <c r="C510" s="382">
        <v>520.45000000000005</v>
      </c>
      <c r="D510" s="383">
        <v>520.69999999999993</v>
      </c>
      <c r="E510" s="383">
        <v>514.84999999999991</v>
      </c>
      <c r="F510" s="383">
        <v>509.25</v>
      </c>
      <c r="G510" s="383">
        <v>503.4</v>
      </c>
      <c r="H510" s="383">
        <v>526.29999999999984</v>
      </c>
      <c r="I510" s="383">
        <v>532.15</v>
      </c>
      <c r="J510" s="383">
        <v>537.74999999999977</v>
      </c>
      <c r="K510" s="382">
        <v>526.54999999999995</v>
      </c>
      <c r="L510" s="382">
        <v>515.1</v>
      </c>
      <c r="M510" s="382">
        <v>9.7669700000000006</v>
      </c>
      <c r="N510" s="1"/>
      <c r="O510" s="1"/>
    </row>
    <row r="511" spans="1:15" ht="12.75" customHeight="1">
      <c r="A511" s="31">
        <v>501</v>
      </c>
      <c r="B511" s="381" t="s">
        <v>564</v>
      </c>
      <c r="C511" s="382">
        <v>1891.6</v>
      </c>
      <c r="D511" s="383">
        <v>1880.3333333333333</v>
      </c>
      <c r="E511" s="383">
        <v>1861.6666666666665</v>
      </c>
      <c r="F511" s="383">
        <v>1831.7333333333333</v>
      </c>
      <c r="G511" s="383">
        <v>1813.0666666666666</v>
      </c>
      <c r="H511" s="383">
        <v>1910.2666666666664</v>
      </c>
      <c r="I511" s="383">
        <v>1928.9333333333329</v>
      </c>
      <c r="J511" s="383">
        <v>1958.8666666666663</v>
      </c>
      <c r="K511" s="382">
        <v>1899</v>
      </c>
      <c r="L511" s="382">
        <v>1850.4</v>
      </c>
      <c r="M511" s="382">
        <v>0.15559000000000001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" sqref="H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37"/>
      <c r="B5" s="438"/>
      <c r="C5" s="437"/>
      <c r="D5" s="43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39" t="s">
        <v>567</v>
      </c>
      <c r="C7" s="438"/>
      <c r="D7" s="7">
        <f>Main!B10</f>
        <v>44567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44566</v>
      </c>
      <c r="B10" s="32">
        <v>539570</v>
      </c>
      <c r="C10" s="31" t="s">
        <v>974</v>
      </c>
      <c r="D10" s="31" t="s">
        <v>975</v>
      </c>
      <c r="E10" s="31" t="s">
        <v>576</v>
      </c>
      <c r="F10" s="90">
        <v>76800</v>
      </c>
      <c r="G10" s="32">
        <v>5.43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44566</v>
      </c>
      <c r="B11" s="32">
        <v>539570</v>
      </c>
      <c r="C11" s="31" t="s">
        <v>974</v>
      </c>
      <c r="D11" s="31" t="s">
        <v>975</v>
      </c>
      <c r="E11" s="31" t="s">
        <v>577</v>
      </c>
      <c r="F11" s="90">
        <v>19200</v>
      </c>
      <c r="G11" s="32">
        <v>5.85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44566</v>
      </c>
      <c r="B12" s="32">
        <v>539570</v>
      </c>
      <c r="C12" s="31" t="s">
        <v>974</v>
      </c>
      <c r="D12" s="31" t="s">
        <v>976</v>
      </c>
      <c r="E12" s="31" t="s">
        <v>577</v>
      </c>
      <c r="F12" s="90">
        <v>57600</v>
      </c>
      <c r="G12" s="32">
        <v>5.41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44566</v>
      </c>
      <c r="B13" s="32">
        <v>539570</v>
      </c>
      <c r="C13" s="31" t="s">
        <v>974</v>
      </c>
      <c r="D13" s="31" t="s">
        <v>977</v>
      </c>
      <c r="E13" s="31" t="s">
        <v>577</v>
      </c>
      <c r="F13" s="90">
        <v>67200</v>
      </c>
      <c r="G13" s="32">
        <v>5.43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44566</v>
      </c>
      <c r="B14" s="32">
        <v>531991</v>
      </c>
      <c r="C14" s="31" t="s">
        <v>926</v>
      </c>
      <c r="D14" s="31" t="s">
        <v>978</v>
      </c>
      <c r="E14" s="31" t="s">
        <v>576</v>
      </c>
      <c r="F14" s="90">
        <v>833084</v>
      </c>
      <c r="G14" s="32">
        <v>2.0099999999999998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44566</v>
      </c>
      <c r="B15" s="32">
        <v>531991</v>
      </c>
      <c r="C15" s="31" t="s">
        <v>926</v>
      </c>
      <c r="D15" s="31" t="s">
        <v>860</v>
      </c>
      <c r="E15" s="31" t="s">
        <v>577</v>
      </c>
      <c r="F15" s="90">
        <v>3000000</v>
      </c>
      <c r="G15" s="32">
        <v>2.0299999999999998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44566</v>
      </c>
      <c r="B16" s="32">
        <v>531991</v>
      </c>
      <c r="C16" s="31" t="s">
        <v>926</v>
      </c>
      <c r="D16" s="31" t="s">
        <v>979</v>
      </c>
      <c r="E16" s="31" t="s">
        <v>576</v>
      </c>
      <c r="F16" s="90">
        <v>75000</v>
      </c>
      <c r="G16" s="32">
        <v>2.0299999999999998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44566</v>
      </c>
      <c r="B17" s="32">
        <v>531991</v>
      </c>
      <c r="C17" s="31" t="s">
        <v>926</v>
      </c>
      <c r="D17" s="31" t="s">
        <v>979</v>
      </c>
      <c r="E17" s="31" t="s">
        <v>577</v>
      </c>
      <c r="F17" s="90">
        <v>813459</v>
      </c>
      <c r="G17" s="32">
        <v>2.0099999999999998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44566</v>
      </c>
      <c r="B18" s="32">
        <v>531991</v>
      </c>
      <c r="C18" s="31" t="s">
        <v>926</v>
      </c>
      <c r="D18" s="31" t="s">
        <v>878</v>
      </c>
      <c r="E18" s="31" t="s">
        <v>577</v>
      </c>
      <c r="F18" s="90">
        <v>1000000</v>
      </c>
      <c r="G18" s="32">
        <v>2.0299999999999998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44566</v>
      </c>
      <c r="B19" s="32">
        <v>542865</v>
      </c>
      <c r="C19" s="31" t="s">
        <v>927</v>
      </c>
      <c r="D19" s="31" t="s">
        <v>980</v>
      </c>
      <c r="E19" s="31" t="s">
        <v>577</v>
      </c>
      <c r="F19" s="90">
        <v>60000</v>
      </c>
      <c r="G19" s="32">
        <v>18.100000000000001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44566</v>
      </c>
      <c r="B20" s="32">
        <v>542865</v>
      </c>
      <c r="C20" s="31" t="s">
        <v>927</v>
      </c>
      <c r="D20" s="31" t="s">
        <v>981</v>
      </c>
      <c r="E20" s="31" t="s">
        <v>576</v>
      </c>
      <c r="F20" s="90">
        <v>100000</v>
      </c>
      <c r="G20" s="32">
        <v>18.47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44566</v>
      </c>
      <c r="B21" s="32">
        <v>539288</v>
      </c>
      <c r="C21" s="31" t="s">
        <v>890</v>
      </c>
      <c r="D21" s="31" t="s">
        <v>860</v>
      </c>
      <c r="E21" s="31" t="s">
        <v>576</v>
      </c>
      <c r="F21" s="90">
        <v>235976</v>
      </c>
      <c r="G21" s="32">
        <v>39.5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44566</v>
      </c>
      <c r="B22" s="32">
        <v>539288</v>
      </c>
      <c r="C22" s="31" t="s">
        <v>890</v>
      </c>
      <c r="D22" s="31" t="s">
        <v>860</v>
      </c>
      <c r="E22" s="31" t="s">
        <v>577</v>
      </c>
      <c r="F22" s="90">
        <v>107475</v>
      </c>
      <c r="G22" s="32">
        <v>39.5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44566</v>
      </c>
      <c r="B23" s="32">
        <v>539288</v>
      </c>
      <c r="C23" s="31" t="s">
        <v>890</v>
      </c>
      <c r="D23" s="31" t="s">
        <v>982</v>
      </c>
      <c r="E23" s="31" t="s">
        <v>576</v>
      </c>
      <c r="F23" s="90">
        <v>30000</v>
      </c>
      <c r="G23" s="32">
        <v>39.5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44566</v>
      </c>
      <c r="B24" s="32">
        <v>539288</v>
      </c>
      <c r="C24" s="31" t="s">
        <v>890</v>
      </c>
      <c r="D24" s="31" t="s">
        <v>983</v>
      </c>
      <c r="E24" s="31" t="s">
        <v>576</v>
      </c>
      <c r="F24" s="90">
        <v>30000</v>
      </c>
      <c r="G24" s="32">
        <v>39.5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44566</v>
      </c>
      <c r="B25" s="32">
        <v>539288</v>
      </c>
      <c r="C25" s="31" t="s">
        <v>890</v>
      </c>
      <c r="D25" s="31" t="s">
        <v>984</v>
      </c>
      <c r="E25" s="31" t="s">
        <v>577</v>
      </c>
      <c r="F25" s="90">
        <v>126788</v>
      </c>
      <c r="G25" s="32">
        <v>39.5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44566</v>
      </c>
      <c r="B26" s="32">
        <v>526849</v>
      </c>
      <c r="C26" s="31" t="s">
        <v>940</v>
      </c>
      <c r="D26" s="31" t="s">
        <v>985</v>
      </c>
      <c r="E26" s="31" t="s">
        <v>576</v>
      </c>
      <c r="F26" s="90">
        <v>4867</v>
      </c>
      <c r="G26" s="32">
        <v>92.28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44566</v>
      </c>
      <c r="B27" s="32">
        <v>526849</v>
      </c>
      <c r="C27" s="31" t="s">
        <v>940</v>
      </c>
      <c r="D27" s="31" t="s">
        <v>985</v>
      </c>
      <c r="E27" s="31" t="s">
        <v>577</v>
      </c>
      <c r="F27" s="90">
        <v>41674</v>
      </c>
      <c r="G27" s="32">
        <v>97.56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44566</v>
      </c>
      <c r="B28" s="32">
        <v>543439</v>
      </c>
      <c r="C28" s="31" t="s">
        <v>909</v>
      </c>
      <c r="D28" s="31" t="s">
        <v>986</v>
      </c>
      <c r="E28" s="31" t="s">
        <v>576</v>
      </c>
      <c r="F28" s="90">
        <v>20000</v>
      </c>
      <c r="G28" s="32">
        <v>49.98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44566</v>
      </c>
      <c r="B29" s="32">
        <v>543439</v>
      </c>
      <c r="C29" s="31" t="s">
        <v>909</v>
      </c>
      <c r="D29" s="31" t="s">
        <v>987</v>
      </c>
      <c r="E29" s="31" t="s">
        <v>576</v>
      </c>
      <c r="F29" s="90">
        <v>24000</v>
      </c>
      <c r="G29" s="32">
        <v>49.98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44566</v>
      </c>
      <c r="B30" s="32">
        <v>543439</v>
      </c>
      <c r="C30" s="31" t="s">
        <v>909</v>
      </c>
      <c r="D30" s="31" t="s">
        <v>910</v>
      </c>
      <c r="E30" s="31" t="s">
        <v>576</v>
      </c>
      <c r="F30" s="90">
        <v>102000</v>
      </c>
      <c r="G30" s="32">
        <v>49.94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44566</v>
      </c>
      <c r="B31" s="32">
        <v>543439</v>
      </c>
      <c r="C31" s="31" t="s">
        <v>909</v>
      </c>
      <c r="D31" s="31" t="s">
        <v>910</v>
      </c>
      <c r="E31" s="31" t="s">
        <v>577</v>
      </c>
      <c r="F31" s="90">
        <v>2000</v>
      </c>
      <c r="G31" s="32">
        <v>45.75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44566</v>
      </c>
      <c r="B32" s="32">
        <v>543439</v>
      </c>
      <c r="C32" s="31" t="s">
        <v>909</v>
      </c>
      <c r="D32" s="31" t="s">
        <v>988</v>
      </c>
      <c r="E32" s="31" t="s">
        <v>577</v>
      </c>
      <c r="F32" s="90">
        <v>32000</v>
      </c>
      <c r="G32" s="32">
        <v>50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44566</v>
      </c>
      <c r="B33" s="32">
        <v>530249</v>
      </c>
      <c r="C33" s="31" t="s">
        <v>989</v>
      </c>
      <c r="D33" s="31" t="s">
        <v>990</v>
      </c>
      <c r="E33" s="31" t="s">
        <v>576</v>
      </c>
      <c r="F33" s="90">
        <v>20000</v>
      </c>
      <c r="G33" s="32">
        <v>24.85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44566</v>
      </c>
      <c r="B34" s="32">
        <v>543435</v>
      </c>
      <c r="C34" s="31" t="s">
        <v>891</v>
      </c>
      <c r="D34" s="31" t="s">
        <v>911</v>
      </c>
      <c r="E34" s="31" t="s">
        <v>577</v>
      </c>
      <c r="F34" s="90">
        <v>21000</v>
      </c>
      <c r="G34" s="32">
        <v>51.8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44566</v>
      </c>
      <c r="B35" s="32">
        <v>543435</v>
      </c>
      <c r="C35" s="31" t="s">
        <v>891</v>
      </c>
      <c r="D35" s="31" t="s">
        <v>991</v>
      </c>
      <c r="E35" s="31" t="s">
        <v>576</v>
      </c>
      <c r="F35" s="90">
        <v>15000</v>
      </c>
      <c r="G35" s="32">
        <v>51.8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44566</v>
      </c>
      <c r="B36" s="32">
        <v>512379</v>
      </c>
      <c r="C36" s="31" t="s">
        <v>912</v>
      </c>
      <c r="D36" s="31" t="s">
        <v>929</v>
      </c>
      <c r="E36" s="31" t="s">
        <v>577</v>
      </c>
      <c r="F36" s="90">
        <v>1600000</v>
      </c>
      <c r="G36" s="32">
        <v>7.47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44566</v>
      </c>
      <c r="B37" s="32">
        <v>541778</v>
      </c>
      <c r="C37" s="31" t="s">
        <v>992</v>
      </c>
      <c r="D37" s="31" t="s">
        <v>925</v>
      </c>
      <c r="E37" s="31" t="s">
        <v>576</v>
      </c>
      <c r="F37" s="90">
        <v>75013</v>
      </c>
      <c r="G37" s="32">
        <v>750.46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44566</v>
      </c>
      <c r="B38" s="32">
        <v>541778</v>
      </c>
      <c r="C38" s="31" t="s">
        <v>992</v>
      </c>
      <c r="D38" s="31" t="s">
        <v>925</v>
      </c>
      <c r="E38" s="31" t="s">
        <v>577</v>
      </c>
      <c r="F38" s="90">
        <v>107115</v>
      </c>
      <c r="G38" s="32">
        <v>752.74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44566</v>
      </c>
      <c r="B39" s="32">
        <v>541299</v>
      </c>
      <c r="C39" s="31" t="s">
        <v>993</v>
      </c>
      <c r="D39" s="31" t="s">
        <v>994</v>
      </c>
      <c r="E39" s="31" t="s">
        <v>576</v>
      </c>
      <c r="F39" s="90">
        <v>32000</v>
      </c>
      <c r="G39" s="32">
        <v>37.39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44566</v>
      </c>
      <c r="B40" s="32">
        <v>541299</v>
      </c>
      <c r="C40" s="31" t="s">
        <v>993</v>
      </c>
      <c r="D40" s="31" t="s">
        <v>995</v>
      </c>
      <c r="E40" s="31" t="s">
        <v>577</v>
      </c>
      <c r="F40" s="90">
        <v>48000</v>
      </c>
      <c r="G40" s="32">
        <v>37.26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44566</v>
      </c>
      <c r="B41" s="32">
        <v>540811</v>
      </c>
      <c r="C41" s="31" t="s">
        <v>996</v>
      </c>
      <c r="D41" s="31" t="s">
        <v>997</v>
      </c>
      <c r="E41" s="31" t="s">
        <v>576</v>
      </c>
      <c r="F41" s="90">
        <v>110000</v>
      </c>
      <c r="G41" s="32">
        <v>15.59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44566</v>
      </c>
      <c r="B42" s="32">
        <v>514167</v>
      </c>
      <c r="C42" s="31" t="s">
        <v>729</v>
      </c>
      <c r="D42" s="31" t="s">
        <v>998</v>
      </c>
      <c r="E42" s="31" t="s">
        <v>577</v>
      </c>
      <c r="F42" s="90">
        <v>150000</v>
      </c>
      <c r="G42" s="32">
        <v>535.41999999999996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44566</v>
      </c>
      <c r="B43" s="32">
        <v>540614</v>
      </c>
      <c r="C43" s="31" t="s">
        <v>880</v>
      </c>
      <c r="D43" s="31" t="s">
        <v>860</v>
      </c>
      <c r="E43" s="31" t="s">
        <v>576</v>
      </c>
      <c r="F43" s="90">
        <v>400014</v>
      </c>
      <c r="G43" s="32">
        <v>13.04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44566</v>
      </c>
      <c r="B44" s="32">
        <v>540614</v>
      </c>
      <c r="C44" s="31" t="s">
        <v>880</v>
      </c>
      <c r="D44" s="31" t="s">
        <v>860</v>
      </c>
      <c r="E44" s="31" t="s">
        <v>577</v>
      </c>
      <c r="F44" s="90">
        <v>350309</v>
      </c>
      <c r="G44" s="32">
        <v>13.04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44566</v>
      </c>
      <c r="B45" s="32">
        <v>530317</v>
      </c>
      <c r="C45" s="31" t="s">
        <v>999</v>
      </c>
      <c r="D45" s="31" t="s">
        <v>1000</v>
      </c>
      <c r="E45" s="31" t="s">
        <v>576</v>
      </c>
      <c r="F45" s="90">
        <v>45448</v>
      </c>
      <c r="G45" s="32">
        <v>71.64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44566</v>
      </c>
      <c r="B46" s="32">
        <v>530317</v>
      </c>
      <c r="C46" s="31" t="s">
        <v>999</v>
      </c>
      <c r="D46" s="31" t="s">
        <v>1000</v>
      </c>
      <c r="E46" s="31" t="s">
        <v>577</v>
      </c>
      <c r="F46" s="90">
        <v>3319</v>
      </c>
      <c r="G46" s="32">
        <v>68.599999999999994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44566</v>
      </c>
      <c r="B47" s="32">
        <v>533263</v>
      </c>
      <c r="C47" s="31" t="s">
        <v>930</v>
      </c>
      <c r="D47" s="31" t="s">
        <v>931</v>
      </c>
      <c r="E47" s="31" t="s">
        <v>577</v>
      </c>
      <c r="F47" s="90">
        <v>4500000</v>
      </c>
      <c r="G47" s="32">
        <v>22.8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44566</v>
      </c>
      <c r="B48" s="32">
        <v>532775</v>
      </c>
      <c r="C48" s="31" t="s">
        <v>1001</v>
      </c>
      <c r="D48" s="31" t="s">
        <v>1002</v>
      </c>
      <c r="E48" s="31" t="s">
        <v>577</v>
      </c>
      <c r="F48" s="90">
        <v>77328678</v>
      </c>
      <c r="G48" s="32">
        <v>2.38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44566</v>
      </c>
      <c r="B49" s="32">
        <v>523277</v>
      </c>
      <c r="C49" s="31" t="s">
        <v>1003</v>
      </c>
      <c r="D49" s="31" t="s">
        <v>952</v>
      </c>
      <c r="E49" s="31" t="s">
        <v>576</v>
      </c>
      <c r="F49" s="90">
        <v>7000000</v>
      </c>
      <c r="G49" s="32">
        <v>1.0900000000000001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44566</v>
      </c>
      <c r="B50" s="32">
        <v>523277</v>
      </c>
      <c r="C50" s="31" t="s">
        <v>1003</v>
      </c>
      <c r="D50" s="31" t="s">
        <v>952</v>
      </c>
      <c r="E50" s="31" t="s">
        <v>577</v>
      </c>
      <c r="F50" s="90">
        <v>2150000</v>
      </c>
      <c r="G50" s="32">
        <v>1.05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44566</v>
      </c>
      <c r="B51" s="32">
        <v>523277</v>
      </c>
      <c r="C51" s="31" t="s">
        <v>1003</v>
      </c>
      <c r="D51" s="31" t="s">
        <v>1004</v>
      </c>
      <c r="E51" s="31" t="s">
        <v>576</v>
      </c>
      <c r="F51" s="90">
        <v>7000000</v>
      </c>
      <c r="G51" s="32">
        <v>1.1000000000000001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44566</v>
      </c>
      <c r="B52" s="32">
        <v>523277</v>
      </c>
      <c r="C52" s="31" t="s">
        <v>1003</v>
      </c>
      <c r="D52" s="31" t="s">
        <v>1005</v>
      </c>
      <c r="E52" s="31" t="s">
        <v>577</v>
      </c>
      <c r="F52" s="90">
        <v>5000000</v>
      </c>
      <c r="G52" s="32">
        <v>1.01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44566</v>
      </c>
      <c r="B53" s="32">
        <v>523277</v>
      </c>
      <c r="C53" s="31" t="s">
        <v>1003</v>
      </c>
      <c r="D53" s="31" t="s">
        <v>1006</v>
      </c>
      <c r="E53" s="31" t="s">
        <v>577</v>
      </c>
      <c r="F53" s="90">
        <v>10000000</v>
      </c>
      <c r="G53" s="32">
        <v>1.0900000000000001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44566</v>
      </c>
      <c r="B54" s="32">
        <v>505712</v>
      </c>
      <c r="C54" s="31" t="s">
        <v>1007</v>
      </c>
      <c r="D54" s="31" t="s">
        <v>1008</v>
      </c>
      <c r="E54" s="31" t="s">
        <v>577</v>
      </c>
      <c r="F54" s="90">
        <v>103311</v>
      </c>
      <c r="G54" s="32">
        <v>125.04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44566</v>
      </c>
      <c r="B55" s="32">
        <v>540377</v>
      </c>
      <c r="C55" s="31" t="s">
        <v>914</v>
      </c>
      <c r="D55" s="31" t="s">
        <v>932</v>
      </c>
      <c r="E55" s="31" t="s">
        <v>576</v>
      </c>
      <c r="F55" s="90">
        <v>30000</v>
      </c>
      <c r="G55" s="32">
        <v>23.41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44566</v>
      </c>
      <c r="B56" s="32">
        <v>541983</v>
      </c>
      <c r="C56" s="31" t="s">
        <v>884</v>
      </c>
      <c r="D56" s="31" t="s">
        <v>885</v>
      </c>
      <c r="E56" s="31" t="s">
        <v>577</v>
      </c>
      <c r="F56" s="90">
        <v>100000</v>
      </c>
      <c r="G56" s="32">
        <v>4.99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44566</v>
      </c>
      <c r="B57" s="32">
        <v>541983</v>
      </c>
      <c r="C57" s="31" t="s">
        <v>884</v>
      </c>
      <c r="D57" s="31" t="s">
        <v>933</v>
      </c>
      <c r="E57" s="31" t="s">
        <v>576</v>
      </c>
      <c r="F57" s="90">
        <v>63000</v>
      </c>
      <c r="G57" s="32">
        <v>4.9800000000000004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44566</v>
      </c>
      <c r="B58" s="32">
        <v>541983</v>
      </c>
      <c r="C58" s="31" t="s">
        <v>884</v>
      </c>
      <c r="D58" s="31" t="s">
        <v>933</v>
      </c>
      <c r="E58" s="31" t="s">
        <v>577</v>
      </c>
      <c r="F58" s="90">
        <v>56000</v>
      </c>
      <c r="G58" s="32">
        <v>5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44566</v>
      </c>
      <c r="B59" s="32">
        <v>533506</v>
      </c>
      <c r="C59" s="31" t="s">
        <v>882</v>
      </c>
      <c r="D59" s="31" t="s">
        <v>928</v>
      </c>
      <c r="E59" s="31" t="s">
        <v>576</v>
      </c>
      <c r="F59" s="90">
        <v>3543913</v>
      </c>
      <c r="G59" s="32">
        <v>4.8099999999999996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44566</v>
      </c>
      <c r="B60" s="32">
        <v>533506</v>
      </c>
      <c r="C60" s="31" t="s">
        <v>882</v>
      </c>
      <c r="D60" s="31" t="s">
        <v>928</v>
      </c>
      <c r="E60" s="31" t="s">
        <v>577</v>
      </c>
      <c r="F60" s="90">
        <v>6593922</v>
      </c>
      <c r="G60" s="32">
        <v>4.91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44566</v>
      </c>
      <c r="B61" s="32">
        <v>532154</v>
      </c>
      <c r="C61" s="31" t="s">
        <v>915</v>
      </c>
      <c r="D61" s="31" t="s">
        <v>878</v>
      </c>
      <c r="E61" s="31" t="s">
        <v>576</v>
      </c>
      <c r="F61" s="90">
        <v>1500000</v>
      </c>
      <c r="G61" s="32">
        <v>0.74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44566</v>
      </c>
      <c r="B62" s="32">
        <v>532154</v>
      </c>
      <c r="C62" s="20" t="s">
        <v>915</v>
      </c>
      <c r="D62" s="20" t="s">
        <v>875</v>
      </c>
      <c r="E62" s="31" t="s">
        <v>576</v>
      </c>
      <c r="F62" s="90">
        <v>2000000</v>
      </c>
      <c r="G62" s="32">
        <v>0.74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44566</v>
      </c>
      <c r="B63" s="32">
        <v>532154</v>
      </c>
      <c r="C63" s="31" t="s">
        <v>915</v>
      </c>
      <c r="D63" s="31" t="s">
        <v>875</v>
      </c>
      <c r="E63" s="31" t="s">
        <v>577</v>
      </c>
      <c r="F63" s="90">
        <v>4500000</v>
      </c>
      <c r="G63" s="32">
        <v>0.74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44566</v>
      </c>
      <c r="B64" s="32">
        <v>532154</v>
      </c>
      <c r="C64" s="31" t="s">
        <v>915</v>
      </c>
      <c r="D64" s="31" t="s">
        <v>878</v>
      </c>
      <c r="E64" s="31" t="s">
        <v>577</v>
      </c>
      <c r="F64" s="90">
        <v>4503420</v>
      </c>
      <c r="G64" s="32">
        <v>0.74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44566</v>
      </c>
      <c r="B65" s="32">
        <v>532154</v>
      </c>
      <c r="C65" s="31" t="s">
        <v>915</v>
      </c>
      <c r="D65" s="31" t="s">
        <v>860</v>
      </c>
      <c r="E65" s="31" t="s">
        <v>576</v>
      </c>
      <c r="F65" s="90">
        <v>4</v>
      </c>
      <c r="G65" s="32">
        <v>0.74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44566</v>
      </c>
      <c r="B66" s="32">
        <v>532154</v>
      </c>
      <c r="C66" s="31" t="s">
        <v>915</v>
      </c>
      <c r="D66" s="31" t="s">
        <v>860</v>
      </c>
      <c r="E66" s="31" t="s">
        <v>577</v>
      </c>
      <c r="F66" s="90">
        <v>2500004</v>
      </c>
      <c r="G66" s="32">
        <v>0.74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44566</v>
      </c>
      <c r="B67" s="32">
        <v>512399</v>
      </c>
      <c r="C67" s="31" t="s">
        <v>1009</v>
      </c>
      <c r="D67" s="31" t="s">
        <v>1010</v>
      </c>
      <c r="E67" s="31" t="s">
        <v>577</v>
      </c>
      <c r="F67" s="90">
        <v>25550</v>
      </c>
      <c r="G67" s="32">
        <v>82.62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44566</v>
      </c>
      <c r="B68" s="32">
        <v>512399</v>
      </c>
      <c r="C68" s="31" t="s">
        <v>1009</v>
      </c>
      <c r="D68" s="31" t="s">
        <v>1011</v>
      </c>
      <c r="E68" s="31" t="s">
        <v>576</v>
      </c>
      <c r="F68" s="90">
        <v>25788</v>
      </c>
      <c r="G68" s="32">
        <v>82.37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44566</v>
      </c>
      <c r="B69" s="32">
        <v>512399</v>
      </c>
      <c r="C69" s="31" t="s">
        <v>1009</v>
      </c>
      <c r="D69" s="31" t="s">
        <v>1011</v>
      </c>
      <c r="E69" s="31" t="s">
        <v>577</v>
      </c>
      <c r="F69" s="90">
        <v>36288</v>
      </c>
      <c r="G69" s="32">
        <v>82.4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44566</v>
      </c>
      <c r="B70" s="32">
        <v>512048</v>
      </c>
      <c r="C70" s="31" t="s">
        <v>1012</v>
      </c>
      <c r="D70" s="31" t="s">
        <v>860</v>
      </c>
      <c r="E70" s="31" t="s">
        <v>576</v>
      </c>
      <c r="F70" s="90">
        <v>9</v>
      </c>
      <c r="G70" s="32">
        <v>1.86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44566</v>
      </c>
      <c r="B71" s="32">
        <v>512048</v>
      </c>
      <c r="C71" s="31" t="s">
        <v>1012</v>
      </c>
      <c r="D71" s="31" t="s">
        <v>860</v>
      </c>
      <c r="E71" s="31" t="s">
        <v>577</v>
      </c>
      <c r="F71" s="90">
        <v>800009</v>
      </c>
      <c r="G71" s="32">
        <v>1.95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44566</v>
      </c>
      <c r="B72" s="32">
        <v>531648</v>
      </c>
      <c r="C72" s="31" t="s">
        <v>1013</v>
      </c>
      <c r="D72" s="31" t="s">
        <v>1014</v>
      </c>
      <c r="E72" s="31" t="s">
        <v>576</v>
      </c>
      <c r="F72" s="90">
        <v>186678</v>
      </c>
      <c r="G72" s="32">
        <v>2.5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44566</v>
      </c>
      <c r="B73" s="32">
        <v>531648</v>
      </c>
      <c r="C73" s="31" t="s">
        <v>1013</v>
      </c>
      <c r="D73" s="31" t="s">
        <v>1015</v>
      </c>
      <c r="E73" s="31" t="s">
        <v>577</v>
      </c>
      <c r="F73" s="90">
        <v>234580</v>
      </c>
      <c r="G73" s="32">
        <v>2.5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44566</v>
      </c>
      <c r="B74" s="32">
        <v>511551</v>
      </c>
      <c r="C74" s="31" t="s">
        <v>1016</v>
      </c>
      <c r="D74" s="31" t="s">
        <v>1017</v>
      </c>
      <c r="E74" s="31" t="s">
        <v>576</v>
      </c>
      <c r="F74" s="90">
        <v>169313</v>
      </c>
      <c r="G74" s="32">
        <v>136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44566</v>
      </c>
      <c r="B75" s="32">
        <v>511551</v>
      </c>
      <c r="C75" s="31" t="s">
        <v>1016</v>
      </c>
      <c r="D75" s="31" t="s">
        <v>1018</v>
      </c>
      <c r="E75" s="31" t="s">
        <v>577</v>
      </c>
      <c r="F75" s="90">
        <v>207935</v>
      </c>
      <c r="G75" s="32">
        <v>135.34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44566</v>
      </c>
      <c r="B76" s="32">
        <v>539521</v>
      </c>
      <c r="C76" s="31" t="s">
        <v>1019</v>
      </c>
      <c r="D76" s="31" t="s">
        <v>1020</v>
      </c>
      <c r="E76" s="31" t="s">
        <v>577</v>
      </c>
      <c r="F76" s="90">
        <v>150000</v>
      </c>
      <c r="G76" s="32">
        <v>14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44566</v>
      </c>
      <c r="B77" s="32">
        <v>539521</v>
      </c>
      <c r="C77" s="31" t="s">
        <v>1019</v>
      </c>
      <c r="D77" s="31" t="s">
        <v>892</v>
      </c>
      <c r="E77" s="31" t="s">
        <v>577</v>
      </c>
      <c r="F77" s="90">
        <v>160000</v>
      </c>
      <c r="G77" s="32">
        <v>14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44566</v>
      </c>
      <c r="B78" s="32">
        <v>539521</v>
      </c>
      <c r="C78" s="31" t="s">
        <v>1019</v>
      </c>
      <c r="D78" s="31" t="s">
        <v>1021</v>
      </c>
      <c r="E78" s="31" t="s">
        <v>576</v>
      </c>
      <c r="F78" s="90">
        <v>20000</v>
      </c>
      <c r="G78" s="32">
        <v>14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44566</v>
      </c>
      <c r="B79" s="32">
        <v>539521</v>
      </c>
      <c r="C79" s="31" t="s">
        <v>1019</v>
      </c>
      <c r="D79" s="31" t="s">
        <v>1022</v>
      </c>
      <c r="E79" s="31" t="s">
        <v>576</v>
      </c>
      <c r="F79" s="90">
        <v>120000</v>
      </c>
      <c r="G79" s="32">
        <v>13.99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44566</v>
      </c>
      <c r="B80" s="32">
        <v>539521</v>
      </c>
      <c r="C80" s="31" t="s">
        <v>1019</v>
      </c>
      <c r="D80" s="31" t="s">
        <v>1023</v>
      </c>
      <c r="E80" s="31" t="s">
        <v>576</v>
      </c>
      <c r="F80" s="90">
        <v>160000</v>
      </c>
      <c r="G80" s="32">
        <v>14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44566</v>
      </c>
      <c r="B81" s="32">
        <v>530557</v>
      </c>
      <c r="C81" s="31" t="s">
        <v>893</v>
      </c>
      <c r="D81" s="31" t="s">
        <v>913</v>
      </c>
      <c r="E81" s="31" t="s">
        <v>576</v>
      </c>
      <c r="F81" s="90">
        <v>5000001</v>
      </c>
      <c r="G81" s="32">
        <v>1.85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44566</v>
      </c>
      <c r="B82" s="32">
        <v>541444</v>
      </c>
      <c r="C82" s="31" t="s">
        <v>1024</v>
      </c>
      <c r="D82" s="31" t="s">
        <v>1025</v>
      </c>
      <c r="E82" s="31" t="s">
        <v>577</v>
      </c>
      <c r="F82" s="90">
        <v>50983</v>
      </c>
      <c r="G82" s="32">
        <v>21.15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44566</v>
      </c>
      <c r="B83" s="32">
        <v>538860</v>
      </c>
      <c r="C83" s="31" t="s">
        <v>1026</v>
      </c>
      <c r="D83" s="31" t="s">
        <v>1027</v>
      </c>
      <c r="E83" s="31" t="s">
        <v>577</v>
      </c>
      <c r="F83" s="90">
        <v>573872</v>
      </c>
      <c r="G83" s="32">
        <v>3.06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44566</v>
      </c>
      <c r="B84" s="32">
        <v>511525</v>
      </c>
      <c r="C84" s="31" t="s">
        <v>1028</v>
      </c>
      <c r="D84" s="31" t="s">
        <v>860</v>
      </c>
      <c r="E84" s="31" t="s">
        <v>576</v>
      </c>
      <c r="F84" s="90">
        <v>636121</v>
      </c>
      <c r="G84" s="32">
        <v>8.23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44566</v>
      </c>
      <c r="B85" s="32">
        <v>511525</v>
      </c>
      <c r="C85" s="31" t="s">
        <v>1028</v>
      </c>
      <c r="D85" s="31" t="s">
        <v>860</v>
      </c>
      <c r="E85" s="31" t="s">
        <v>577</v>
      </c>
      <c r="F85" s="90">
        <v>575011</v>
      </c>
      <c r="G85" s="32">
        <v>9.08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44566</v>
      </c>
      <c r="B86" s="32">
        <v>536659</v>
      </c>
      <c r="C86" s="31" t="s">
        <v>916</v>
      </c>
      <c r="D86" s="31" t="s">
        <v>1029</v>
      </c>
      <c r="E86" s="31" t="s">
        <v>576</v>
      </c>
      <c r="F86" s="90">
        <v>30000</v>
      </c>
      <c r="G86" s="32">
        <v>25.75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44566</v>
      </c>
      <c r="B87" s="32">
        <v>531437</v>
      </c>
      <c r="C87" s="31" t="s">
        <v>1030</v>
      </c>
      <c r="D87" s="31" t="s">
        <v>1031</v>
      </c>
      <c r="E87" s="31" t="s">
        <v>576</v>
      </c>
      <c r="F87" s="90">
        <v>100000</v>
      </c>
      <c r="G87" s="32">
        <v>78.8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44566</v>
      </c>
      <c r="B88" s="32">
        <v>541601</v>
      </c>
      <c r="C88" s="31" t="s">
        <v>1032</v>
      </c>
      <c r="D88" s="31" t="s">
        <v>1033</v>
      </c>
      <c r="E88" s="31" t="s">
        <v>577</v>
      </c>
      <c r="F88" s="90">
        <v>78300</v>
      </c>
      <c r="G88" s="32">
        <v>22.46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44566</v>
      </c>
      <c r="B89" s="32">
        <v>541601</v>
      </c>
      <c r="C89" s="31" t="s">
        <v>1032</v>
      </c>
      <c r="D89" s="31" t="s">
        <v>1034</v>
      </c>
      <c r="E89" s="31" t="s">
        <v>577</v>
      </c>
      <c r="F89" s="90">
        <v>83700</v>
      </c>
      <c r="G89" s="32">
        <v>22.5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44566</v>
      </c>
      <c r="B90" s="32">
        <v>530951</v>
      </c>
      <c r="C90" s="31" t="s">
        <v>1035</v>
      </c>
      <c r="D90" s="31" t="s">
        <v>1036</v>
      </c>
      <c r="E90" s="31" t="s">
        <v>577</v>
      </c>
      <c r="F90" s="90">
        <v>61344</v>
      </c>
      <c r="G90" s="32">
        <v>156.18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44566</v>
      </c>
      <c r="B91" s="32">
        <v>541151</v>
      </c>
      <c r="C91" s="31" t="s">
        <v>1037</v>
      </c>
      <c r="D91" s="31" t="s">
        <v>1038</v>
      </c>
      <c r="E91" s="31" t="s">
        <v>576</v>
      </c>
      <c r="F91" s="90">
        <v>176000</v>
      </c>
      <c r="G91" s="32">
        <v>4.47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44566</v>
      </c>
      <c r="B92" s="32">
        <v>541151</v>
      </c>
      <c r="C92" s="31" t="s">
        <v>1037</v>
      </c>
      <c r="D92" s="31" t="s">
        <v>1039</v>
      </c>
      <c r="E92" s="31" t="s">
        <v>577</v>
      </c>
      <c r="F92" s="90">
        <v>184000</v>
      </c>
      <c r="G92" s="32">
        <v>4.47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44566</v>
      </c>
      <c r="B93" s="32">
        <v>538875</v>
      </c>
      <c r="C93" s="31" t="s">
        <v>918</v>
      </c>
      <c r="D93" s="31" t="s">
        <v>1040</v>
      </c>
      <c r="E93" s="31" t="s">
        <v>576</v>
      </c>
      <c r="F93" s="90">
        <v>54000</v>
      </c>
      <c r="G93" s="32">
        <v>16.5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44566</v>
      </c>
      <c r="B94" s="32">
        <v>538875</v>
      </c>
      <c r="C94" s="31" t="s">
        <v>918</v>
      </c>
      <c r="D94" s="31" t="s">
        <v>1041</v>
      </c>
      <c r="E94" s="31" t="s">
        <v>576</v>
      </c>
      <c r="F94" s="90">
        <v>54000</v>
      </c>
      <c r="G94" s="32">
        <v>16.5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44566</v>
      </c>
      <c r="B95" s="32">
        <v>538875</v>
      </c>
      <c r="C95" s="31" t="s">
        <v>918</v>
      </c>
      <c r="D95" s="31" t="s">
        <v>919</v>
      </c>
      <c r="E95" s="31" t="s">
        <v>577</v>
      </c>
      <c r="F95" s="90">
        <v>150000</v>
      </c>
      <c r="G95" s="32">
        <v>16.5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44566</v>
      </c>
      <c r="B96" s="32">
        <v>538875</v>
      </c>
      <c r="C96" s="31" t="s">
        <v>918</v>
      </c>
      <c r="D96" s="31" t="s">
        <v>1042</v>
      </c>
      <c r="E96" s="31" t="s">
        <v>577</v>
      </c>
      <c r="F96" s="90">
        <v>75000</v>
      </c>
      <c r="G96" s="32">
        <v>16.5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44566</v>
      </c>
      <c r="B97" s="32">
        <v>512499</v>
      </c>
      <c r="C97" s="31" t="s">
        <v>1043</v>
      </c>
      <c r="D97" s="31" t="s">
        <v>860</v>
      </c>
      <c r="E97" s="31" t="s">
        <v>577</v>
      </c>
      <c r="F97" s="90">
        <v>28600000</v>
      </c>
      <c r="G97" s="32">
        <v>0.59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44566</v>
      </c>
      <c r="B98" s="32">
        <v>512499</v>
      </c>
      <c r="C98" s="31" t="s">
        <v>1043</v>
      </c>
      <c r="D98" s="31" t="s">
        <v>952</v>
      </c>
      <c r="E98" s="31" t="s">
        <v>577</v>
      </c>
      <c r="F98" s="90">
        <v>5200000</v>
      </c>
      <c r="G98" s="32">
        <v>0.59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44566</v>
      </c>
      <c r="B99" s="32">
        <v>512499</v>
      </c>
      <c r="C99" s="31" t="s">
        <v>1043</v>
      </c>
      <c r="D99" s="31" t="s">
        <v>1004</v>
      </c>
      <c r="E99" s="31" t="s">
        <v>576</v>
      </c>
      <c r="F99" s="90">
        <v>12000000</v>
      </c>
      <c r="G99" s="32">
        <v>0.59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44566</v>
      </c>
      <c r="B100" s="32">
        <v>512499</v>
      </c>
      <c r="C100" s="31" t="s">
        <v>1043</v>
      </c>
      <c r="D100" s="31" t="s">
        <v>913</v>
      </c>
      <c r="E100" s="31" t="s">
        <v>577</v>
      </c>
      <c r="F100" s="90">
        <v>10000000</v>
      </c>
      <c r="G100" s="32">
        <v>0.59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44566</v>
      </c>
      <c r="B101" s="32">
        <v>512499</v>
      </c>
      <c r="C101" s="31" t="s">
        <v>1043</v>
      </c>
      <c r="D101" s="31" t="s">
        <v>1044</v>
      </c>
      <c r="E101" s="31" t="s">
        <v>576</v>
      </c>
      <c r="F101" s="90">
        <v>4500000</v>
      </c>
      <c r="G101" s="32">
        <v>0.59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44566</v>
      </c>
      <c r="B102" s="32">
        <v>512499</v>
      </c>
      <c r="C102" s="31" t="s">
        <v>1043</v>
      </c>
      <c r="D102" s="31" t="s">
        <v>1044</v>
      </c>
      <c r="E102" s="31" t="s">
        <v>577</v>
      </c>
      <c r="F102" s="90">
        <v>8384645</v>
      </c>
      <c r="G102" s="32">
        <v>0.59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44566</v>
      </c>
      <c r="B103" s="32">
        <v>512499</v>
      </c>
      <c r="C103" s="31" t="s">
        <v>1043</v>
      </c>
      <c r="D103" s="31" t="s">
        <v>875</v>
      </c>
      <c r="E103" s="31" t="s">
        <v>576</v>
      </c>
      <c r="F103" s="90">
        <v>1640917</v>
      </c>
      <c r="G103" s="32">
        <v>0.59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44566</v>
      </c>
      <c r="B104" s="32">
        <v>512499</v>
      </c>
      <c r="C104" s="31" t="s">
        <v>1043</v>
      </c>
      <c r="D104" s="31" t="s">
        <v>878</v>
      </c>
      <c r="E104" s="31" t="s">
        <v>577</v>
      </c>
      <c r="F104" s="90">
        <v>8575000</v>
      </c>
      <c r="G104" s="32">
        <v>0.59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44566</v>
      </c>
      <c r="B105" s="32">
        <v>512499</v>
      </c>
      <c r="C105" s="31" t="s">
        <v>1043</v>
      </c>
      <c r="D105" s="31" t="s">
        <v>875</v>
      </c>
      <c r="E105" s="31" t="s">
        <v>577</v>
      </c>
      <c r="F105" s="90">
        <v>10000000</v>
      </c>
      <c r="G105" s="32">
        <v>0.59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44566</v>
      </c>
      <c r="B106" s="32">
        <v>539584</v>
      </c>
      <c r="C106" s="31" t="s">
        <v>920</v>
      </c>
      <c r="D106" s="31" t="s">
        <v>1045</v>
      </c>
      <c r="E106" s="31" t="s">
        <v>576</v>
      </c>
      <c r="F106" s="90">
        <v>10491</v>
      </c>
      <c r="G106" s="32">
        <v>1.9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44566</v>
      </c>
      <c r="B107" s="32">
        <v>539584</v>
      </c>
      <c r="C107" s="31" t="s">
        <v>920</v>
      </c>
      <c r="D107" s="31" t="s">
        <v>1046</v>
      </c>
      <c r="E107" s="31" t="s">
        <v>576</v>
      </c>
      <c r="F107" s="90">
        <v>599935</v>
      </c>
      <c r="G107" s="32">
        <v>1.9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44566</v>
      </c>
      <c r="B108" s="32">
        <v>539584</v>
      </c>
      <c r="C108" s="31" t="s">
        <v>920</v>
      </c>
      <c r="D108" s="31" t="s">
        <v>1045</v>
      </c>
      <c r="E108" s="31" t="s">
        <v>577</v>
      </c>
      <c r="F108" s="90">
        <v>330383</v>
      </c>
      <c r="G108" s="32">
        <v>1.9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44566</v>
      </c>
      <c r="B109" s="32">
        <v>539584</v>
      </c>
      <c r="C109" s="31" t="s">
        <v>920</v>
      </c>
      <c r="D109" s="31" t="s">
        <v>1046</v>
      </c>
      <c r="E109" s="31" t="s">
        <v>577</v>
      </c>
      <c r="F109" s="90">
        <v>375590</v>
      </c>
      <c r="G109" s="32">
        <v>1.9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44566</v>
      </c>
      <c r="B110" s="32">
        <v>530611</v>
      </c>
      <c r="C110" s="31" t="s">
        <v>1047</v>
      </c>
      <c r="D110" s="31" t="s">
        <v>1048</v>
      </c>
      <c r="E110" s="31" t="s">
        <v>577</v>
      </c>
      <c r="F110" s="90">
        <v>1000000</v>
      </c>
      <c r="G110" s="32">
        <v>0.54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44566</v>
      </c>
      <c r="B111" s="32">
        <v>530419</v>
      </c>
      <c r="C111" s="31" t="s">
        <v>934</v>
      </c>
      <c r="D111" s="31" t="s">
        <v>1049</v>
      </c>
      <c r="E111" s="31" t="s">
        <v>577</v>
      </c>
      <c r="F111" s="90">
        <v>50000</v>
      </c>
      <c r="G111" s="32">
        <v>39.81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44566</v>
      </c>
      <c r="B112" s="32">
        <v>541701</v>
      </c>
      <c r="C112" s="31" t="s">
        <v>1050</v>
      </c>
      <c r="D112" s="31" t="s">
        <v>1051</v>
      </c>
      <c r="E112" s="31" t="s">
        <v>576</v>
      </c>
      <c r="F112" s="90">
        <v>61200</v>
      </c>
      <c r="G112" s="32">
        <v>375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44566</v>
      </c>
      <c r="B113" s="32">
        <v>532070</v>
      </c>
      <c r="C113" s="31" t="s">
        <v>1052</v>
      </c>
      <c r="D113" s="31" t="s">
        <v>1053</v>
      </c>
      <c r="E113" s="31" t="s">
        <v>576</v>
      </c>
      <c r="F113" s="90">
        <v>35000</v>
      </c>
      <c r="G113" s="32">
        <v>20.09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44566</v>
      </c>
      <c r="B114" s="32">
        <v>532070</v>
      </c>
      <c r="C114" s="31" t="s">
        <v>1052</v>
      </c>
      <c r="D114" s="31" t="s">
        <v>997</v>
      </c>
      <c r="E114" s="31" t="s">
        <v>577</v>
      </c>
      <c r="F114" s="90">
        <v>110000</v>
      </c>
      <c r="G114" s="32">
        <v>20.25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44566</v>
      </c>
      <c r="B115" s="32">
        <v>532070</v>
      </c>
      <c r="C115" s="31" t="s">
        <v>1052</v>
      </c>
      <c r="D115" s="31" t="s">
        <v>1054</v>
      </c>
      <c r="E115" s="31" t="s">
        <v>576</v>
      </c>
      <c r="F115" s="90">
        <v>34000</v>
      </c>
      <c r="G115" s="32">
        <v>20.41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44566</v>
      </c>
      <c r="B116" s="32">
        <v>534733</v>
      </c>
      <c r="C116" s="31" t="s">
        <v>936</v>
      </c>
      <c r="D116" s="31" t="s">
        <v>937</v>
      </c>
      <c r="E116" s="31" t="s">
        <v>577</v>
      </c>
      <c r="F116" s="90">
        <v>410454</v>
      </c>
      <c r="G116" s="32">
        <v>11.67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44566</v>
      </c>
      <c r="B117" s="32">
        <v>503663</v>
      </c>
      <c r="C117" s="31" t="s">
        <v>1055</v>
      </c>
      <c r="D117" s="31" t="s">
        <v>1056</v>
      </c>
      <c r="E117" s="31" t="s">
        <v>577</v>
      </c>
      <c r="F117" s="90">
        <v>950450</v>
      </c>
      <c r="G117" s="32">
        <v>25.63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44566</v>
      </c>
      <c r="B118" s="32">
        <v>503663</v>
      </c>
      <c r="C118" s="31" t="s">
        <v>1055</v>
      </c>
      <c r="D118" s="31" t="s">
        <v>1004</v>
      </c>
      <c r="E118" s="31" t="s">
        <v>576</v>
      </c>
      <c r="F118" s="90">
        <v>752091</v>
      </c>
      <c r="G118" s="32">
        <v>24.87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44566</v>
      </c>
      <c r="B119" s="32">
        <v>503663</v>
      </c>
      <c r="C119" s="31" t="s">
        <v>1055</v>
      </c>
      <c r="D119" s="31" t="s">
        <v>1004</v>
      </c>
      <c r="E119" s="31" t="s">
        <v>577</v>
      </c>
      <c r="F119" s="90">
        <v>902584</v>
      </c>
      <c r="G119" s="32">
        <v>26.34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44566</v>
      </c>
      <c r="B120" s="32">
        <v>538706</v>
      </c>
      <c r="C120" s="31" t="s">
        <v>1057</v>
      </c>
      <c r="D120" s="31" t="s">
        <v>1058</v>
      </c>
      <c r="E120" s="31" t="s">
        <v>576</v>
      </c>
      <c r="F120" s="90">
        <v>75000</v>
      </c>
      <c r="G120" s="32">
        <v>182.23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44566</v>
      </c>
      <c r="B121" s="32">
        <v>532035</v>
      </c>
      <c r="C121" s="31" t="s">
        <v>1059</v>
      </c>
      <c r="D121" s="31" t="s">
        <v>1060</v>
      </c>
      <c r="E121" s="31" t="s">
        <v>577</v>
      </c>
      <c r="F121" s="90">
        <v>169622</v>
      </c>
      <c r="G121" s="32">
        <v>14.79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44566</v>
      </c>
      <c r="B122" s="32">
        <v>532035</v>
      </c>
      <c r="C122" s="31" t="s">
        <v>1059</v>
      </c>
      <c r="D122" s="31" t="s">
        <v>1061</v>
      </c>
      <c r="E122" s="31" t="s">
        <v>576</v>
      </c>
      <c r="F122" s="90">
        <v>57405</v>
      </c>
      <c r="G122" s="32">
        <v>14.77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44566</v>
      </c>
      <c r="B123" s="32">
        <v>500426</v>
      </c>
      <c r="C123" s="31" t="s">
        <v>1062</v>
      </c>
      <c r="D123" s="31" t="s">
        <v>1063</v>
      </c>
      <c r="E123" s="31" t="s">
        <v>577</v>
      </c>
      <c r="F123" s="90">
        <v>245470</v>
      </c>
      <c r="G123" s="32">
        <v>7.04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44566</v>
      </c>
      <c r="B124" s="32">
        <v>526775</v>
      </c>
      <c r="C124" s="31" t="s">
        <v>938</v>
      </c>
      <c r="D124" s="31" t="s">
        <v>939</v>
      </c>
      <c r="E124" s="31" t="s">
        <v>577</v>
      </c>
      <c r="F124" s="90">
        <v>95000</v>
      </c>
      <c r="G124" s="32">
        <v>45.68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44566</v>
      </c>
      <c r="B125" s="32">
        <v>534741</v>
      </c>
      <c r="C125" s="31" t="s">
        <v>1064</v>
      </c>
      <c r="D125" s="31" t="s">
        <v>860</v>
      </c>
      <c r="E125" s="31" t="s">
        <v>576</v>
      </c>
      <c r="F125" s="90">
        <v>15</v>
      </c>
      <c r="G125" s="32">
        <v>2.66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44566</v>
      </c>
      <c r="B126" s="32">
        <v>534741</v>
      </c>
      <c r="C126" s="31" t="s">
        <v>1064</v>
      </c>
      <c r="D126" s="31" t="s">
        <v>860</v>
      </c>
      <c r="E126" s="31" t="s">
        <v>577</v>
      </c>
      <c r="F126" s="90">
        <v>2994084</v>
      </c>
      <c r="G126" s="32">
        <v>2.66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44566</v>
      </c>
      <c r="B127" s="32">
        <v>531025</v>
      </c>
      <c r="C127" s="31" t="s">
        <v>1065</v>
      </c>
      <c r="D127" s="31" t="s">
        <v>917</v>
      </c>
      <c r="E127" s="31" t="s">
        <v>576</v>
      </c>
      <c r="F127" s="90">
        <v>68195</v>
      </c>
      <c r="G127" s="32">
        <v>9.5500000000000007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44566</v>
      </c>
      <c r="B128" s="32">
        <v>531025</v>
      </c>
      <c r="C128" s="31" t="s">
        <v>1065</v>
      </c>
      <c r="D128" s="31" t="s">
        <v>860</v>
      </c>
      <c r="E128" s="31" t="s">
        <v>576</v>
      </c>
      <c r="F128" s="90">
        <v>775013</v>
      </c>
      <c r="G128" s="32">
        <v>8.76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44566</v>
      </c>
      <c r="B129" s="32">
        <v>531025</v>
      </c>
      <c r="C129" s="31" t="s">
        <v>1065</v>
      </c>
      <c r="D129" s="31" t="s">
        <v>917</v>
      </c>
      <c r="E129" s="31" t="s">
        <v>577</v>
      </c>
      <c r="F129" s="90">
        <v>351349</v>
      </c>
      <c r="G129" s="32">
        <v>9.68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44566</v>
      </c>
      <c r="B130" s="32">
        <v>531025</v>
      </c>
      <c r="C130" s="31" t="s">
        <v>1065</v>
      </c>
      <c r="D130" s="31" t="s">
        <v>860</v>
      </c>
      <c r="E130" s="31" t="s">
        <v>577</v>
      </c>
      <c r="F130" s="90">
        <v>400013</v>
      </c>
      <c r="G130" s="32">
        <v>9.68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44566</v>
      </c>
      <c r="B131" s="32">
        <v>531025</v>
      </c>
      <c r="C131" s="31" t="s">
        <v>1065</v>
      </c>
      <c r="D131" s="31" t="s">
        <v>1066</v>
      </c>
      <c r="E131" s="31" t="s">
        <v>576</v>
      </c>
      <c r="F131" s="90">
        <v>200000</v>
      </c>
      <c r="G131" s="32">
        <v>9.68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44566</v>
      </c>
      <c r="B132" s="32">
        <v>531025</v>
      </c>
      <c r="C132" s="31" t="s">
        <v>1065</v>
      </c>
      <c r="D132" s="31" t="s">
        <v>1067</v>
      </c>
      <c r="E132" s="31" t="s">
        <v>577</v>
      </c>
      <c r="F132" s="90">
        <v>300000</v>
      </c>
      <c r="G132" s="32">
        <v>8.76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44566</v>
      </c>
      <c r="B133" s="32">
        <v>531025</v>
      </c>
      <c r="C133" s="31" t="s">
        <v>1065</v>
      </c>
      <c r="D133" s="31" t="s">
        <v>1044</v>
      </c>
      <c r="E133" s="31" t="s">
        <v>577</v>
      </c>
      <c r="F133" s="90">
        <v>320000</v>
      </c>
      <c r="G133" s="32">
        <v>9.11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44566</v>
      </c>
      <c r="B134" s="32" t="s">
        <v>1068</v>
      </c>
      <c r="C134" s="31" t="s">
        <v>1069</v>
      </c>
      <c r="D134" s="31" t="s">
        <v>1070</v>
      </c>
      <c r="E134" s="31" t="s">
        <v>576</v>
      </c>
      <c r="F134" s="90">
        <v>10163</v>
      </c>
      <c r="G134" s="32">
        <v>253.99</v>
      </c>
      <c r="H134" s="32" t="s">
        <v>863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44566</v>
      </c>
      <c r="B135" s="32" t="s">
        <v>1071</v>
      </c>
      <c r="C135" s="31" t="s">
        <v>1072</v>
      </c>
      <c r="D135" s="31" t="s">
        <v>876</v>
      </c>
      <c r="E135" s="31" t="s">
        <v>576</v>
      </c>
      <c r="F135" s="90">
        <v>127421</v>
      </c>
      <c r="G135" s="32">
        <v>56.16</v>
      </c>
      <c r="H135" s="32" t="s">
        <v>863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44566</v>
      </c>
      <c r="B136" s="32" t="s">
        <v>940</v>
      </c>
      <c r="C136" s="31" t="s">
        <v>941</v>
      </c>
      <c r="D136" s="31" t="s">
        <v>1073</v>
      </c>
      <c r="E136" s="31" t="s">
        <v>576</v>
      </c>
      <c r="F136" s="90">
        <v>38205</v>
      </c>
      <c r="G136" s="32">
        <v>97.16</v>
      </c>
      <c r="H136" s="32" t="s">
        <v>863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44566</v>
      </c>
      <c r="B137" s="32" t="s">
        <v>1074</v>
      </c>
      <c r="C137" s="31" t="s">
        <v>1075</v>
      </c>
      <c r="D137" s="31" t="s">
        <v>1076</v>
      </c>
      <c r="E137" s="31" t="s">
        <v>576</v>
      </c>
      <c r="F137" s="90">
        <v>3000</v>
      </c>
      <c r="G137" s="32">
        <v>283.95</v>
      </c>
      <c r="H137" s="32" t="s">
        <v>863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44566</v>
      </c>
      <c r="B138" s="32" t="s">
        <v>1077</v>
      </c>
      <c r="C138" s="31" t="s">
        <v>1078</v>
      </c>
      <c r="D138" s="31" t="s">
        <v>876</v>
      </c>
      <c r="E138" s="31" t="s">
        <v>576</v>
      </c>
      <c r="F138" s="90">
        <v>1295536</v>
      </c>
      <c r="G138" s="32">
        <v>86.74</v>
      </c>
      <c r="H138" s="32" t="s">
        <v>863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44566</v>
      </c>
      <c r="B139" s="32" t="s">
        <v>1077</v>
      </c>
      <c r="C139" s="31" t="s">
        <v>1078</v>
      </c>
      <c r="D139" s="31" t="s">
        <v>895</v>
      </c>
      <c r="E139" s="31" t="s">
        <v>576</v>
      </c>
      <c r="F139" s="90">
        <v>1187788</v>
      </c>
      <c r="G139" s="32">
        <v>86.47</v>
      </c>
      <c r="H139" s="32" t="s">
        <v>863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44566</v>
      </c>
      <c r="B140" s="32" t="s">
        <v>729</v>
      </c>
      <c r="C140" s="31" t="s">
        <v>1079</v>
      </c>
      <c r="D140" s="31" t="s">
        <v>1080</v>
      </c>
      <c r="E140" s="31" t="s">
        <v>576</v>
      </c>
      <c r="F140" s="90">
        <v>112393</v>
      </c>
      <c r="G140" s="32">
        <v>607.25</v>
      </c>
      <c r="H140" s="32" t="s">
        <v>863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44566</v>
      </c>
      <c r="B141" s="32" t="s">
        <v>944</v>
      </c>
      <c r="C141" s="31" t="s">
        <v>945</v>
      </c>
      <c r="D141" s="31" t="s">
        <v>1081</v>
      </c>
      <c r="E141" s="31" t="s">
        <v>576</v>
      </c>
      <c r="F141" s="90">
        <v>32400</v>
      </c>
      <c r="G141" s="32">
        <v>99.26</v>
      </c>
      <c r="H141" s="32" t="s">
        <v>863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44566</v>
      </c>
      <c r="B142" s="32" t="s">
        <v>376</v>
      </c>
      <c r="C142" s="31" t="s">
        <v>1082</v>
      </c>
      <c r="D142" s="31" t="s">
        <v>895</v>
      </c>
      <c r="E142" s="31" t="s">
        <v>576</v>
      </c>
      <c r="F142" s="90">
        <v>1229593</v>
      </c>
      <c r="G142" s="32">
        <v>165.12</v>
      </c>
      <c r="H142" s="32" t="s">
        <v>863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44566</v>
      </c>
      <c r="B143" s="32" t="s">
        <v>376</v>
      </c>
      <c r="C143" s="31" t="s">
        <v>1082</v>
      </c>
      <c r="D143" s="31" t="s">
        <v>876</v>
      </c>
      <c r="E143" s="31" t="s">
        <v>576</v>
      </c>
      <c r="F143" s="90">
        <v>1241947</v>
      </c>
      <c r="G143" s="32">
        <v>164.35</v>
      </c>
      <c r="H143" s="32" t="s">
        <v>863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44566</v>
      </c>
      <c r="B144" s="32" t="s">
        <v>1083</v>
      </c>
      <c r="C144" s="31" t="s">
        <v>1084</v>
      </c>
      <c r="D144" s="31" t="s">
        <v>942</v>
      </c>
      <c r="E144" s="31" t="s">
        <v>576</v>
      </c>
      <c r="F144" s="90">
        <v>99234</v>
      </c>
      <c r="G144" s="32">
        <v>67.150000000000006</v>
      </c>
      <c r="H144" s="32" t="s">
        <v>863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44566</v>
      </c>
      <c r="B145" s="32" t="s">
        <v>1085</v>
      </c>
      <c r="C145" s="31" t="s">
        <v>1086</v>
      </c>
      <c r="D145" s="31" t="s">
        <v>935</v>
      </c>
      <c r="E145" s="31" t="s">
        <v>576</v>
      </c>
      <c r="F145" s="90">
        <v>331253</v>
      </c>
      <c r="G145" s="32">
        <v>91.19</v>
      </c>
      <c r="H145" s="32" t="s">
        <v>863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44566</v>
      </c>
      <c r="B146" s="32" t="s">
        <v>882</v>
      </c>
      <c r="C146" s="31" t="s">
        <v>883</v>
      </c>
      <c r="D146" s="31" t="s">
        <v>875</v>
      </c>
      <c r="E146" s="31" t="s">
        <v>576</v>
      </c>
      <c r="F146" s="90">
        <v>127204</v>
      </c>
      <c r="G146" s="32">
        <v>4.42</v>
      </c>
      <c r="H146" s="32" t="s">
        <v>863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44566</v>
      </c>
      <c r="B147" s="32" t="s">
        <v>882</v>
      </c>
      <c r="C147" s="31" t="s">
        <v>883</v>
      </c>
      <c r="D147" s="31" t="s">
        <v>943</v>
      </c>
      <c r="E147" s="31" t="s">
        <v>576</v>
      </c>
      <c r="F147" s="90">
        <v>32449142</v>
      </c>
      <c r="G147" s="32">
        <v>4.79</v>
      </c>
      <c r="H147" s="32" t="s">
        <v>863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44566</v>
      </c>
      <c r="B148" s="32" t="s">
        <v>882</v>
      </c>
      <c r="C148" s="31" t="s">
        <v>883</v>
      </c>
      <c r="D148" s="31" t="s">
        <v>1087</v>
      </c>
      <c r="E148" s="31" t="s">
        <v>576</v>
      </c>
      <c r="F148" s="90">
        <v>4449427</v>
      </c>
      <c r="G148" s="32">
        <v>4.6100000000000003</v>
      </c>
      <c r="H148" s="32" t="s">
        <v>863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44566</v>
      </c>
      <c r="B149" s="32" t="s">
        <v>947</v>
      </c>
      <c r="C149" s="31" t="s">
        <v>948</v>
      </c>
      <c r="D149" s="31" t="s">
        <v>1088</v>
      </c>
      <c r="E149" s="31" t="s">
        <v>576</v>
      </c>
      <c r="F149" s="90">
        <v>274718</v>
      </c>
      <c r="G149" s="32">
        <v>44.75</v>
      </c>
      <c r="H149" s="32" t="s">
        <v>863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44566</v>
      </c>
      <c r="B150" s="32" t="s">
        <v>947</v>
      </c>
      <c r="C150" s="31" t="s">
        <v>948</v>
      </c>
      <c r="D150" s="31" t="s">
        <v>1089</v>
      </c>
      <c r="E150" s="31" t="s">
        <v>576</v>
      </c>
      <c r="F150" s="90">
        <v>128323</v>
      </c>
      <c r="G150" s="32">
        <v>44.31</v>
      </c>
      <c r="H150" s="32" t="s">
        <v>863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44566</v>
      </c>
      <c r="B151" s="32" t="s">
        <v>896</v>
      </c>
      <c r="C151" s="31" t="s">
        <v>897</v>
      </c>
      <c r="D151" s="31" t="s">
        <v>892</v>
      </c>
      <c r="E151" s="31" t="s">
        <v>576</v>
      </c>
      <c r="F151" s="90">
        <v>78298</v>
      </c>
      <c r="G151" s="32">
        <v>64.569999999999993</v>
      </c>
      <c r="H151" s="32" t="s">
        <v>863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44566</v>
      </c>
      <c r="B152" s="32" t="s">
        <v>1090</v>
      </c>
      <c r="C152" s="31" t="s">
        <v>1091</v>
      </c>
      <c r="D152" s="31" t="s">
        <v>876</v>
      </c>
      <c r="E152" s="31" t="s">
        <v>576</v>
      </c>
      <c r="F152" s="90">
        <v>242916</v>
      </c>
      <c r="G152" s="32">
        <v>69.86</v>
      </c>
      <c r="H152" s="32" t="s">
        <v>863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44566</v>
      </c>
      <c r="B153" s="32" t="s">
        <v>1090</v>
      </c>
      <c r="C153" s="31" t="s">
        <v>1091</v>
      </c>
      <c r="D153" s="31" t="s">
        <v>894</v>
      </c>
      <c r="E153" s="31" t="s">
        <v>576</v>
      </c>
      <c r="F153" s="90">
        <v>140532</v>
      </c>
      <c r="G153" s="32">
        <v>69.47</v>
      </c>
      <c r="H153" s="32" t="s">
        <v>863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44566</v>
      </c>
      <c r="B154" s="32" t="s">
        <v>898</v>
      </c>
      <c r="C154" s="31" t="s">
        <v>899</v>
      </c>
      <c r="D154" s="31" t="s">
        <v>881</v>
      </c>
      <c r="E154" s="31" t="s">
        <v>576</v>
      </c>
      <c r="F154" s="90">
        <v>111392</v>
      </c>
      <c r="G154" s="32">
        <v>17.8</v>
      </c>
      <c r="H154" s="32" t="s">
        <v>863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44566</v>
      </c>
      <c r="B155" s="32" t="s">
        <v>898</v>
      </c>
      <c r="C155" s="31" t="s">
        <v>899</v>
      </c>
      <c r="D155" s="31" t="s">
        <v>1092</v>
      </c>
      <c r="E155" s="31" t="s">
        <v>576</v>
      </c>
      <c r="F155" s="90">
        <v>58426</v>
      </c>
      <c r="G155" s="32">
        <v>17.75</v>
      </c>
      <c r="H155" s="32" t="s">
        <v>863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44566</v>
      </c>
      <c r="B156" s="32" t="s">
        <v>1093</v>
      </c>
      <c r="C156" s="31" t="s">
        <v>1094</v>
      </c>
      <c r="D156" s="31" t="s">
        <v>881</v>
      </c>
      <c r="E156" s="31" t="s">
        <v>576</v>
      </c>
      <c r="F156" s="90">
        <v>10</v>
      </c>
      <c r="G156" s="32">
        <v>3.7</v>
      </c>
      <c r="H156" s="32" t="s">
        <v>863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44566</v>
      </c>
      <c r="B157" s="32" t="s">
        <v>1093</v>
      </c>
      <c r="C157" s="31" t="s">
        <v>1094</v>
      </c>
      <c r="D157" s="31" t="s">
        <v>946</v>
      </c>
      <c r="E157" s="31" t="s">
        <v>576</v>
      </c>
      <c r="F157" s="90">
        <v>78500</v>
      </c>
      <c r="G157" s="32">
        <v>3.75</v>
      </c>
      <c r="H157" s="32" t="s">
        <v>863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44566</v>
      </c>
      <c r="B158" s="32" t="s">
        <v>1093</v>
      </c>
      <c r="C158" s="31" t="s">
        <v>1094</v>
      </c>
      <c r="D158" s="31" t="s">
        <v>860</v>
      </c>
      <c r="E158" s="31" t="s">
        <v>576</v>
      </c>
      <c r="F158" s="90">
        <v>15152933</v>
      </c>
      <c r="G158" s="32">
        <v>3.7</v>
      </c>
      <c r="H158" s="32" t="s">
        <v>863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44566</v>
      </c>
      <c r="B159" s="32" t="s">
        <v>1095</v>
      </c>
      <c r="C159" s="31" t="s">
        <v>1096</v>
      </c>
      <c r="D159" s="31" t="s">
        <v>1097</v>
      </c>
      <c r="E159" s="31" t="s">
        <v>576</v>
      </c>
      <c r="F159" s="90">
        <v>77591</v>
      </c>
      <c r="G159" s="32">
        <v>119.94</v>
      </c>
      <c r="H159" s="32" t="s">
        <v>863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44566</v>
      </c>
      <c r="B160" s="32" t="s">
        <v>1095</v>
      </c>
      <c r="C160" s="31" t="s">
        <v>1096</v>
      </c>
      <c r="D160" s="31" t="s">
        <v>942</v>
      </c>
      <c r="E160" s="31" t="s">
        <v>576</v>
      </c>
      <c r="F160" s="90">
        <v>124580</v>
      </c>
      <c r="G160" s="32">
        <v>114.87</v>
      </c>
      <c r="H160" s="32" t="s">
        <v>863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44566</v>
      </c>
      <c r="B161" s="32" t="s">
        <v>950</v>
      </c>
      <c r="C161" s="31" t="s">
        <v>951</v>
      </c>
      <c r="D161" s="31" t="s">
        <v>1098</v>
      </c>
      <c r="E161" s="31" t="s">
        <v>576</v>
      </c>
      <c r="F161" s="90">
        <v>200000</v>
      </c>
      <c r="G161" s="32">
        <v>24.75</v>
      </c>
      <c r="H161" s="32" t="s">
        <v>863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44566</v>
      </c>
      <c r="B162" s="32" t="s">
        <v>1099</v>
      </c>
      <c r="C162" s="31" t="s">
        <v>1100</v>
      </c>
      <c r="D162" s="31" t="s">
        <v>876</v>
      </c>
      <c r="E162" s="31" t="s">
        <v>576</v>
      </c>
      <c r="F162" s="90">
        <v>77815</v>
      </c>
      <c r="G162" s="32">
        <v>487.82</v>
      </c>
      <c r="H162" s="32" t="s">
        <v>863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44566</v>
      </c>
      <c r="B163" s="32" t="s">
        <v>1101</v>
      </c>
      <c r="C163" s="31" t="s">
        <v>1102</v>
      </c>
      <c r="D163" s="31" t="s">
        <v>942</v>
      </c>
      <c r="E163" s="31" t="s">
        <v>576</v>
      </c>
      <c r="F163" s="90">
        <v>95374</v>
      </c>
      <c r="G163" s="32">
        <v>119.08</v>
      </c>
      <c r="H163" s="32" t="s">
        <v>863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44566</v>
      </c>
      <c r="B164" s="32" t="s">
        <v>1103</v>
      </c>
      <c r="C164" s="31" t="s">
        <v>1104</v>
      </c>
      <c r="D164" s="31" t="s">
        <v>1105</v>
      </c>
      <c r="E164" s="31" t="s">
        <v>576</v>
      </c>
      <c r="F164" s="90">
        <v>1139683</v>
      </c>
      <c r="G164" s="32">
        <v>4.8</v>
      </c>
      <c r="H164" s="32" t="s">
        <v>863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44566</v>
      </c>
      <c r="B165" s="32" t="s">
        <v>1106</v>
      </c>
      <c r="C165" s="31" t="s">
        <v>1107</v>
      </c>
      <c r="D165" s="31" t="s">
        <v>943</v>
      </c>
      <c r="E165" s="31" t="s">
        <v>576</v>
      </c>
      <c r="F165" s="90">
        <v>1321932</v>
      </c>
      <c r="G165" s="32">
        <v>4.78</v>
      </c>
      <c r="H165" s="32" t="s">
        <v>863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44566</v>
      </c>
      <c r="B166" s="32" t="s">
        <v>1106</v>
      </c>
      <c r="C166" s="31" t="s">
        <v>1107</v>
      </c>
      <c r="D166" s="31" t="s">
        <v>860</v>
      </c>
      <c r="E166" s="31" t="s">
        <v>576</v>
      </c>
      <c r="F166" s="90">
        <v>1189823</v>
      </c>
      <c r="G166" s="32">
        <v>4.5</v>
      </c>
      <c r="H166" s="32" t="s">
        <v>863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44566</v>
      </c>
      <c r="B167" s="32" t="s">
        <v>1106</v>
      </c>
      <c r="C167" s="31" t="s">
        <v>1107</v>
      </c>
      <c r="D167" s="31" t="s">
        <v>881</v>
      </c>
      <c r="E167" s="31" t="s">
        <v>576</v>
      </c>
      <c r="F167" s="90">
        <v>1500000</v>
      </c>
      <c r="G167" s="32">
        <v>4.8899999999999997</v>
      </c>
      <c r="H167" s="32" t="s">
        <v>863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44566</v>
      </c>
      <c r="B168" s="32" t="s">
        <v>953</v>
      </c>
      <c r="C168" s="31" t="s">
        <v>954</v>
      </c>
      <c r="D168" s="31" t="s">
        <v>1108</v>
      </c>
      <c r="E168" s="31" t="s">
        <v>576</v>
      </c>
      <c r="F168" s="90">
        <v>800000</v>
      </c>
      <c r="G168" s="32">
        <v>25.35</v>
      </c>
      <c r="H168" s="32" t="s">
        <v>863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44566</v>
      </c>
      <c r="B169" s="32" t="s">
        <v>953</v>
      </c>
      <c r="C169" s="31" t="s">
        <v>954</v>
      </c>
      <c r="D169" s="31" t="s">
        <v>892</v>
      </c>
      <c r="E169" s="31" t="s">
        <v>576</v>
      </c>
      <c r="F169" s="90">
        <v>1697432</v>
      </c>
      <c r="G169" s="32">
        <v>25.47</v>
      </c>
      <c r="H169" s="32" t="s">
        <v>863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44566</v>
      </c>
      <c r="B170" s="32" t="s">
        <v>953</v>
      </c>
      <c r="C170" s="31" t="s">
        <v>954</v>
      </c>
      <c r="D170" s="31" t="s">
        <v>1109</v>
      </c>
      <c r="E170" s="31" t="s">
        <v>576</v>
      </c>
      <c r="F170" s="90">
        <v>993036</v>
      </c>
      <c r="G170" s="32">
        <v>25.3</v>
      </c>
      <c r="H170" s="32" t="s">
        <v>863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44566</v>
      </c>
      <c r="B171" s="32" t="s">
        <v>953</v>
      </c>
      <c r="C171" s="31" t="s">
        <v>954</v>
      </c>
      <c r="D171" s="31" t="s">
        <v>955</v>
      </c>
      <c r="E171" s="31" t="s">
        <v>576</v>
      </c>
      <c r="F171" s="90">
        <v>973311</v>
      </c>
      <c r="G171" s="32">
        <v>25.64</v>
      </c>
      <c r="H171" s="32" t="s">
        <v>863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44566</v>
      </c>
      <c r="B172" s="32" t="s">
        <v>1068</v>
      </c>
      <c r="C172" s="31" t="s">
        <v>1069</v>
      </c>
      <c r="D172" s="31" t="s">
        <v>1070</v>
      </c>
      <c r="E172" s="31" t="s">
        <v>577</v>
      </c>
      <c r="F172" s="90">
        <v>50672</v>
      </c>
      <c r="G172" s="32">
        <v>251.78</v>
      </c>
      <c r="H172" s="32" t="s">
        <v>863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44566</v>
      </c>
      <c r="B173" s="32" t="s">
        <v>1071</v>
      </c>
      <c r="C173" s="31" t="s">
        <v>1072</v>
      </c>
      <c r="D173" s="31" t="s">
        <v>876</v>
      </c>
      <c r="E173" s="31" t="s">
        <v>577</v>
      </c>
      <c r="F173" s="90">
        <v>127421</v>
      </c>
      <c r="G173" s="32">
        <v>56.19</v>
      </c>
      <c r="H173" s="32" t="s">
        <v>863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44566</v>
      </c>
      <c r="B174" s="32" t="s">
        <v>940</v>
      </c>
      <c r="C174" s="31" t="s">
        <v>941</v>
      </c>
      <c r="D174" s="31" t="s">
        <v>1073</v>
      </c>
      <c r="E174" s="31" t="s">
        <v>577</v>
      </c>
      <c r="F174" s="90">
        <v>1398</v>
      </c>
      <c r="G174" s="32">
        <v>96.95</v>
      </c>
      <c r="H174" s="32" t="s">
        <v>863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44566</v>
      </c>
      <c r="B175" s="32" t="s">
        <v>1074</v>
      </c>
      <c r="C175" s="31" t="s">
        <v>1075</v>
      </c>
      <c r="D175" s="31" t="s">
        <v>1076</v>
      </c>
      <c r="E175" s="31" t="s">
        <v>577</v>
      </c>
      <c r="F175" s="90">
        <v>11460</v>
      </c>
      <c r="G175" s="32">
        <v>283.95</v>
      </c>
      <c r="H175" s="32" t="s">
        <v>863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44566</v>
      </c>
      <c r="B176" s="32" t="s">
        <v>1077</v>
      </c>
      <c r="C176" s="31" t="s">
        <v>1078</v>
      </c>
      <c r="D176" s="31" t="s">
        <v>876</v>
      </c>
      <c r="E176" s="31" t="s">
        <v>577</v>
      </c>
      <c r="F176" s="90">
        <v>1295536</v>
      </c>
      <c r="G176" s="32">
        <v>86.71</v>
      </c>
      <c r="H176" s="32" t="s">
        <v>863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44566</v>
      </c>
      <c r="B177" s="32" t="s">
        <v>1077</v>
      </c>
      <c r="C177" s="31" t="s">
        <v>1078</v>
      </c>
      <c r="D177" s="31" t="s">
        <v>895</v>
      </c>
      <c r="E177" s="31" t="s">
        <v>577</v>
      </c>
      <c r="F177" s="90">
        <v>1202661</v>
      </c>
      <c r="G177" s="32">
        <v>86.07</v>
      </c>
      <c r="H177" s="32" t="s">
        <v>863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44566</v>
      </c>
      <c r="B178" s="32" t="s">
        <v>729</v>
      </c>
      <c r="C178" s="31" t="s">
        <v>1079</v>
      </c>
      <c r="D178" s="31" t="s">
        <v>998</v>
      </c>
      <c r="E178" s="31" t="s">
        <v>577</v>
      </c>
      <c r="F178" s="90">
        <v>250000</v>
      </c>
      <c r="G178" s="32">
        <v>535.73</v>
      </c>
      <c r="H178" s="32" t="s">
        <v>863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44566</v>
      </c>
      <c r="B179" s="32" t="s">
        <v>729</v>
      </c>
      <c r="C179" s="31" t="s">
        <v>1079</v>
      </c>
      <c r="D179" s="31" t="s">
        <v>1080</v>
      </c>
      <c r="E179" s="31" t="s">
        <v>577</v>
      </c>
      <c r="F179" s="90">
        <v>114793</v>
      </c>
      <c r="G179" s="32">
        <v>609.87</v>
      </c>
      <c r="H179" s="32" t="s">
        <v>863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44566</v>
      </c>
      <c r="B180" s="32" t="s">
        <v>944</v>
      </c>
      <c r="C180" s="31" t="s">
        <v>945</v>
      </c>
      <c r="D180" s="31" t="s">
        <v>1110</v>
      </c>
      <c r="E180" s="31" t="s">
        <v>577</v>
      </c>
      <c r="F180" s="90">
        <v>24000</v>
      </c>
      <c r="G180" s="32">
        <v>99</v>
      </c>
      <c r="H180" s="32" t="s">
        <v>863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44566</v>
      </c>
      <c r="B181" s="32" t="s">
        <v>376</v>
      </c>
      <c r="C181" s="31" t="s">
        <v>1082</v>
      </c>
      <c r="D181" s="31" t="s">
        <v>876</v>
      </c>
      <c r="E181" s="31" t="s">
        <v>577</v>
      </c>
      <c r="F181" s="90">
        <v>1241947</v>
      </c>
      <c r="G181" s="32">
        <v>164.3</v>
      </c>
      <c r="H181" s="32" t="s">
        <v>863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44566</v>
      </c>
      <c r="B182" s="32" t="s">
        <v>376</v>
      </c>
      <c r="C182" s="31" t="s">
        <v>1082</v>
      </c>
      <c r="D182" s="31" t="s">
        <v>895</v>
      </c>
      <c r="E182" s="31" t="s">
        <v>577</v>
      </c>
      <c r="F182" s="90">
        <v>1283556</v>
      </c>
      <c r="G182" s="32">
        <v>164.77</v>
      </c>
      <c r="H182" s="32" t="s">
        <v>863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44566</v>
      </c>
      <c r="B183" s="32" t="s">
        <v>930</v>
      </c>
      <c r="C183" s="31" t="s">
        <v>1111</v>
      </c>
      <c r="D183" s="31" t="s">
        <v>1112</v>
      </c>
      <c r="E183" s="31" t="s">
        <v>577</v>
      </c>
      <c r="F183" s="90">
        <v>3800000</v>
      </c>
      <c r="G183" s="32">
        <v>22.4</v>
      </c>
      <c r="H183" s="32" t="s">
        <v>863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44566</v>
      </c>
      <c r="B184" s="32" t="s">
        <v>1113</v>
      </c>
      <c r="C184" s="31" t="s">
        <v>1114</v>
      </c>
      <c r="D184" s="31" t="s">
        <v>1002</v>
      </c>
      <c r="E184" s="31" t="s">
        <v>577</v>
      </c>
      <c r="F184" s="90">
        <v>1716000</v>
      </c>
      <c r="G184" s="32">
        <v>23.84</v>
      </c>
      <c r="H184" s="32" t="s">
        <v>863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44566</v>
      </c>
      <c r="B185" s="32" t="s">
        <v>1001</v>
      </c>
      <c r="C185" s="31" t="s">
        <v>1115</v>
      </c>
      <c r="D185" s="31" t="s">
        <v>1002</v>
      </c>
      <c r="E185" s="31" t="s">
        <v>577</v>
      </c>
      <c r="F185" s="90">
        <v>135112172</v>
      </c>
      <c r="G185" s="32">
        <v>2.37</v>
      </c>
      <c r="H185" s="32" t="s">
        <v>863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44566</v>
      </c>
      <c r="B186" s="32" t="s">
        <v>1083</v>
      </c>
      <c r="C186" s="31" t="s">
        <v>1084</v>
      </c>
      <c r="D186" s="31" t="s">
        <v>942</v>
      </c>
      <c r="E186" s="31" t="s">
        <v>577</v>
      </c>
      <c r="F186" s="90">
        <v>99234</v>
      </c>
      <c r="G186" s="32">
        <v>71.3</v>
      </c>
      <c r="H186" s="32" t="s">
        <v>863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44566</v>
      </c>
      <c r="B187" s="32" t="s">
        <v>1085</v>
      </c>
      <c r="C187" s="31" t="s">
        <v>1086</v>
      </c>
      <c r="D187" s="31" t="s">
        <v>935</v>
      </c>
      <c r="E187" s="31" t="s">
        <v>577</v>
      </c>
      <c r="F187" s="90">
        <v>365009</v>
      </c>
      <c r="G187" s="32">
        <v>91.35</v>
      </c>
      <c r="H187" s="32" t="s">
        <v>863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44566</v>
      </c>
      <c r="B188" s="32" t="s">
        <v>882</v>
      </c>
      <c r="C188" s="31" t="s">
        <v>883</v>
      </c>
      <c r="D188" s="31" t="s">
        <v>943</v>
      </c>
      <c r="E188" s="31" t="s">
        <v>577</v>
      </c>
      <c r="F188" s="90">
        <v>28469123</v>
      </c>
      <c r="G188" s="32">
        <v>4.79</v>
      </c>
      <c r="H188" s="32" t="s">
        <v>863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44566</v>
      </c>
      <c r="B189" s="32" t="s">
        <v>882</v>
      </c>
      <c r="C189" s="31" t="s">
        <v>883</v>
      </c>
      <c r="D189" s="31" t="s">
        <v>1087</v>
      </c>
      <c r="E189" s="31" t="s">
        <v>577</v>
      </c>
      <c r="F189" s="90">
        <v>3949427</v>
      </c>
      <c r="G189" s="32">
        <v>4.62</v>
      </c>
      <c r="H189" s="32" t="s">
        <v>863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44566</v>
      </c>
      <c r="B190" s="32" t="s">
        <v>882</v>
      </c>
      <c r="C190" s="31" t="s">
        <v>883</v>
      </c>
      <c r="D190" s="31" t="s">
        <v>875</v>
      </c>
      <c r="E190" s="31" t="s">
        <v>577</v>
      </c>
      <c r="F190" s="90">
        <v>5127204</v>
      </c>
      <c r="G190" s="32">
        <v>4.62</v>
      </c>
      <c r="H190" s="32" t="s">
        <v>863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44566</v>
      </c>
      <c r="B191" s="32" t="s">
        <v>947</v>
      </c>
      <c r="C191" s="31" t="s">
        <v>948</v>
      </c>
      <c r="D191" s="31" t="s">
        <v>1089</v>
      </c>
      <c r="E191" s="31" t="s">
        <v>577</v>
      </c>
      <c r="F191" s="90">
        <v>298258</v>
      </c>
      <c r="G191" s="32">
        <v>44.34</v>
      </c>
      <c r="H191" s="32" t="s">
        <v>863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44566</v>
      </c>
      <c r="B192" s="32" t="s">
        <v>947</v>
      </c>
      <c r="C192" s="31" t="s">
        <v>948</v>
      </c>
      <c r="D192" s="31" t="s">
        <v>949</v>
      </c>
      <c r="E192" s="31" t="s">
        <v>577</v>
      </c>
      <c r="F192" s="90">
        <v>300878</v>
      </c>
      <c r="G192" s="32">
        <v>44.64</v>
      </c>
      <c r="H192" s="32" t="s">
        <v>863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44566</v>
      </c>
      <c r="B193" s="32" t="s">
        <v>896</v>
      </c>
      <c r="C193" s="31" t="s">
        <v>897</v>
      </c>
      <c r="D193" s="31" t="s">
        <v>892</v>
      </c>
      <c r="E193" s="31" t="s">
        <v>577</v>
      </c>
      <c r="F193" s="90">
        <v>161298</v>
      </c>
      <c r="G193" s="32">
        <v>63.16</v>
      </c>
      <c r="H193" s="32" t="s">
        <v>863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44566</v>
      </c>
      <c r="B194" s="32" t="s">
        <v>1090</v>
      </c>
      <c r="C194" s="31" t="s">
        <v>1091</v>
      </c>
      <c r="D194" s="31" t="s">
        <v>876</v>
      </c>
      <c r="E194" s="31" t="s">
        <v>577</v>
      </c>
      <c r="F194" s="90">
        <v>242916</v>
      </c>
      <c r="G194" s="32">
        <v>69.75</v>
      </c>
      <c r="H194" s="32" t="s">
        <v>863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44566</v>
      </c>
      <c r="B195" s="32" t="s">
        <v>1090</v>
      </c>
      <c r="C195" s="31" t="s">
        <v>1091</v>
      </c>
      <c r="D195" s="31" t="s">
        <v>894</v>
      </c>
      <c r="E195" s="31" t="s">
        <v>577</v>
      </c>
      <c r="F195" s="90">
        <v>138006</v>
      </c>
      <c r="G195" s="32">
        <v>69.89</v>
      </c>
      <c r="H195" s="32" t="s">
        <v>863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44566</v>
      </c>
      <c r="B196" s="32" t="s">
        <v>898</v>
      </c>
      <c r="C196" s="31" t="s">
        <v>899</v>
      </c>
      <c r="D196" s="31" t="s">
        <v>881</v>
      </c>
      <c r="E196" s="31" t="s">
        <v>577</v>
      </c>
      <c r="F196" s="90">
        <v>150006</v>
      </c>
      <c r="G196" s="32">
        <v>17.440000000000001</v>
      </c>
      <c r="H196" s="32" t="s">
        <v>863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44566</v>
      </c>
      <c r="B197" s="32" t="s">
        <v>1116</v>
      </c>
      <c r="C197" s="31" t="s">
        <v>1117</v>
      </c>
      <c r="D197" s="31" t="s">
        <v>1118</v>
      </c>
      <c r="E197" s="31" t="s">
        <v>577</v>
      </c>
      <c r="F197" s="90">
        <v>61818</v>
      </c>
      <c r="G197" s="32">
        <v>172.45</v>
      </c>
      <c r="H197" s="32" t="s">
        <v>863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44566</v>
      </c>
      <c r="B198" s="32" t="s">
        <v>1093</v>
      </c>
      <c r="C198" s="31" t="s">
        <v>1094</v>
      </c>
      <c r="D198" s="31" t="s">
        <v>881</v>
      </c>
      <c r="E198" s="31" t="s">
        <v>577</v>
      </c>
      <c r="F198" s="90">
        <v>3799970</v>
      </c>
      <c r="G198" s="32">
        <v>3.7</v>
      </c>
      <c r="H198" s="32" t="s">
        <v>863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44566</v>
      </c>
      <c r="B199" s="32" t="s">
        <v>1093</v>
      </c>
      <c r="C199" s="31" t="s">
        <v>1094</v>
      </c>
      <c r="D199" s="31" t="s">
        <v>860</v>
      </c>
      <c r="E199" s="31" t="s">
        <v>577</v>
      </c>
      <c r="F199" s="90">
        <v>2192518</v>
      </c>
      <c r="G199" s="32">
        <v>3.72</v>
      </c>
      <c r="H199" s="32" t="s">
        <v>863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44566</v>
      </c>
      <c r="B200" s="32" t="s">
        <v>1093</v>
      </c>
      <c r="C200" s="31" t="s">
        <v>1094</v>
      </c>
      <c r="D200" s="31" t="s">
        <v>946</v>
      </c>
      <c r="E200" s="31" t="s">
        <v>577</v>
      </c>
      <c r="F200" s="90">
        <v>6000000</v>
      </c>
      <c r="G200" s="32">
        <v>3.7</v>
      </c>
      <c r="H200" s="32" t="s">
        <v>863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44566</v>
      </c>
      <c r="B201" s="32" t="s">
        <v>1095</v>
      </c>
      <c r="C201" s="31" t="s">
        <v>1096</v>
      </c>
      <c r="D201" s="31" t="s">
        <v>1097</v>
      </c>
      <c r="E201" s="31" t="s">
        <v>577</v>
      </c>
      <c r="F201" s="90">
        <v>77591</v>
      </c>
      <c r="G201" s="32">
        <v>119.67</v>
      </c>
      <c r="H201" s="32" t="s">
        <v>863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44566</v>
      </c>
      <c r="B202" s="32" t="s">
        <v>1095</v>
      </c>
      <c r="C202" s="31" t="s">
        <v>1096</v>
      </c>
      <c r="D202" s="31" t="s">
        <v>942</v>
      </c>
      <c r="E202" s="31" t="s">
        <v>577</v>
      </c>
      <c r="F202" s="90">
        <v>124580</v>
      </c>
      <c r="G202" s="32">
        <v>119.79</v>
      </c>
      <c r="H202" s="32" t="s">
        <v>863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44566</v>
      </c>
      <c r="B203" s="32" t="s">
        <v>1099</v>
      </c>
      <c r="C203" s="31" t="s">
        <v>1100</v>
      </c>
      <c r="D203" s="31" t="s">
        <v>876</v>
      </c>
      <c r="E203" s="31" t="s">
        <v>577</v>
      </c>
      <c r="F203" s="90">
        <v>77815</v>
      </c>
      <c r="G203" s="32">
        <v>488.65</v>
      </c>
      <c r="H203" s="32" t="s">
        <v>863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44566</v>
      </c>
      <c r="B204" s="32" t="s">
        <v>1101</v>
      </c>
      <c r="C204" s="31" t="s">
        <v>1102</v>
      </c>
      <c r="D204" s="31" t="s">
        <v>942</v>
      </c>
      <c r="E204" s="31" t="s">
        <v>577</v>
      </c>
      <c r="F204" s="90">
        <v>95374</v>
      </c>
      <c r="G204" s="32">
        <v>122.38</v>
      </c>
      <c r="H204" s="32" t="s">
        <v>863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44566</v>
      </c>
      <c r="B205" s="32" t="s">
        <v>1103</v>
      </c>
      <c r="C205" s="31" t="s">
        <v>1104</v>
      </c>
      <c r="D205" s="31" t="s">
        <v>1105</v>
      </c>
      <c r="E205" s="31" t="s">
        <v>577</v>
      </c>
      <c r="F205" s="90">
        <v>1066588</v>
      </c>
      <c r="G205" s="32">
        <v>4.83</v>
      </c>
      <c r="H205" s="32" t="s">
        <v>863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44566</v>
      </c>
      <c r="B206" s="32" t="s">
        <v>1106</v>
      </c>
      <c r="C206" s="31" t="s">
        <v>1107</v>
      </c>
      <c r="D206" s="31" t="s">
        <v>860</v>
      </c>
      <c r="E206" s="31" t="s">
        <v>577</v>
      </c>
      <c r="F206" s="90">
        <v>1189823</v>
      </c>
      <c r="G206" s="32">
        <v>4.78</v>
      </c>
      <c r="H206" s="32" t="s">
        <v>863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44566</v>
      </c>
      <c r="B207" s="32" t="s">
        <v>1106</v>
      </c>
      <c r="C207" s="31" t="s">
        <v>1107</v>
      </c>
      <c r="D207" s="31" t="s">
        <v>943</v>
      </c>
      <c r="E207" s="31" t="s">
        <v>577</v>
      </c>
      <c r="F207" s="90">
        <v>1491933</v>
      </c>
      <c r="G207" s="32">
        <v>4.72</v>
      </c>
      <c r="H207" s="32" t="s">
        <v>863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44566</v>
      </c>
      <c r="B208" s="32" t="s">
        <v>1106</v>
      </c>
      <c r="C208" s="31" t="s">
        <v>1107</v>
      </c>
      <c r="D208" s="31" t="s">
        <v>881</v>
      </c>
      <c r="E208" s="31" t="s">
        <v>577</v>
      </c>
      <c r="F208" s="90">
        <v>5</v>
      </c>
      <c r="G208" s="32">
        <v>4.5</v>
      </c>
      <c r="H208" s="32" t="s">
        <v>863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44566</v>
      </c>
      <c r="B209" s="32" t="s">
        <v>953</v>
      </c>
      <c r="C209" s="31" t="s">
        <v>954</v>
      </c>
      <c r="D209" s="31" t="s">
        <v>1119</v>
      </c>
      <c r="E209" s="31" t="s">
        <v>577</v>
      </c>
      <c r="F209" s="90">
        <v>1000000</v>
      </c>
      <c r="G209" s="32">
        <v>25.35</v>
      </c>
      <c r="H209" s="32" t="s">
        <v>863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44566</v>
      </c>
      <c r="B210" s="32" t="s">
        <v>953</v>
      </c>
      <c r="C210" s="31" t="s">
        <v>954</v>
      </c>
      <c r="D210" s="31" t="s">
        <v>1108</v>
      </c>
      <c r="E210" s="31" t="s">
        <v>577</v>
      </c>
      <c r="F210" s="90">
        <v>1000000</v>
      </c>
      <c r="G210" s="32">
        <v>25.45</v>
      </c>
      <c r="H210" s="32" t="s">
        <v>863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44566</v>
      </c>
      <c r="B211" s="32" t="s">
        <v>953</v>
      </c>
      <c r="C211" s="31" t="s">
        <v>954</v>
      </c>
      <c r="D211" s="31" t="s">
        <v>955</v>
      </c>
      <c r="E211" s="31" t="s">
        <v>577</v>
      </c>
      <c r="F211" s="90">
        <v>973311</v>
      </c>
      <c r="G211" s="32">
        <v>25.48</v>
      </c>
      <c r="H211" s="32" t="s">
        <v>863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44566</v>
      </c>
      <c r="B212" s="32" t="s">
        <v>953</v>
      </c>
      <c r="C212" s="31" t="s">
        <v>954</v>
      </c>
      <c r="D212" s="31" t="s">
        <v>1109</v>
      </c>
      <c r="E212" s="31" t="s">
        <v>577</v>
      </c>
      <c r="F212" s="90">
        <v>995505</v>
      </c>
      <c r="G212" s="32">
        <v>25.28</v>
      </c>
      <c r="H212" s="32" t="s">
        <v>863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44566</v>
      </c>
      <c r="B213" s="32" t="s">
        <v>953</v>
      </c>
      <c r="C213" s="31" t="s">
        <v>954</v>
      </c>
      <c r="D213" s="31" t="s">
        <v>892</v>
      </c>
      <c r="E213" s="31" t="s">
        <v>577</v>
      </c>
      <c r="F213" s="90">
        <v>1697432</v>
      </c>
      <c r="G213" s="32">
        <v>25.47</v>
      </c>
      <c r="H213" s="32" t="s">
        <v>863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44566</v>
      </c>
      <c r="B214" s="32" t="s">
        <v>1120</v>
      </c>
      <c r="C214" s="31" t="s">
        <v>1121</v>
      </c>
      <c r="D214" s="31" t="s">
        <v>1122</v>
      </c>
      <c r="E214" s="31" t="s">
        <v>577</v>
      </c>
      <c r="F214" s="90">
        <v>1348613</v>
      </c>
      <c r="G214" s="32">
        <v>1.6</v>
      </c>
      <c r="H214" s="32" t="s">
        <v>863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32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32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32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32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32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32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32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32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32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32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32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32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3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32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32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32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32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32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32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3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32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32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32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32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32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3"/>
  <sheetViews>
    <sheetView zoomScale="85" zoomScaleNormal="85" workbookViewId="0">
      <selection activeCell="K23" sqref="K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922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44567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827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865</v>
      </c>
      <c r="G10" s="326">
        <v>414</v>
      </c>
      <c r="H10" s="325"/>
      <c r="I10" s="327" t="s">
        <v>866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443.05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21">
        <v>2</v>
      </c>
      <c r="B11" s="263">
        <v>44532</v>
      </c>
      <c r="C11" s="323"/>
      <c r="D11" s="324" t="s">
        <v>136</v>
      </c>
      <c r="E11" s="325" t="s">
        <v>593</v>
      </c>
      <c r="F11" s="326" t="s">
        <v>867</v>
      </c>
      <c r="G11" s="326">
        <v>109</v>
      </c>
      <c r="H11" s="325"/>
      <c r="I11" s="327" t="s">
        <v>868</v>
      </c>
      <c r="J11" s="299" t="s">
        <v>594</v>
      </c>
      <c r="K11" s="299"/>
      <c r="L11" s="300"/>
      <c r="M11" s="301"/>
      <c r="N11" s="299"/>
      <c r="O11" s="302"/>
      <c r="P11" s="107">
        <f>VLOOKUP(D11,'MidCap Intra'!B43:C536,2,0)</f>
        <v>117.25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869</v>
      </c>
      <c r="G12" s="326">
        <v>635</v>
      </c>
      <c r="H12" s="325"/>
      <c r="I12" s="327" t="s">
        <v>870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653.54999999999995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5">
        <v>4</v>
      </c>
      <c r="B13" s="396">
        <v>44547</v>
      </c>
      <c r="C13" s="397"/>
      <c r="D13" s="398" t="s">
        <v>71</v>
      </c>
      <c r="E13" s="399" t="s">
        <v>593</v>
      </c>
      <c r="F13" s="400">
        <v>201.5</v>
      </c>
      <c r="G13" s="400">
        <v>188</v>
      </c>
      <c r="H13" s="399">
        <v>214.5</v>
      </c>
      <c r="I13" s="401" t="s">
        <v>871</v>
      </c>
      <c r="J13" s="103" t="s">
        <v>956</v>
      </c>
      <c r="K13" s="103">
        <f t="shared" ref="K13:K14" si="0">H13-F13</f>
        <v>13</v>
      </c>
      <c r="L13" s="104">
        <f t="shared" ref="L13:L14" si="1">(F13*-0.7)/100</f>
        <v>-1.4104999999999999</v>
      </c>
      <c r="M13" s="105">
        <f t="shared" ref="M13:M14" si="2">(K13+L13)/F13</f>
        <v>5.751612903225807E-2</v>
      </c>
      <c r="N13" s="103" t="s">
        <v>591</v>
      </c>
      <c r="O13" s="106">
        <v>44200</v>
      </c>
      <c r="P13" s="402">
        <f>VLOOKUP(D13,'MidCap Intra'!B46:C539,2,0)</f>
        <v>213.3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5">
        <v>5</v>
      </c>
      <c r="B14" s="396">
        <v>44547</v>
      </c>
      <c r="C14" s="397"/>
      <c r="D14" s="398" t="s">
        <v>125</v>
      </c>
      <c r="E14" s="399" t="s">
        <v>593</v>
      </c>
      <c r="F14" s="400">
        <v>730</v>
      </c>
      <c r="G14" s="400">
        <v>687</v>
      </c>
      <c r="H14" s="399">
        <v>774</v>
      </c>
      <c r="I14" s="401" t="s">
        <v>872</v>
      </c>
      <c r="J14" s="103" t="s">
        <v>959</v>
      </c>
      <c r="K14" s="103">
        <f t="shared" si="0"/>
        <v>44</v>
      </c>
      <c r="L14" s="104">
        <f t="shared" si="1"/>
        <v>-5.1099999999999994</v>
      </c>
      <c r="M14" s="105">
        <f t="shared" si="2"/>
        <v>5.3273972602739729E-2</v>
      </c>
      <c r="N14" s="103" t="s">
        <v>591</v>
      </c>
      <c r="O14" s="106">
        <v>44200</v>
      </c>
      <c r="P14" s="402">
        <f>VLOOKUP(D14,'MidCap Intra'!B47:C540,2,0)</f>
        <v>788.05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1">
        <v>6</v>
      </c>
      <c r="B15" s="342">
        <v>44552</v>
      </c>
      <c r="C15" s="343"/>
      <c r="D15" s="344" t="s">
        <v>43</v>
      </c>
      <c r="E15" s="345" t="s">
        <v>593</v>
      </c>
      <c r="F15" s="346">
        <v>2140</v>
      </c>
      <c r="G15" s="346">
        <v>1995</v>
      </c>
      <c r="H15" s="345">
        <v>2234</v>
      </c>
      <c r="I15" s="347" t="s">
        <v>877</v>
      </c>
      <c r="J15" s="269" t="s">
        <v>900</v>
      </c>
      <c r="K15" s="269">
        <f t="shared" ref="K15" si="3">H15-F15</f>
        <v>94</v>
      </c>
      <c r="L15" s="270">
        <f t="shared" ref="L15" si="4">(F15*-0.7)/100</f>
        <v>-14.98</v>
      </c>
      <c r="M15" s="271">
        <f t="shared" ref="M15" si="5">(K15+L15)/F15</f>
        <v>3.6925233644859813E-2</v>
      </c>
      <c r="N15" s="269" t="s">
        <v>591</v>
      </c>
      <c r="O15" s="272">
        <v>44561</v>
      </c>
      <c r="P15" s="268">
        <f>VLOOKUP(D15,'MidCap Intra'!B2:C541,2,0)</f>
        <v>2241.3000000000002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21">
        <v>7</v>
      </c>
      <c r="B16" s="322">
        <v>44557</v>
      </c>
      <c r="C16" s="323"/>
      <c r="D16" s="324" t="s">
        <v>522</v>
      </c>
      <c r="E16" s="325" t="s">
        <v>593</v>
      </c>
      <c r="F16" s="326" t="s">
        <v>879</v>
      </c>
      <c r="G16" s="326">
        <v>2035</v>
      </c>
      <c r="H16" s="325"/>
      <c r="I16" s="327" t="s">
        <v>825</v>
      </c>
      <c r="J16" s="299" t="s">
        <v>594</v>
      </c>
      <c r="K16" s="299"/>
      <c r="L16" s="300"/>
      <c r="M16" s="301"/>
      <c r="N16" s="299"/>
      <c r="O16" s="302"/>
      <c r="P16" s="107">
        <f>VLOOKUP(D16,'MidCap Intra'!B12:M512,2,0)</f>
        <v>2234.6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1">
        <v>8</v>
      </c>
      <c r="B17" s="342">
        <v>44559</v>
      </c>
      <c r="C17" s="343"/>
      <c r="D17" s="344" t="s">
        <v>493</v>
      </c>
      <c r="E17" s="345" t="s">
        <v>593</v>
      </c>
      <c r="F17" s="346">
        <v>1730</v>
      </c>
      <c r="G17" s="346">
        <v>1640</v>
      </c>
      <c r="H17" s="345">
        <v>1810</v>
      </c>
      <c r="I17" s="347" t="s">
        <v>889</v>
      </c>
      <c r="J17" s="269" t="s">
        <v>901</v>
      </c>
      <c r="K17" s="269">
        <f t="shared" ref="K17" si="6">H17-F17</f>
        <v>80</v>
      </c>
      <c r="L17" s="270">
        <f t="shared" ref="L17" si="7">(F17*-0.7)/100</f>
        <v>-12.11</v>
      </c>
      <c r="M17" s="271">
        <f t="shared" ref="M17" si="8">(K17+L17)/F17</f>
        <v>3.9242774566473987E-2</v>
      </c>
      <c r="N17" s="269" t="s">
        <v>591</v>
      </c>
      <c r="O17" s="272">
        <v>44561</v>
      </c>
      <c r="P17" s="268">
        <f>VLOOKUP(D17,'MidCap Intra'!B50:C543,2,0)</f>
        <v>1805.85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902</v>
      </c>
      <c r="J18" s="269" t="s">
        <v>921</v>
      </c>
      <c r="K18" s="269">
        <f t="shared" ref="K18" si="9">H18-F18</f>
        <v>125</v>
      </c>
      <c r="L18" s="270">
        <f t="shared" ref="L18" si="10">(F18*-0.7)/100</f>
        <v>-20.86</v>
      </c>
      <c r="M18" s="271">
        <f t="shared" ref="M18" si="11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2993.2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ht="13.9" customHeight="1">
      <c r="A19" s="113"/>
      <c r="B19" s="108"/>
      <c r="C19" s="114"/>
      <c r="D19" s="109"/>
      <c r="E19" s="110"/>
      <c r="F19" s="107"/>
      <c r="G19" s="107"/>
      <c r="H19" s="110"/>
      <c r="I19" s="111"/>
      <c r="J19" s="112"/>
      <c r="K19" s="113"/>
      <c r="L19" s="108"/>
      <c r="M19" s="114"/>
      <c r="N19" s="109"/>
      <c r="O19" s="110"/>
      <c r="P19" s="11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0"/>
      <c r="B20" s="121"/>
      <c r="C20" s="122"/>
      <c r="D20" s="123"/>
      <c r="E20" s="124"/>
      <c r="F20" s="124"/>
      <c r="H20" s="124"/>
      <c r="I20" s="125"/>
      <c r="J20" s="126"/>
      <c r="K20" s="126"/>
      <c r="L20" s="127"/>
      <c r="M20" s="128"/>
      <c r="N20" s="129"/>
      <c r="O20" s="130"/>
      <c r="P20" s="13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4.25" customHeight="1">
      <c r="A21" s="120"/>
      <c r="B21" s="121"/>
      <c r="C21" s="122"/>
      <c r="D21" s="123"/>
      <c r="E21" s="124"/>
      <c r="F21" s="124"/>
      <c r="G21" s="120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32" t="s">
        <v>596</v>
      </c>
      <c r="B22" s="133"/>
      <c r="C22" s="134"/>
      <c r="D22" s="135"/>
      <c r="E22" s="136"/>
      <c r="F22" s="136"/>
      <c r="G22" s="136"/>
      <c r="H22" s="136"/>
      <c r="I22" s="136"/>
      <c r="J22" s="137"/>
      <c r="K22" s="136"/>
      <c r="L22" s="138"/>
      <c r="M22" s="59"/>
      <c r="N22" s="137"/>
      <c r="O22" s="13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9" t="s">
        <v>597</v>
      </c>
      <c r="B23" s="132"/>
      <c r="C23" s="132"/>
      <c r="D23" s="132"/>
      <c r="E23" s="44"/>
      <c r="F23" s="140" t="s">
        <v>598</v>
      </c>
      <c r="G23" s="6"/>
      <c r="H23" s="6"/>
      <c r="I23" s="6"/>
      <c r="J23" s="141"/>
      <c r="K23" s="142"/>
      <c r="L23" s="142"/>
      <c r="M23" s="143"/>
      <c r="N23" s="1"/>
      <c r="O23" s="1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599</v>
      </c>
      <c r="B24" s="132"/>
      <c r="C24" s="132"/>
      <c r="D24" s="132"/>
      <c r="E24" s="6"/>
      <c r="F24" s="140" t="s">
        <v>600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/>
      <c r="B25" s="132"/>
      <c r="C25" s="132"/>
      <c r="D25" s="132"/>
      <c r="E25" s="6"/>
      <c r="F25" s="6"/>
      <c r="G25" s="6"/>
      <c r="H25" s="6"/>
      <c r="I25" s="6"/>
      <c r="J25" s="145"/>
      <c r="K25" s="142"/>
      <c r="L25" s="142"/>
      <c r="M25" s="6"/>
      <c r="N25" s="146"/>
      <c r="O25" s="1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.75" customHeight="1">
      <c r="A26" s="1"/>
      <c r="B26" s="147" t="s">
        <v>601</v>
      </c>
      <c r="C26" s="147"/>
      <c r="D26" s="147"/>
      <c r="E26" s="147"/>
      <c r="F26" s="148"/>
      <c r="G26" s="6"/>
      <c r="H26" s="6"/>
      <c r="I26" s="149"/>
      <c r="J26" s="150"/>
      <c r="K26" s="151"/>
      <c r="L26" s="150"/>
      <c r="M26" s="6"/>
      <c r="N26" s="1"/>
      <c r="O26" s="1"/>
      <c r="P26" s="1"/>
      <c r="R26" s="59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9" t="s">
        <v>16</v>
      </c>
      <c r="B27" s="100" t="s">
        <v>568</v>
      </c>
      <c r="C27" s="102"/>
      <c r="D27" s="101" t="s">
        <v>579</v>
      </c>
      <c r="E27" s="100" t="s">
        <v>580</v>
      </c>
      <c r="F27" s="100" t="s">
        <v>581</v>
      </c>
      <c r="G27" s="100" t="s">
        <v>602</v>
      </c>
      <c r="H27" s="100" t="s">
        <v>583</v>
      </c>
      <c r="I27" s="100" t="s">
        <v>584</v>
      </c>
      <c r="J27" s="100" t="s">
        <v>585</v>
      </c>
      <c r="K27" s="100" t="s">
        <v>603</v>
      </c>
      <c r="L27" s="153" t="s">
        <v>587</v>
      </c>
      <c r="M27" s="102" t="s">
        <v>588</v>
      </c>
      <c r="N27" s="99" t="s">
        <v>589</v>
      </c>
      <c r="O27" s="358" t="s">
        <v>590</v>
      </c>
      <c r="P27" s="303"/>
      <c r="Q27" s="1"/>
      <c r="R27" s="355"/>
      <c r="S27" s="355"/>
      <c r="T27" s="355"/>
      <c r="U27" s="318"/>
      <c r="V27" s="318"/>
      <c r="W27" s="318"/>
      <c r="X27" s="318"/>
      <c r="Y27" s="318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s="278" customFormat="1" ht="15" customHeight="1">
      <c r="A28" s="359">
        <v>1</v>
      </c>
      <c r="B28" s="260">
        <v>44559</v>
      </c>
      <c r="C28" s="307"/>
      <c r="D28" s="360" t="s">
        <v>199</v>
      </c>
      <c r="E28" s="306" t="s">
        <v>593</v>
      </c>
      <c r="F28" s="306">
        <v>476</v>
      </c>
      <c r="G28" s="306">
        <v>463</v>
      </c>
      <c r="H28" s="306">
        <v>496</v>
      </c>
      <c r="I28" s="306" t="s">
        <v>811</v>
      </c>
      <c r="J28" s="103" t="s">
        <v>864</v>
      </c>
      <c r="K28" s="103">
        <f t="shared" ref="K28" si="12">H28-F28</f>
        <v>20</v>
      </c>
      <c r="L28" s="104">
        <f t="shared" ref="L28" si="13">(F28*-0.7)/100</f>
        <v>-3.3319999999999999</v>
      </c>
      <c r="M28" s="105">
        <f t="shared" ref="M28" si="14">(K28+L28)/F28</f>
        <v>3.5016806722689073E-2</v>
      </c>
      <c r="N28" s="103" t="s">
        <v>591</v>
      </c>
      <c r="O28" s="106">
        <v>44564</v>
      </c>
      <c r="P28" s="356"/>
      <c r="Q28" s="356"/>
      <c r="R28" s="357" t="s">
        <v>592</v>
      </c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354"/>
      <c r="AJ28" s="317"/>
      <c r="AK28" s="317"/>
      <c r="AL28" s="317"/>
    </row>
    <row r="29" spans="1:38" s="278" customFormat="1" ht="15" customHeight="1">
      <c r="A29" s="348">
        <v>2</v>
      </c>
      <c r="B29" s="263">
        <v>44559</v>
      </c>
      <c r="C29" s="349"/>
      <c r="D29" s="350" t="s">
        <v>851</v>
      </c>
      <c r="E29" s="266" t="s">
        <v>593</v>
      </c>
      <c r="F29" s="266" t="s">
        <v>886</v>
      </c>
      <c r="G29" s="266">
        <v>2930</v>
      </c>
      <c r="H29" s="266"/>
      <c r="I29" s="266" t="s">
        <v>887</v>
      </c>
      <c r="J29" s="351" t="s">
        <v>594</v>
      </c>
      <c r="K29" s="351"/>
      <c r="L29" s="352"/>
      <c r="M29" s="353"/>
      <c r="N29" s="351"/>
      <c r="O29" s="387"/>
      <c r="P29" s="356"/>
      <c r="Q29" s="356"/>
      <c r="R29" s="357" t="s">
        <v>592</v>
      </c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354"/>
      <c r="AJ29" s="317"/>
      <c r="AK29" s="317"/>
      <c r="AL29" s="317"/>
    </row>
    <row r="30" spans="1:38" s="278" customFormat="1" ht="15" customHeight="1">
      <c r="A30" s="359">
        <v>3</v>
      </c>
      <c r="B30" s="260">
        <v>44559</v>
      </c>
      <c r="C30" s="307"/>
      <c r="D30" s="360" t="s">
        <v>391</v>
      </c>
      <c r="E30" s="306" t="s">
        <v>593</v>
      </c>
      <c r="F30" s="306">
        <v>126</v>
      </c>
      <c r="G30" s="306">
        <v>122</v>
      </c>
      <c r="H30" s="306">
        <v>131.5</v>
      </c>
      <c r="I30" s="306" t="s">
        <v>888</v>
      </c>
      <c r="J30" s="103" t="s">
        <v>957</v>
      </c>
      <c r="K30" s="103">
        <f t="shared" ref="K30" si="15">H30-F30</f>
        <v>5.5</v>
      </c>
      <c r="L30" s="104">
        <f t="shared" ref="L30" si="16">(F30*-0.7)/100</f>
        <v>-0.8819999999999999</v>
      </c>
      <c r="M30" s="105">
        <f t="shared" ref="M30" si="17">(K30+L30)/F30</f>
        <v>3.6650793650793656E-2</v>
      </c>
      <c r="N30" s="103" t="s">
        <v>591</v>
      </c>
      <c r="O30" s="106">
        <v>44565</v>
      </c>
      <c r="P30" s="356"/>
      <c r="Q30" s="356"/>
      <c r="R30" s="357" t="s">
        <v>595</v>
      </c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354"/>
      <c r="AJ30" s="317"/>
      <c r="AK30" s="317"/>
      <c r="AL30" s="317"/>
    </row>
    <row r="31" spans="1:38" s="278" customFormat="1" ht="15" customHeight="1">
      <c r="A31" s="359">
        <v>4</v>
      </c>
      <c r="B31" s="260">
        <v>44561</v>
      </c>
      <c r="C31" s="307"/>
      <c r="D31" s="360" t="s">
        <v>381</v>
      </c>
      <c r="E31" s="306" t="s">
        <v>593</v>
      </c>
      <c r="F31" s="306">
        <v>443.5</v>
      </c>
      <c r="G31" s="306">
        <v>430</v>
      </c>
      <c r="H31" s="306">
        <v>459</v>
      </c>
      <c r="I31" s="306" t="s">
        <v>903</v>
      </c>
      <c r="J31" s="103" t="s">
        <v>958</v>
      </c>
      <c r="K31" s="103">
        <f t="shared" ref="K31" si="18">H31-F31</f>
        <v>15.5</v>
      </c>
      <c r="L31" s="104">
        <f t="shared" ref="L31" si="19">(F31*-0.7)/100</f>
        <v>-3.1044999999999998</v>
      </c>
      <c r="M31" s="105">
        <f t="shared" ref="M31" si="20">(K31+L31)/F31</f>
        <v>2.7949267192784667E-2</v>
      </c>
      <c r="N31" s="103" t="s">
        <v>591</v>
      </c>
      <c r="O31" s="106">
        <v>44565</v>
      </c>
      <c r="P31" s="356"/>
      <c r="Q31" s="356"/>
      <c r="R31" s="357" t="s">
        <v>595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359">
        <v>5</v>
      </c>
      <c r="B32" s="260">
        <v>44561</v>
      </c>
      <c r="C32" s="307"/>
      <c r="D32" s="360" t="s">
        <v>61</v>
      </c>
      <c r="E32" s="306" t="s">
        <v>593</v>
      </c>
      <c r="F32" s="306">
        <v>677.5</v>
      </c>
      <c r="G32" s="306">
        <v>659</v>
      </c>
      <c r="H32" s="306">
        <v>696</v>
      </c>
      <c r="I32" s="306" t="s">
        <v>908</v>
      </c>
      <c r="J32" s="103" t="s">
        <v>923</v>
      </c>
      <c r="K32" s="103">
        <f t="shared" ref="K32" si="21">H32-F32</f>
        <v>18.5</v>
      </c>
      <c r="L32" s="104">
        <f t="shared" ref="L32" si="22">(F32*-0.7)/100</f>
        <v>-4.7424999999999997</v>
      </c>
      <c r="M32" s="105">
        <f t="shared" ref="M32" si="23">(K32+L32)/F32</f>
        <v>2.0306273062730629E-2</v>
      </c>
      <c r="N32" s="103" t="s">
        <v>591</v>
      </c>
      <c r="O32" s="106">
        <v>44564</v>
      </c>
      <c r="P32" s="356"/>
      <c r="Q32" s="356"/>
      <c r="R32" s="357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91" customFormat="1" ht="15" customHeight="1">
      <c r="K33" s="267"/>
      <c r="L33" s="304"/>
      <c r="M33" s="384"/>
      <c r="N33" s="267"/>
      <c r="O33" s="315"/>
      <c r="P33" s="1"/>
      <c r="Q33" s="1"/>
      <c r="R33" s="378" t="s">
        <v>592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386"/>
      <c r="AJ33" s="385"/>
      <c r="AK33" s="385"/>
      <c r="AL33" s="385"/>
    </row>
    <row r="34" spans="1:38" ht="15" customHeight="1">
      <c r="A34" s="369"/>
      <c r="B34" s="370"/>
      <c r="C34" s="371"/>
      <c r="D34" s="372"/>
      <c r="E34" s="373"/>
      <c r="F34" s="373"/>
      <c r="G34" s="373"/>
      <c r="H34" s="373"/>
      <c r="I34" s="373"/>
      <c r="J34" s="374"/>
      <c r="K34" s="374"/>
      <c r="L34" s="375"/>
      <c r="M34" s="376"/>
      <c r="N34" s="374"/>
      <c r="O34" s="377"/>
      <c r="P34" s="1"/>
      <c r="Q34" s="1"/>
      <c r="R34" s="378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4.25" customHeight="1">
      <c r="A35" s="132" t="s">
        <v>596</v>
      </c>
      <c r="B35" s="155"/>
      <c r="C35" s="155"/>
      <c r="D35" s="1"/>
      <c r="E35" s="6"/>
      <c r="F35" s="6"/>
      <c r="G35" s="6"/>
      <c r="H35" s="6" t="s">
        <v>608</v>
      </c>
      <c r="I35" s="6"/>
      <c r="J35" s="6"/>
      <c r="K35" s="128"/>
      <c r="L35" s="157"/>
      <c r="M35" s="128"/>
      <c r="N35" s="129"/>
      <c r="O35" s="128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320"/>
      <c r="AD35" s="320"/>
      <c r="AE35" s="320"/>
      <c r="AF35" s="320"/>
      <c r="AG35" s="320"/>
      <c r="AH35" s="320"/>
    </row>
    <row r="36" spans="1:38" ht="12.75" customHeight="1">
      <c r="A36" s="139" t="s">
        <v>597</v>
      </c>
      <c r="B36" s="132"/>
      <c r="C36" s="132"/>
      <c r="D36" s="132"/>
      <c r="E36" s="44"/>
      <c r="F36" s="140" t="s">
        <v>598</v>
      </c>
      <c r="G36" s="59"/>
      <c r="H36" s="44"/>
      <c r="I36" s="59"/>
      <c r="J36" s="6"/>
      <c r="K36" s="158"/>
      <c r="L36" s="159"/>
      <c r="M36" s="6"/>
      <c r="N36" s="122"/>
      <c r="O36" s="160"/>
      <c r="P36" s="44"/>
      <c r="Q36" s="44"/>
      <c r="R36" s="6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4.25" customHeight="1">
      <c r="A37" s="139"/>
      <c r="B37" s="132"/>
      <c r="C37" s="132"/>
      <c r="D37" s="132"/>
      <c r="E37" s="6"/>
      <c r="F37" s="140" t="s">
        <v>600</v>
      </c>
      <c r="G37" s="59"/>
      <c r="H37" s="44"/>
      <c r="I37" s="59"/>
      <c r="J37" s="6"/>
      <c r="K37" s="158"/>
      <c r="L37" s="159"/>
      <c r="M37" s="6"/>
      <c r="N37" s="122"/>
      <c r="O37" s="160"/>
      <c r="P37" s="44"/>
      <c r="Q37" s="44"/>
      <c r="R37" s="6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</row>
    <row r="38" spans="1:38" ht="14.25" customHeight="1">
      <c r="A38" s="132"/>
      <c r="B38" s="132"/>
      <c r="C38" s="132"/>
      <c r="D38" s="132"/>
      <c r="E38" s="6"/>
      <c r="F38" s="6"/>
      <c r="G38" s="6"/>
      <c r="H38" s="6"/>
      <c r="I38" s="6"/>
      <c r="J38" s="145"/>
      <c r="K38" s="142"/>
      <c r="L38" s="143"/>
      <c r="M38" s="6"/>
      <c r="N38" s="146"/>
      <c r="O38" s="1"/>
      <c r="P38" s="44"/>
      <c r="Q38" s="44"/>
      <c r="R38" s="6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2.75" customHeight="1">
      <c r="A39" s="161" t="s">
        <v>609</v>
      </c>
      <c r="B39" s="161"/>
      <c r="C39" s="161"/>
      <c r="D39" s="161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38.25" customHeight="1">
      <c r="A40" s="100" t="s">
        <v>16</v>
      </c>
      <c r="B40" s="100" t="s">
        <v>568</v>
      </c>
      <c r="C40" s="100"/>
      <c r="D40" s="101" t="s">
        <v>579</v>
      </c>
      <c r="E40" s="100" t="s">
        <v>580</v>
      </c>
      <c r="F40" s="100" t="s">
        <v>581</v>
      </c>
      <c r="G40" s="100" t="s">
        <v>602</v>
      </c>
      <c r="H40" s="100" t="s">
        <v>583</v>
      </c>
      <c r="I40" s="100" t="s">
        <v>584</v>
      </c>
      <c r="J40" s="99" t="s">
        <v>585</v>
      </c>
      <c r="K40" s="162" t="s">
        <v>610</v>
      </c>
      <c r="L40" s="102" t="s">
        <v>587</v>
      </c>
      <c r="M40" s="162" t="s">
        <v>611</v>
      </c>
      <c r="N40" s="100" t="s">
        <v>612</v>
      </c>
      <c r="O40" s="99" t="s">
        <v>589</v>
      </c>
      <c r="P40" s="101" t="s">
        <v>590</v>
      </c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s="262" customFormat="1" ht="13.5" customHeight="1">
      <c r="A41" s="361">
        <v>1</v>
      </c>
      <c r="B41" s="362">
        <v>44561</v>
      </c>
      <c r="C41" s="407"/>
      <c r="D41" s="407" t="s">
        <v>907</v>
      </c>
      <c r="E41" s="361" t="s">
        <v>593</v>
      </c>
      <c r="F41" s="361">
        <v>2432.5</v>
      </c>
      <c r="G41" s="361">
        <v>2398</v>
      </c>
      <c r="H41" s="365">
        <v>2398</v>
      </c>
      <c r="I41" s="365" t="s">
        <v>906</v>
      </c>
      <c r="J41" s="380" t="s">
        <v>963</v>
      </c>
      <c r="K41" s="365">
        <f t="shared" ref="K41" si="24">H41-F41</f>
        <v>-34.5</v>
      </c>
      <c r="L41" s="403">
        <f t="shared" ref="L41" si="25">(H41*N41)*0.07%</f>
        <v>629.47500000000014</v>
      </c>
      <c r="M41" s="404">
        <f t="shared" ref="M41" si="26">(K41*N41)-L41</f>
        <v>-13566.975</v>
      </c>
      <c r="N41" s="365">
        <v>375</v>
      </c>
      <c r="O41" s="405" t="s">
        <v>604</v>
      </c>
      <c r="P41" s="406">
        <v>44200</v>
      </c>
      <c r="Q41" s="264"/>
      <c r="R41" s="274" t="s">
        <v>595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73"/>
      <c r="AG41" s="263"/>
      <c r="AH41" s="316"/>
      <c r="AI41" s="316"/>
      <c r="AJ41" s="297"/>
      <c r="AK41" s="297"/>
      <c r="AL41" s="297"/>
    </row>
    <row r="42" spans="1:38" s="262" customFormat="1" ht="13.5" customHeight="1">
      <c r="A42" s="361">
        <v>2</v>
      </c>
      <c r="B42" s="362">
        <v>44565</v>
      </c>
      <c r="C42" s="407"/>
      <c r="D42" s="407" t="s">
        <v>960</v>
      </c>
      <c r="E42" s="361" t="s">
        <v>961</v>
      </c>
      <c r="F42" s="361">
        <v>17770</v>
      </c>
      <c r="G42" s="361">
        <v>17875</v>
      </c>
      <c r="H42" s="365">
        <v>17875</v>
      </c>
      <c r="I42" s="365" t="s">
        <v>962</v>
      </c>
      <c r="J42" s="380" t="s">
        <v>971</v>
      </c>
      <c r="K42" s="365">
        <f>F42-H42</f>
        <v>-105</v>
      </c>
      <c r="L42" s="403">
        <f t="shared" ref="L42" si="27">(H42*N42)*0.07%</f>
        <v>625.62500000000011</v>
      </c>
      <c r="M42" s="404">
        <f t="shared" ref="M42" si="28">(K42*N42)-L42</f>
        <v>-5875.625</v>
      </c>
      <c r="N42" s="365">
        <v>50</v>
      </c>
      <c r="O42" s="405" t="s">
        <v>604</v>
      </c>
      <c r="P42" s="406">
        <v>44201</v>
      </c>
      <c r="Q42" s="264"/>
      <c r="R42" s="274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73"/>
      <c r="AG42" s="263"/>
      <c r="AH42" s="316"/>
      <c r="AI42" s="316"/>
      <c r="AJ42" s="297"/>
      <c r="AK42" s="297"/>
      <c r="AL42" s="297"/>
    </row>
    <row r="43" spans="1:38" s="262" customFormat="1" ht="13.5" customHeight="1">
      <c r="A43" s="278"/>
      <c r="B43" s="278"/>
      <c r="C43" s="278"/>
      <c r="D43" s="278"/>
      <c r="E43" s="278"/>
      <c r="F43" s="278"/>
      <c r="G43" s="278"/>
      <c r="H43" s="278"/>
      <c r="I43" s="278"/>
      <c r="J43" s="278"/>
      <c r="K43" s="267"/>
      <c r="L43" s="304"/>
      <c r="M43" s="305"/>
      <c r="N43" s="267"/>
      <c r="O43" s="314"/>
      <c r="P43" s="315"/>
      <c r="Q43" s="264"/>
      <c r="R43" s="274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73"/>
      <c r="AG43" s="263"/>
      <c r="AH43" s="316"/>
      <c r="AI43" s="316"/>
      <c r="AJ43" s="297"/>
      <c r="AK43" s="297"/>
      <c r="AL43" s="297"/>
    </row>
    <row r="44" spans="1:38" s="262" customFormat="1" ht="13.5" customHeight="1">
      <c r="A44" s="278"/>
      <c r="B44" s="278"/>
      <c r="C44" s="278"/>
      <c r="D44" s="278"/>
      <c r="E44" s="278"/>
      <c r="F44" s="278"/>
      <c r="G44" s="278"/>
      <c r="H44" s="278"/>
      <c r="I44" s="278"/>
      <c r="J44" s="388"/>
      <c r="K44" s="267"/>
      <c r="L44" s="304"/>
      <c r="M44" s="305"/>
      <c r="N44" s="267"/>
      <c r="O44" s="314"/>
      <c r="P44" s="315"/>
      <c r="Q44" s="264"/>
      <c r="R44" s="274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73"/>
      <c r="AG44" s="263"/>
      <c r="AH44" s="316"/>
      <c r="AI44" s="316"/>
      <c r="AJ44" s="297"/>
      <c r="AK44" s="297"/>
      <c r="AL44" s="297"/>
    </row>
    <row r="45" spans="1:38" s="262" customFormat="1" ht="13.5" customHeight="1">
      <c r="A45" s="278"/>
      <c r="B45" s="278"/>
      <c r="C45" s="278"/>
      <c r="D45" s="278"/>
      <c r="E45" s="278"/>
      <c r="F45" s="278"/>
      <c r="G45" s="278"/>
      <c r="H45" s="278"/>
      <c r="I45" s="278"/>
      <c r="J45" s="278"/>
      <c r="K45" s="267"/>
      <c r="L45" s="304"/>
      <c r="M45" s="305"/>
      <c r="N45" s="267"/>
      <c r="O45" s="314"/>
      <c r="P45" s="315"/>
      <c r="Q45" s="264"/>
      <c r="R45" s="274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73"/>
      <c r="AG45" s="263"/>
      <c r="AH45" s="316"/>
      <c r="AI45" s="316"/>
      <c r="AJ45" s="297"/>
      <c r="AK45" s="297"/>
      <c r="AL45" s="297"/>
    </row>
    <row r="46" spans="1:38" s="262" customFormat="1" ht="13.5" customHeight="1">
      <c r="A46" s="278"/>
      <c r="B46" s="278"/>
      <c r="C46" s="278"/>
      <c r="D46" s="278"/>
      <c r="E46" s="278"/>
      <c r="F46" s="278"/>
      <c r="G46" s="278"/>
      <c r="H46" s="278"/>
      <c r="I46" s="278"/>
      <c r="J46" s="278"/>
      <c r="K46" s="267"/>
      <c r="L46" s="304"/>
      <c r="M46" s="305"/>
      <c r="N46" s="267"/>
      <c r="O46" s="314"/>
      <c r="P46" s="315"/>
      <c r="Q46" s="264"/>
      <c r="R46" s="274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73"/>
      <c r="AG46" s="263"/>
      <c r="AH46" s="316"/>
      <c r="AI46" s="316"/>
      <c r="AJ46" s="297"/>
      <c r="AK46" s="297"/>
      <c r="AL46" s="297"/>
    </row>
    <row r="47" spans="1:38" ht="13.5" customHeight="1">
      <c r="A47" s="120"/>
      <c r="B47" s="121"/>
      <c r="C47" s="155"/>
      <c r="D47" s="163"/>
      <c r="E47" s="164"/>
      <c r="F47" s="120"/>
      <c r="G47" s="120"/>
      <c r="H47" s="120"/>
      <c r="I47" s="156"/>
      <c r="J47" s="156"/>
      <c r="K47" s="156"/>
      <c r="L47" s="156"/>
      <c r="M47" s="156"/>
      <c r="N47" s="156"/>
      <c r="O47" s="156"/>
      <c r="P47" s="156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65"/>
      <c r="B48" s="121"/>
      <c r="C48" s="122"/>
      <c r="D48" s="166"/>
      <c r="E48" s="125"/>
      <c r="F48" s="125"/>
      <c r="G48" s="125"/>
      <c r="H48" s="125"/>
      <c r="I48" s="125"/>
      <c r="J48" s="6"/>
      <c r="K48" s="125"/>
      <c r="L48" s="125"/>
      <c r="M48" s="6"/>
      <c r="N48" s="1"/>
      <c r="O48" s="122"/>
      <c r="P48" s="44"/>
      <c r="Q48" s="44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44"/>
      <c r="AH48" s="44"/>
      <c r="AI48" s="44"/>
      <c r="AJ48" s="44"/>
      <c r="AK48" s="44"/>
      <c r="AL48" s="44"/>
    </row>
    <row r="49" spans="1:38" ht="12.75" customHeight="1">
      <c r="A49" s="167" t="s">
        <v>614</v>
      </c>
      <c r="B49" s="167"/>
      <c r="C49" s="167"/>
      <c r="D49" s="167"/>
      <c r="E49" s="168"/>
      <c r="F49" s="125"/>
      <c r="G49" s="125"/>
      <c r="H49" s="125"/>
      <c r="I49" s="125"/>
      <c r="J49" s="1"/>
      <c r="K49" s="6"/>
      <c r="L49" s="6"/>
      <c r="M49" s="6"/>
      <c r="N49" s="1"/>
      <c r="O49" s="1"/>
      <c r="P49" s="44"/>
      <c r="Q49" s="44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44"/>
      <c r="AH49" s="44"/>
      <c r="AI49" s="44"/>
      <c r="AJ49" s="44"/>
      <c r="AK49" s="44"/>
      <c r="AL49" s="44"/>
    </row>
    <row r="50" spans="1:38" ht="38.25" customHeight="1">
      <c r="A50" s="100" t="s">
        <v>16</v>
      </c>
      <c r="B50" s="100" t="s">
        <v>568</v>
      </c>
      <c r="C50" s="100"/>
      <c r="D50" s="101" t="s">
        <v>579</v>
      </c>
      <c r="E50" s="100" t="s">
        <v>580</v>
      </c>
      <c r="F50" s="100" t="s">
        <v>581</v>
      </c>
      <c r="G50" s="100" t="s">
        <v>602</v>
      </c>
      <c r="H50" s="100" t="s">
        <v>583</v>
      </c>
      <c r="I50" s="100" t="s">
        <v>584</v>
      </c>
      <c r="J50" s="99" t="s">
        <v>585</v>
      </c>
      <c r="K50" s="99" t="s">
        <v>615</v>
      </c>
      <c r="L50" s="102" t="s">
        <v>587</v>
      </c>
      <c r="M50" s="162" t="s">
        <v>611</v>
      </c>
      <c r="N50" s="100" t="s">
        <v>612</v>
      </c>
      <c r="O50" s="100" t="s">
        <v>589</v>
      </c>
      <c r="P50" s="101" t="s">
        <v>590</v>
      </c>
      <c r="Q50" s="44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44"/>
      <c r="AH50" s="44"/>
      <c r="AI50" s="44"/>
      <c r="AJ50" s="44"/>
      <c r="AK50" s="44"/>
      <c r="AL50" s="44"/>
    </row>
    <row r="51" spans="1:38" s="262" customFormat="1" ht="12.75" customHeight="1">
      <c r="A51" s="361">
        <v>1</v>
      </c>
      <c r="B51" s="362">
        <v>44561</v>
      </c>
      <c r="C51" s="363"/>
      <c r="D51" s="364" t="s">
        <v>904</v>
      </c>
      <c r="E51" s="361" t="s">
        <v>593</v>
      </c>
      <c r="F51" s="361">
        <v>81.5</v>
      </c>
      <c r="G51" s="361">
        <v>40</v>
      </c>
      <c r="H51" s="361">
        <v>40</v>
      </c>
      <c r="I51" s="365" t="s">
        <v>905</v>
      </c>
      <c r="J51" s="366" t="s">
        <v>924</v>
      </c>
      <c r="K51" s="367">
        <f t="shared" ref="K51" si="29">H51-F51</f>
        <v>-41.5</v>
      </c>
      <c r="L51" s="379">
        <v>100</v>
      </c>
      <c r="M51" s="380">
        <f t="shared" ref="M51" si="30">(K51*N51)-100</f>
        <v>-2175</v>
      </c>
      <c r="N51" s="380">
        <v>50</v>
      </c>
      <c r="O51" s="368" t="s">
        <v>604</v>
      </c>
      <c r="P51" s="362">
        <v>44564</v>
      </c>
      <c r="Q51" s="264"/>
      <c r="R51" s="265" t="s">
        <v>595</v>
      </c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</row>
    <row r="52" spans="1:38" s="262" customFormat="1" ht="12.75" customHeight="1">
      <c r="A52" s="361">
        <v>2</v>
      </c>
      <c r="B52" s="362">
        <v>44565</v>
      </c>
      <c r="C52" s="363"/>
      <c r="D52" s="364" t="s">
        <v>964</v>
      </c>
      <c r="E52" s="361" t="s">
        <v>593</v>
      </c>
      <c r="F52" s="361">
        <v>65.5</v>
      </c>
      <c r="G52" s="361">
        <v>20</v>
      </c>
      <c r="H52" s="361">
        <v>24.5</v>
      </c>
      <c r="I52" s="365">
        <v>120</v>
      </c>
      <c r="J52" s="366" t="s">
        <v>973</v>
      </c>
      <c r="K52" s="367">
        <f t="shared" ref="K52" si="31">H52-F52</f>
        <v>-41</v>
      </c>
      <c r="L52" s="379">
        <v>100</v>
      </c>
      <c r="M52" s="380">
        <f t="shared" ref="M52" si="32">(K52*N52)-100</f>
        <v>-2150</v>
      </c>
      <c r="N52" s="380">
        <v>50</v>
      </c>
      <c r="O52" s="368" t="s">
        <v>604</v>
      </c>
      <c r="P52" s="362">
        <v>44565</v>
      </c>
      <c r="Q52" s="264"/>
      <c r="R52" s="265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262" customFormat="1" ht="12.75" customHeight="1">
      <c r="A53" s="266">
        <v>3</v>
      </c>
      <c r="B53" s="263">
        <v>44566</v>
      </c>
      <c r="C53" s="349"/>
      <c r="D53" s="408" t="s">
        <v>965</v>
      </c>
      <c r="E53" s="266" t="s">
        <v>593</v>
      </c>
      <c r="F53" s="266" t="s">
        <v>966</v>
      </c>
      <c r="G53" s="266">
        <v>2.9</v>
      </c>
      <c r="H53" s="266"/>
      <c r="I53" s="267" t="s">
        <v>969</v>
      </c>
      <c r="J53" s="409" t="s">
        <v>594</v>
      </c>
      <c r="K53" s="410"/>
      <c r="L53" s="352"/>
      <c r="M53" s="351"/>
      <c r="N53" s="351"/>
      <c r="O53" s="411"/>
      <c r="P53" s="412"/>
      <c r="Q53" s="264"/>
      <c r="R53" s="265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262" customFormat="1" ht="12.75" customHeight="1">
      <c r="A54" s="306">
        <v>4</v>
      </c>
      <c r="B54" s="260">
        <v>44566</v>
      </c>
      <c r="C54" s="307"/>
      <c r="D54" s="413" t="s">
        <v>967</v>
      </c>
      <c r="E54" s="306" t="s">
        <v>593</v>
      </c>
      <c r="F54" s="306">
        <v>9.75</v>
      </c>
      <c r="G54" s="306">
        <v>7</v>
      </c>
      <c r="H54" s="306">
        <v>12</v>
      </c>
      <c r="I54" s="414" t="s">
        <v>968</v>
      </c>
      <c r="J54" s="415" t="s">
        <v>970</v>
      </c>
      <c r="K54" s="416">
        <f t="shared" ref="K54" si="33">H54-F54</f>
        <v>2.25</v>
      </c>
      <c r="L54" s="417">
        <v>100</v>
      </c>
      <c r="M54" s="418">
        <f t="shared" ref="M54" si="34">(K54*N54)-100</f>
        <v>3275</v>
      </c>
      <c r="N54" s="418">
        <v>1500</v>
      </c>
      <c r="O54" s="419" t="s">
        <v>591</v>
      </c>
      <c r="P54" s="420">
        <v>44566</v>
      </c>
      <c r="Q54" s="264"/>
      <c r="R54" s="265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262" customFormat="1" ht="12.75" customHeight="1">
      <c r="A55" s="266"/>
      <c r="B55" s="263"/>
      <c r="C55" s="349"/>
      <c r="D55" s="408"/>
      <c r="E55" s="266"/>
      <c r="F55" s="266"/>
      <c r="G55" s="266"/>
      <c r="H55" s="266"/>
      <c r="I55" s="267"/>
      <c r="J55" s="409"/>
      <c r="K55" s="410"/>
      <c r="L55" s="352"/>
      <c r="M55" s="351"/>
      <c r="N55" s="351"/>
      <c r="O55" s="411"/>
      <c r="P55" s="412"/>
      <c r="Q55" s="264"/>
      <c r="R55" s="265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</row>
    <row r="56" spans="1:38" s="340" customFormat="1" ht="12.75" customHeight="1">
      <c r="A56" s="328"/>
      <c r="B56" s="329"/>
      <c r="C56" s="330"/>
      <c r="D56" s="331"/>
      <c r="E56" s="328"/>
      <c r="F56" s="328"/>
      <c r="G56" s="328"/>
      <c r="H56" s="328"/>
      <c r="I56" s="332"/>
      <c r="J56" s="333"/>
      <c r="K56" s="334"/>
      <c r="L56" s="334"/>
      <c r="M56" s="333"/>
      <c r="N56" s="333"/>
      <c r="O56" s="335"/>
      <c r="P56" s="336"/>
      <c r="Q56" s="337"/>
      <c r="R56" s="338"/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9"/>
      <c r="AG56" s="339"/>
      <c r="AH56" s="339"/>
      <c r="AI56" s="339"/>
      <c r="AJ56" s="339"/>
      <c r="AK56" s="339"/>
      <c r="AL56" s="339"/>
    </row>
    <row r="57" spans="1:38" ht="14.25" customHeight="1">
      <c r="A57" s="164"/>
      <c r="B57" s="169"/>
      <c r="C57" s="169"/>
      <c r="D57" s="170"/>
      <c r="E57" s="164"/>
      <c r="F57" s="171"/>
      <c r="G57" s="164"/>
      <c r="H57" s="164"/>
      <c r="I57" s="164"/>
      <c r="J57" s="169"/>
      <c r="K57" s="172"/>
      <c r="L57" s="164"/>
      <c r="M57" s="164"/>
      <c r="N57" s="164"/>
      <c r="O57" s="173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>
      <c r="A58" s="98" t="s">
        <v>616</v>
      </c>
      <c r="B58" s="174"/>
      <c r="C58" s="174"/>
      <c r="D58" s="175"/>
      <c r="E58" s="148"/>
      <c r="F58" s="6"/>
      <c r="G58" s="6"/>
      <c r="H58" s="149"/>
      <c r="I58" s="176"/>
      <c r="J58" s="1"/>
      <c r="K58" s="6"/>
      <c r="L58" s="6"/>
      <c r="M58" s="6"/>
      <c r="N58" s="1"/>
      <c r="O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38.25" customHeight="1">
      <c r="A59" s="99" t="s">
        <v>16</v>
      </c>
      <c r="B59" s="100" t="s">
        <v>568</v>
      </c>
      <c r="C59" s="100"/>
      <c r="D59" s="101" t="s">
        <v>579</v>
      </c>
      <c r="E59" s="100" t="s">
        <v>580</v>
      </c>
      <c r="F59" s="100" t="s">
        <v>581</v>
      </c>
      <c r="G59" s="100" t="s">
        <v>582</v>
      </c>
      <c r="H59" s="100" t="s">
        <v>583</v>
      </c>
      <c r="I59" s="100" t="s">
        <v>584</v>
      </c>
      <c r="J59" s="99" t="s">
        <v>585</v>
      </c>
      <c r="K59" s="152" t="s">
        <v>603</v>
      </c>
      <c r="L59" s="153" t="s">
        <v>587</v>
      </c>
      <c r="M59" s="102" t="s">
        <v>588</v>
      </c>
      <c r="N59" s="100" t="s">
        <v>589</v>
      </c>
      <c r="O59" s="101" t="s">
        <v>590</v>
      </c>
      <c r="P59" s="100" t="s">
        <v>827</v>
      </c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s="262" customFormat="1" ht="14.25" customHeight="1">
      <c r="A60" s="292">
        <v>1</v>
      </c>
      <c r="B60" s="293">
        <v>44488</v>
      </c>
      <c r="C60" s="294"/>
      <c r="D60" s="295" t="s">
        <v>138</v>
      </c>
      <c r="E60" s="296" t="s">
        <v>593</v>
      </c>
      <c r="F60" s="297" t="s">
        <v>836</v>
      </c>
      <c r="G60" s="297">
        <v>198</v>
      </c>
      <c r="H60" s="296"/>
      <c r="I60" s="298" t="s">
        <v>832</v>
      </c>
      <c r="J60" s="299" t="s">
        <v>594</v>
      </c>
      <c r="K60" s="299"/>
      <c r="L60" s="300"/>
      <c r="M60" s="301"/>
      <c r="N60" s="299"/>
      <c r="O60" s="302"/>
      <c r="P60" s="299"/>
      <c r="Q60" s="261"/>
      <c r="R60" s="1" t="s">
        <v>592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</row>
    <row r="61" spans="1:38" s="262" customFormat="1" ht="14.25" customHeight="1">
      <c r="A61" s="292">
        <v>2</v>
      </c>
      <c r="B61" s="293">
        <v>44490</v>
      </c>
      <c r="C61" s="294"/>
      <c r="D61" s="295" t="s">
        <v>468</v>
      </c>
      <c r="E61" s="296" t="s">
        <v>593</v>
      </c>
      <c r="F61" s="297" t="s">
        <v>837</v>
      </c>
      <c r="G61" s="297">
        <v>3700</v>
      </c>
      <c r="H61" s="296"/>
      <c r="I61" s="298" t="s">
        <v>834</v>
      </c>
      <c r="J61" s="299" t="s">
        <v>594</v>
      </c>
      <c r="K61" s="299"/>
      <c r="L61" s="300"/>
      <c r="M61" s="301"/>
      <c r="N61" s="299"/>
      <c r="O61" s="302"/>
      <c r="P61" s="299"/>
      <c r="Q61" s="261"/>
      <c r="R61" s="1" t="s">
        <v>592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</row>
    <row r="62" spans="1:38" s="262" customFormat="1" ht="14.25" customHeight="1">
      <c r="A62" s="421">
        <v>3</v>
      </c>
      <c r="B62" s="422">
        <v>44551</v>
      </c>
      <c r="C62" s="423"/>
      <c r="D62" s="424" t="s">
        <v>389</v>
      </c>
      <c r="E62" s="425" t="s">
        <v>593</v>
      </c>
      <c r="F62" s="268">
        <v>215</v>
      </c>
      <c r="G62" s="268">
        <v>198</v>
      </c>
      <c r="H62" s="425">
        <v>231</v>
      </c>
      <c r="I62" s="426" t="s">
        <v>873</v>
      </c>
      <c r="J62" s="269" t="s">
        <v>972</v>
      </c>
      <c r="K62" s="269">
        <f t="shared" ref="K62" si="35">H62-F62</f>
        <v>16</v>
      </c>
      <c r="L62" s="270">
        <f t="shared" ref="L62" si="36">(F62*-0.7)/100</f>
        <v>-1.5049999999999999</v>
      </c>
      <c r="M62" s="271">
        <f t="shared" ref="M62" si="37">(K62+L62)/F62</f>
        <v>6.7418604651162797E-2</v>
      </c>
      <c r="N62" s="269" t="s">
        <v>591</v>
      </c>
      <c r="O62" s="272">
        <v>44201</v>
      </c>
      <c r="P62" s="269"/>
      <c r="Q62" s="261"/>
      <c r="R62" s="1" t="s">
        <v>592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</row>
    <row r="63" spans="1:38" s="262" customFormat="1" ht="14.25" customHeight="1">
      <c r="A63" s="292"/>
      <c r="B63" s="293"/>
      <c r="C63" s="294"/>
      <c r="D63" s="295"/>
      <c r="E63" s="296"/>
      <c r="F63" s="297"/>
      <c r="G63" s="297"/>
      <c r="H63" s="296"/>
      <c r="I63" s="298"/>
      <c r="J63" s="299"/>
      <c r="K63" s="299"/>
      <c r="L63" s="300"/>
      <c r="M63" s="301"/>
      <c r="N63" s="299"/>
      <c r="O63" s="302"/>
      <c r="P63" s="299"/>
      <c r="Q63" s="261"/>
      <c r="R63" s="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</row>
    <row r="64" spans="1:38" ht="14.25" customHeight="1">
      <c r="A64" s="177"/>
      <c r="B64" s="154"/>
      <c r="C64" s="178"/>
      <c r="D64" s="109"/>
      <c r="E64" s="179"/>
      <c r="F64" s="179"/>
      <c r="G64" s="179"/>
      <c r="H64" s="179"/>
      <c r="I64" s="179"/>
      <c r="J64" s="179"/>
      <c r="K64" s="180"/>
      <c r="L64" s="181"/>
      <c r="M64" s="179"/>
      <c r="N64" s="182"/>
      <c r="O64" s="183"/>
      <c r="P64" s="183"/>
      <c r="R64" s="6"/>
      <c r="S64" s="44"/>
      <c r="T64" s="1"/>
      <c r="U64" s="1"/>
      <c r="V64" s="1"/>
      <c r="W64" s="1"/>
      <c r="X64" s="1"/>
      <c r="Y64" s="1"/>
      <c r="Z64" s="1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</row>
    <row r="65" spans="1:38" ht="12.75" customHeight="1">
      <c r="A65" s="132" t="s">
        <v>596</v>
      </c>
      <c r="B65" s="132"/>
      <c r="C65" s="132"/>
      <c r="D65" s="132"/>
      <c r="E65" s="44"/>
      <c r="F65" s="140" t="s">
        <v>598</v>
      </c>
      <c r="G65" s="59"/>
      <c r="H65" s="59"/>
      <c r="I65" s="59"/>
      <c r="J65" s="6"/>
      <c r="K65" s="158"/>
      <c r="L65" s="159"/>
      <c r="M65" s="6"/>
      <c r="N65" s="122"/>
      <c r="O65" s="184"/>
      <c r="P65" s="1"/>
      <c r="Q65" s="1"/>
      <c r="R65" s="6"/>
      <c r="S65" s="1"/>
      <c r="T65" s="1"/>
      <c r="U65" s="1"/>
      <c r="V65" s="1"/>
      <c r="W65" s="1"/>
      <c r="X65" s="1"/>
      <c r="Y65" s="1"/>
    </row>
    <row r="66" spans="1:38" ht="12.75" customHeight="1">
      <c r="A66" s="139" t="s">
        <v>597</v>
      </c>
      <c r="B66" s="132"/>
      <c r="C66" s="132"/>
      <c r="D66" s="132"/>
      <c r="E66" s="6"/>
      <c r="F66" s="140" t="s">
        <v>600</v>
      </c>
      <c r="G66" s="6"/>
      <c r="H66" s="6" t="s">
        <v>821</v>
      </c>
      <c r="I66" s="6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ht="12.75" customHeight="1">
      <c r="A67" s="139"/>
      <c r="B67" s="132"/>
      <c r="C67" s="132"/>
      <c r="D67" s="132"/>
      <c r="E67" s="6"/>
      <c r="F67" s="140"/>
      <c r="G67" s="6"/>
      <c r="H67" s="6"/>
      <c r="I67" s="6"/>
      <c r="J67" s="1"/>
      <c r="K67" s="6"/>
      <c r="L67" s="6"/>
      <c r="M67" s="6"/>
      <c r="N67" s="1"/>
      <c r="O67" s="1"/>
      <c r="Q67" s="1"/>
      <c r="R67" s="59"/>
      <c r="S67" s="1"/>
      <c r="T67" s="1"/>
      <c r="U67" s="1"/>
      <c r="V67" s="1"/>
      <c r="W67" s="1"/>
      <c r="X67" s="1"/>
      <c r="Y67" s="1"/>
      <c r="Z67" s="1"/>
    </row>
    <row r="68" spans="1:38" ht="12.75" customHeight="1">
      <c r="A68" s="1"/>
      <c r="B68" s="147" t="s">
        <v>617</v>
      </c>
      <c r="C68" s="147"/>
      <c r="D68" s="147"/>
      <c r="E68" s="147"/>
      <c r="F68" s="148"/>
      <c r="G68" s="6"/>
      <c r="H68" s="6"/>
      <c r="I68" s="149"/>
      <c r="J68" s="150"/>
      <c r="K68" s="151"/>
      <c r="L68" s="150"/>
      <c r="M68" s="6"/>
      <c r="N68" s="1"/>
      <c r="O68" s="1"/>
      <c r="Q68" s="1"/>
      <c r="R68" s="59"/>
      <c r="S68" s="1"/>
      <c r="T68" s="1"/>
      <c r="U68" s="1"/>
      <c r="V68" s="1"/>
      <c r="W68" s="1"/>
      <c r="X68" s="1"/>
      <c r="Y68" s="1"/>
      <c r="Z68" s="1"/>
    </row>
    <row r="69" spans="1:38" ht="38.25" customHeight="1">
      <c r="A69" s="99" t="s">
        <v>16</v>
      </c>
      <c r="B69" s="100" t="s">
        <v>568</v>
      </c>
      <c r="C69" s="100"/>
      <c r="D69" s="101" t="s">
        <v>579</v>
      </c>
      <c r="E69" s="100" t="s">
        <v>580</v>
      </c>
      <c r="F69" s="100" t="s">
        <v>581</v>
      </c>
      <c r="G69" s="100" t="s">
        <v>602</v>
      </c>
      <c r="H69" s="100" t="s">
        <v>583</v>
      </c>
      <c r="I69" s="100" t="s">
        <v>584</v>
      </c>
      <c r="J69" s="185" t="s">
        <v>585</v>
      </c>
      <c r="K69" s="152" t="s">
        <v>603</v>
      </c>
      <c r="L69" s="162" t="s">
        <v>611</v>
      </c>
      <c r="M69" s="100" t="s">
        <v>612</v>
      </c>
      <c r="N69" s="153" t="s">
        <v>587</v>
      </c>
      <c r="O69" s="102" t="s">
        <v>588</v>
      </c>
      <c r="P69" s="100" t="s">
        <v>589</v>
      </c>
      <c r="Q69" s="101" t="s">
        <v>590</v>
      </c>
      <c r="R69" s="59"/>
      <c r="S69" s="1"/>
      <c r="T69" s="1"/>
      <c r="U69" s="1"/>
      <c r="V69" s="1"/>
      <c r="W69" s="1"/>
      <c r="X69" s="1"/>
      <c r="Y69" s="1"/>
      <c r="Z69" s="1"/>
    </row>
    <row r="70" spans="1:38" ht="14.25" customHeight="1">
      <c r="A70" s="113"/>
      <c r="B70" s="115"/>
      <c r="C70" s="186"/>
      <c r="D70" s="116"/>
      <c r="E70" s="117"/>
      <c r="F70" s="187"/>
      <c r="G70" s="113"/>
      <c r="H70" s="117"/>
      <c r="I70" s="118"/>
      <c r="J70" s="188"/>
      <c r="K70" s="188"/>
      <c r="L70" s="189"/>
      <c r="M70" s="107"/>
      <c r="N70" s="189"/>
      <c r="O70" s="190"/>
      <c r="P70" s="191"/>
      <c r="Q70" s="192"/>
      <c r="R70" s="157"/>
      <c r="S70" s="126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38" ht="14.25" customHeight="1">
      <c r="A71" s="113"/>
      <c r="B71" s="115"/>
      <c r="C71" s="186"/>
      <c r="D71" s="116"/>
      <c r="E71" s="117"/>
      <c r="F71" s="187"/>
      <c r="G71" s="113"/>
      <c r="H71" s="117"/>
      <c r="I71" s="118"/>
      <c r="J71" s="188"/>
      <c r="K71" s="188"/>
      <c r="L71" s="189"/>
      <c r="M71" s="107"/>
      <c r="N71" s="189"/>
      <c r="O71" s="190"/>
      <c r="P71" s="191"/>
      <c r="Q71" s="192"/>
      <c r="R71" s="157"/>
      <c r="S71" s="126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38" ht="14.25" customHeight="1">
      <c r="A72" s="113"/>
      <c r="B72" s="115"/>
      <c r="C72" s="186"/>
      <c r="D72" s="116"/>
      <c r="E72" s="117"/>
      <c r="F72" s="187"/>
      <c r="G72" s="113"/>
      <c r="H72" s="117"/>
      <c r="I72" s="118"/>
      <c r="J72" s="188"/>
      <c r="K72" s="188"/>
      <c r="L72" s="189"/>
      <c r="M72" s="107"/>
      <c r="N72" s="189"/>
      <c r="O72" s="190"/>
      <c r="P72" s="191"/>
      <c r="Q72" s="192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13"/>
      <c r="B73" s="115"/>
      <c r="C73" s="186"/>
      <c r="D73" s="116"/>
      <c r="E73" s="117"/>
      <c r="F73" s="188"/>
      <c r="G73" s="113"/>
      <c r="H73" s="117"/>
      <c r="I73" s="118"/>
      <c r="J73" s="188"/>
      <c r="K73" s="188"/>
      <c r="L73" s="189"/>
      <c r="M73" s="107"/>
      <c r="N73" s="189"/>
      <c r="O73" s="190"/>
      <c r="P73" s="191"/>
      <c r="Q73" s="192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13"/>
      <c r="B74" s="115"/>
      <c r="C74" s="186"/>
      <c r="D74" s="116"/>
      <c r="E74" s="117"/>
      <c r="F74" s="188"/>
      <c r="G74" s="113"/>
      <c r="H74" s="117"/>
      <c r="I74" s="118"/>
      <c r="J74" s="188"/>
      <c r="K74" s="188"/>
      <c r="L74" s="189"/>
      <c r="M74" s="107"/>
      <c r="N74" s="189"/>
      <c r="O74" s="190"/>
      <c r="P74" s="191"/>
      <c r="Q74" s="192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13"/>
      <c r="B75" s="115"/>
      <c r="C75" s="186"/>
      <c r="D75" s="116"/>
      <c r="E75" s="117"/>
      <c r="F75" s="187"/>
      <c r="G75" s="113"/>
      <c r="H75" s="117"/>
      <c r="I75" s="118"/>
      <c r="J75" s="188"/>
      <c r="K75" s="188"/>
      <c r="L75" s="189"/>
      <c r="M75" s="107"/>
      <c r="N75" s="189"/>
      <c r="O75" s="190"/>
      <c r="P75" s="191"/>
      <c r="Q75" s="192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13"/>
      <c r="B76" s="115"/>
      <c r="C76" s="186"/>
      <c r="D76" s="116"/>
      <c r="E76" s="117"/>
      <c r="F76" s="187"/>
      <c r="G76" s="113"/>
      <c r="H76" s="117"/>
      <c r="I76" s="118"/>
      <c r="J76" s="188"/>
      <c r="K76" s="188"/>
      <c r="L76" s="188"/>
      <c r="M76" s="188"/>
      <c r="N76" s="189"/>
      <c r="O76" s="193"/>
      <c r="P76" s="191"/>
      <c r="Q76" s="192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13"/>
      <c r="B77" s="115"/>
      <c r="C77" s="186"/>
      <c r="D77" s="116"/>
      <c r="E77" s="117"/>
      <c r="F77" s="188"/>
      <c r="G77" s="113"/>
      <c r="H77" s="117"/>
      <c r="I77" s="118"/>
      <c r="J77" s="188"/>
      <c r="K77" s="188"/>
      <c r="L77" s="189"/>
      <c r="M77" s="107"/>
      <c r="N77" s="189"/>
      <c r="O77" s="190"/>
      <c r="P77" s="191"/>
      <c r="Q77" s="192"/>
      <c r="R77" s="157"/>
      <c r="S77" s="12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13"/>
      <c r="B78" s="115"/>
      <c r="C78" s="186"/>
      <c r="D78" s="116"/>
      <c r="E78" s="117"/>
      <c r="F78" s="187"/>
      <c r="G78" s="113"/>
      <c r="H78" s="117"/>
      <c r="I78" s="118"/>
      <c r="J78" s="194"/>
      <c r="K78" s="194"/>
      <c r="L78" s="194"/>
      <c r="M78" s="194"/>
      <c r="N78" s="195"/>
      <c r="O78" s="190"/>
      <c r="P78" s="119"/>
      <c r="Q78" s="192"/>
      <c r="R78" s="157"/>
      <c r="S78" s="12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39"/>
      <c r="B79" s="132"/>
      <c r="C79" s="132"/>
      <c r="D79" s="132"/>
      <c r="E79" s="6"/>
      <c r="F79" s="140"/>
      <c r="G79" s="6"/>
      <c r="H79" s="6"/>
      <c r="I79" s="6"/>
      <c r="J79" s="1"/>
      <c r="K79" s="6"/>
      <c r="L79" s="6"/>
      <c r="M79" s="6"/>
      <c r="N79" s="1"/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39"/>
      <c r="B80" s="132"/>
      <c r="C80" s="132"/>
      <c r="D80" s="132"/>
      <c r="E80" s="6"/>
      <c r="F80" s="140"/>
      <c r="G80" s="59"/>
      <c r="H80" s="44"/>
      <c r="I80" s="59"/>
      <c r="J80" s="6"/>
      <c r="K80" s="158"/>
      <c r="L80" s="159"/>
      <c r="M80" s="6"/>
      <c r="N80" s="122"/>
      <c r="O80" s="160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59"/>
      <c r="B81" s="121"/>
      <c r="C81" s="121"/>
      <c r="D81" s="44"/>
      <c r="E81" s="59"/>
      <c r="F81" s="59"/>
      <c r="G81" s="59"/>
      <c r="H81" s="44"/>
      <c r="I81" s="59"/>
      <c r="J81" s="6"/>
      <c r="K81" s="158"/>
      <c r="L81" s="159"/>
      <c r="M81" s="6"/>
      <c r="N81" s="122"/>
      <c r="O81" s="160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44"/>
      <c r="B82" s="196" t="s">
        <v>618</v>
      </c>
      <c r="C82" s="196"/>
      <c r="D82" s="196"/>
      <c r="E82" s="196"/>
      <c r="F82" s="6"/>
      <c r="G82" s="6"/>
      <c r="H82" s="150"/>
      <c r="I82" s="6"/>
      <c r="J82" s="150"/>
      <c r="K82" s="151"/>
      <c r="L82" s="6"/>
      <c r="M82" s="6"/>
      <c r="N82" s="1"/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38.25" customHeight="1">
      <c r="A83" s="99" t="s">
        <v>16</v>
      </c>
      <c r="B83" s="100" t="s">
        <v>568</v>
      </c>
      <c r="C83" s="100"/>
      <c r="D83" s="101" t="s">
        <v>579</v>
      </c>
      <c r="E83" s="100" t="s">
        <v>580</v>
      </c>
      <c r="F83" s="100" t="s">
        <v>581</v>
      </c>
      <c r="G83" s="100" t="s">
        <v>619</v>
      </c>
      <c r="H83" s="100" t="s">
        <v>620</v>
      </c>
      <c r="I83" s="100" t="s">
        <v>584</v>
      </c>
      <c r="J83" s="197" t="s">
        <v>585</v>
      </c>
      <c r="K83" s="100" t="s">
        <v>586</v>
      </c>
      <c r="L83" s="100" t="s">
        <v>621</v>
      </c>
      <c r="M83" s="100" t="s">
        <v>589</v>
      </c>
      <c r="N83" s="101" t="s">
        <v>590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98">
        <v>1</v>
      </c>
      <c r="B84" s="199">
        <v>41579</v>
      </c>
      <c r="C84" s="199"/>
      <c r="D84" s="200" t="s">
        <v>622</v>
      </c>
      <c r="E84" s="201" t="s">
        <v>623</v>
      </c>
      <c r="F84" s="202">
        <v>82</v>
      </c>
      <c r="G84" s="201" t="s">
        <v>624</v>
      </c>
      <c r="H84" s="201">
        <v>100</v>
      </c>
      <c r="I84" s="203">
        <v>100</v>
      </c>
      <c r="J84" s="204" t="s">
        <v>625</v>
      </c>
      <c r="K84" s="205">
        <f t="shared" ref="K84:K136" si="38">H84-F84</f>
        <v>18</v>
      </c>
      <c r="L84" s="206">
        <f t="shared" ref="L84:L136" si="39">K84/F84</f>
        <v>0.21951219512195122</v>
      </c>
      <c r="M84" s="201" t="s">
        <v>591</v>
      </c>
      <c r="N84" s="207">
        <v>42657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98">
        <v>2</v>
      </c>
      <c r="B85" s="199">
        <v>41794</v>
      </c>
      <c r="C85" s="199"/>
      <c r="D85" s="200" t="s">
        <v>626</v>
      </c>
      <c r="E85" s="201" t="s">
        <v>593</v>
      </c>
      <c r="F85" s="202">
        <v>257</v>
      </c>
      <c r="G85" s="201" t="s">
        <v>624</v>
      </c>
      <c r="H85" s="201">
        <v>300</v>
      </c>
      <c r="I85" s="203">
        <v>300</v>
      </c>
      <c r="J85" s="204" t="s">
        <v>625</v>
      </c>
      <c r="K85" s="205">
        <f t="shared" si="38"/>
        <v>43</v>
      </c>
      <c r="L85" s="206">
        <f t="shared" si="39"/>
        <v>0.16731517509727625</v>
      </c>
      <c r="M85" s="201" t="s">
        <v>591</v>
      </c>
      <c r="N85" s="207">
        <v>41822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98">
        <v>3</v>
      </c>
      <c r="B86" s="199">
        <v>41828</v>
      </c>
      <c r="C86" s="199"/>
      <c r="D86" s="200" t="s">
        <v>627</v>
      </c>
      <c r="E86" s="201" t="s">
        <v>593</v>
      </c>
      <c r="F86" s="202">
        <v>393</v>
      </c>
      <c r="G86" s="201" t="s">
        <v>624</v>
      </c>
      <c r="H86" s="201">
        <v>468</v>
      </c>
      <c r="I86" s="203">
        <v>468</v>
      </c>
      <c r="J86" s="204" t="s">
        <v>625</v>
      </c>
      <c r="K86" s="205">
        <f t="shared" si="38"/>
        <v>75</v>
      </c>
      <c r="L86" s="206">
        <f t="shared" si="39"/>
        <v>0.19083969465648856</v>
      </c>
      <c r="M86" s="201" t="s">
        <v>591</v>
      </c>
      <c r="N86" s="207">
        <v>41863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98">
        <v>4</v>
      </c>
      <c r="B87" s="199">
        <v>41857</v>
      </c>
      <c r="C87" s="199"/>
      <c r="D87" s="200" t="s">
        <v>628</v>
      </c>
      <c r="E87" s="201" t="s">
        <v>593</v>
      </c>
      <c r="F87" s="202">
        <v>205</v>
      </c>
      <c r="G87" s="201" t="s">
        <v>624</v>
      </c>
      <c r="H87" s="201">
        <v>275</v>
      </c>
      <c r="I87" s="203">
        <v>250</v>
      </c>
      <c r="J87" s="204" t="s">
        <v>625</v>
      </c>
      <c r="K87" s="205">
        <f t="shared" si="38"/>
        <v>70</v>
      </c>
      <c r="L87" s="206">
        <f t="shared" si="39"/>
        <v>0.34146341463414637</v>
      </c>
      <c r="M87" s="201" t="s">
        <v>591</v>
      </c>
      <c r="N87" s="207">
        <v>41962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98">
        <v>5</v>
      </c>
      <c r="B88" s="199">
        <v>41886</v>
      </c>
      <c r="C88" s="199"/>
      <c r="D88" s="200" t="s">
        <v>629</v>
      </c>
      <c r="E88" s="201" t="s">
        <v>593</v>
      </c>
      <c r="F88" s="202">
        <v>162</v>
      </c>
      <c r="G88" s="201" t="s">
        <v>624</v>
      </c>
      <c r="H88" s="201">
        <v>190</v>
      </c>
      <c r="I88" s="203">
        <v>190</v>
      </c>
      <c r="J88" s="204" t="s">
        <v>625</v>
      </c>
      <c r="K88" s="205">
        <f t="shared" si="38"/>
        <v>28</v>
      </c>
      <c r="L88" s="206">
        <f t="shared" si="39"/>
        <v>0.1728395061728395</v>
      </c>
      <c r="M88" s="201" t="s">
        <v>591</v>
      </c>
      <c r="N88" s="207">
        <v>42006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98">
        <v>6</v>
      </c>
      <c r="B89" s="199">
        <v>41886</v>
      </c>
      <c r="C89" s="199"/>
      <c r="D89" s="200" t="s">
        <v>630</v>
      </c>
      <c r="E89" s="201" t="s">
        <v>593</v>
      </c>
      <c r="F89" s="202">
        <v>75</v>
      </c>
      <c r="G89" s="201" t="s">
        <v>624</v>
      </c>
      <c r="H89" s="201">
        <v>91.5</v>
      </c>
      <c r="I89" s="203" t="s">
        <v>631</v>
      </c>
      <c r="J89" s="204" t="s">
        <v>632</v>
      </c>
      <c r="K89" s="205">
        <f t="shared" si="38"/>
        <v>16.5</v>
      </c>
      <c r="L89" s="206">
        <f t="shared" si="39"/>
        <v>0.22</v>
      </c>
      <c r="M89" s="201" t="s">
        <v>591</v>
      </c>
      <c r="N89" s="207">
        <v>41954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98">
        <v>7</v>
      </c>
      <c r="B90" s="199">
        <v>41913</v>
      </c>
      <c r="C90" s="199"/>
      <c r="D90" s="200" t="s">
        <v>633</v>
      </c>
      <c r="E90" s="201" t="s">
        <v>593</v>
      </c>
      <c r="F90" s="202">
        <v>850</v>
      </c>
      <c r="G90" s="201" t="s">
        <v>624</v>
      </c>
      <c r="H90" s="201">
        <v>982.5</v>
      </c>
      <c r="I90" s="203">
        <v>1050</v>
      </c>
      <c r="J90" s="204" t="s">
        <v>634</v>
      </c>
      <c r="K90" s="205">
        <f t="shared" si="38"/>
        <v>132.5</v>
      </c>
      <c r="L90" s="206">
        <f t="shared" si="39"/>
        <v>0.15588235294117647</v>
      </c>
      <c r="M90" s="201" t="s">
        <v>591</v>
      </c>
      <c r="N90" s="207">
        <v>42039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98">
        <v>8</v>
      </c>
      <c r="B91" s="199">
        <v>41913</v>
      </c>
      <c r="C91" s="199"/>
      <c r="D91" s="200" t="s">
        <v>635</v>
      </c>
      <c r="E91" s="201" t="s">
        <v>593</v>
      </c>
      <c r="F91" s="202">
        <v>475</v>
      </c>
      <c r="G91" s="201" t="s">
        <v>624</v>
      </c>
      <c r="H91" s="201">
        <v>515</v>
      </c>
      <c r="I91" s="203">
        <v>600</v>
      </c>
      <c r="J91" s="204" t="s">
        <v>636</v>
      </c>
      <c r="K91" s="205">
        <f t="shared" si="38"/>
        <v>40</v>
      </c>
      <c r="L91" s="206">
        <f t="shared" si="39"/>
        <v>8.4210526315789472E-2</v>
      </c>
      <c r="M91" s="201" t="s">
        <v>591</v>
      </c>
      <c r="N91" s="207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98">
        <v>9</v>
      </c>
      <c r="B92" s="199">
        <v>41913</v>
      </c>
      <c r="C92" s="199"/>
      <c r="D92" s="200" t="s">
        <v>637</v>
      </c>
      <c r="E92" s="201" t="s">
        <v>593</v>
      </c>
      <c r="F92" s="202">
        <v>86</v>
      </c>
      <c r="G92" s="201" t="s">
        <v>624</v>
      </c>
      <c r="H92" s="201">
        <v>99</v>
      </c>
      <c r="I92" s="203">
        <v>140</v>
      </c>
      <c r="J92" s="204" t="s">
        <v>638</v>
      </c>
      <c r="K92" s="205">
        <f t="shared" si="38"/>
        <v>13</v>
      </c>
      <c r="L92" s="206">
        <f t="shared" si="39"/>
        <v>0.15116279069767441</v>
      </c>
      <c r="M92" s="201" t="s">
        <v>591</v>
      </c>
      <c r="N92" s="207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98">
        <v>10</v>
      </c>
      <c r="B93" s="199">
        <v>41926</v>
      </c>
      <c r="C93" s="199"/>
      <c r="D93" s="200" t="s">
        <v>639</v>
      </c>
      <c r="E93" s="201" t="s">
        <v>593</v>
      </c>
      <c r="F93" s="202">
        <v>496.6</v>
      </c>
      <c r="G93" s="201" t="s">
        <v>624</v>
      </c>
      <c r="H93" s="201">
        <v>621</v>
      </c>
      <c r="I93" s="203">
        <v>580</v>
      </c>
      <c r="J93" s="204" t="s">
        <v>625</v>
      </c>
      <c r="K93" s="205">
        <f t="shared" si="38"/>
        <v>124.39999999999998</v>
      </c>
      <c r="L93" s="206">
        <f t="shared" si="39"/>
        <v>0.25050342327829234</v>
      </c>
      <c r="M93" s="201" t="s">
        <v>591</v>
      </c>
      <c r="N93" s="207">
        <v>42605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98">
        <v>11</v>
      </c>
      <c r="B94" s="199">
        <v>41926</v>
      </c>
      <c r="C94" s="199"/>
      <c r="D94" s="200" t="s">
        <v>640</v>
      </c>
      <c r="E94" s="201" t="s">
        <v>593</v>
      </c>
      <c r="F94" s="202">
        <v>2481.9</v>
      </c>
      <c r="G94" s="201" t="s">
        <v>624</v>
      </c>
      <c r="H94" s="201">
        <v>2840</v>
      </c>
      <c r="I94" s="203">
        <v>2870</v>
      </c>
      <c r="J94" s="204" t="s">
        <v>641</v>
      </c>
      <c r="K94" s="205">
        <f t="shared" si="38"/>
        <v>358.09999999999991</v>
      </c>
      <c r="L94" s="206">
        <f t="shared" si="39"/>
        <v>0.14428462065353154</v>
      </c>
      <c r="M94" s="201" t="s">
        <v>591</v>
      </c>
      <c r="N94" s="207">
        <v>42017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98">
        <v>12</v>
      </c>
      <c r="B95" s="199">
        <v>41928</v>
      </c>
      <c r="C95" s="199"/>
      <c r="D95" s="200" t="s">
        <v>642</v>
      </c>
      <c r="E95" s="201" t="s">
        <v>593</v>
      </c>
      <c r="F95" s="202">
        <v>84.5</v>
      </c>
      <c r="G95" s="201" t="s">
        <v>624</v>
      </c>
      <c r="H95" s="201">
        <v>93</v>
      </c>
      <c r="I95" s="203">
        <v>110</v>
      </c>
      <c r="J95" s="204" t="s">
        <v>643</v>
      </c>
      <c r="K95" s="205">
        <f t="shared" si="38"/>
        <v>8.5</v>
      </c>
      <c r="L95" s="206">
        <f t="shared" si="39"/>
        <v>0.10059171597633136</v>
      </c>
      <c r="M95" s="201" t="s">
        <v>591</v>
      </c>
      <c r="N95" s="207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98">
        <v>13</v>
      </c>
      <c r="B96" s="199">
        <v>41928</v>
      </c>
      <c r="C96" s="199"/>
      <c r="D96" s="200" t="s">
        <v>644</v>
      </c>
      <c r="E96" s="201" t="s">
        <v>593</v>
      </c>
      <c r="F96" s="202">
        <v>401</v>
      </c>
      <c r="G96" s="201" t="s">
        <v>624</v>
      </c>
      <c r="H96" s="201">
        <v>428</v>
      </c>
      <c r="I96" s="203">
        <v>450</v>
      </c>
      <c r="J96" s="204" t="s">
        <v>645</v>
      </c>
      <c r="K96" s="205">
        <f t="shared" si="38"/>
        <v>27</v>
      </c>
      <c r="L96" s="206">
        <f t="shared" si="39"/>
        <v>6.7331670822942641E-2</v>
      </c>
      <c r="M96" s="201" t="s">
        <v>591</v>
      </c>
      <c r="N96" s="207">
        <v>42020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8">
        <v>14</v>
      </c>
      <c r="B97" s="199">
        <v>41928</v>
      </c>
      <c r="C97" s="199"/>
      <c r="D97" s="200" t="s">
        <v>646</v>
      </c>
      <c r="E97" s="201" t="s">
        <v>593</v>
      </c>
      <c r="F97" s="202">
        <v>101</v>
      </c>
      <c r="G97" s="201" t="s">
        <v>624</v>
      </c>
      <c r="H97" s="201">
        <v>112</v>
      </c>
      <c r="I97" s="203">
        <v>120</v>
      </c>
      <c r="J97" s="204" t="s">
        <v>647</v>
      </c>
      <c r="K97" s="205">
        <f t="shared" si="38"/>
        <v>11</v>
      </c>
      <c r="L97" s="206">
        <f t="shared" si="39"/>
        <v>0.10891089108910891</v>
      </c>
      <c r="M97" s="201" t="s">
        <v>591</v>
      </c>
      <c r="N97" s="207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8">
        <v>15</v>
      </c>
      <c r="B98" s="199">
        <v>41954</v>
      </c>
      <c r="C98" s="199"/>
      <c r="D98" s="200" t="s">
        <v>648</v>
      </c>
      <c r="E98" s="201" t="s">
        <v>593</v>
      </c>
      <c r="F98" s="202">
        <v>59</v>
      </c>
      <c r="G98" s="201" t="s">
        <v>624</v>
      </c>
      <c r="H98" s="201">
        <v>76</v>
      </c>
      <c r="I98" s="203">
        <v>76</v>
      </c>
      <c r="J98" s="204" t="s">
        <v>625</v>
      </c>
      <c r="K98" s="205">
        <f t="shared" si="38"/>
        <v>17</v>
      </c>
      <c r="L98" s="206">
        <f t="shared" si="39"/>
        <v>0.28813559322033899</v>
      </c>
      <c r="M98" s="201" t="s">
        <v>591</v>
      </c>
      <c r="N98" s="207">
        <v>43032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8">
        <v>16</v>
      </c>
      <c r="B99" s="199">
        <v>41954</v>
      </c>
      <c r="C99" s="199"/>
      <c r="D99" s="200" t="s">
        <v>637</v>
      </c>
      <c r="E99" s="201" t="s">
        <v>593</v>
      </c>
      <c r="F99" s="202">
        <v>99</v>
      </c>
      <c r="G99" s="201" t="s">
        <v>624</v>
      </c>
      <c r="H99" s="201">
        <v>120</v>
      </c>
      <c r="I99" s="203">
        <v>120</v>
      </c>
      <c r="J99" s="204" t="s">
        <v>605</v>
      </c>
      <c r="K99" s="205">
        <f t="shared" si="38"/>
        <v>21</v>
      </c>
      <c r="L99" s="206">
        <f t="shared" si="39"/>
        <v>0.21212121212121213</v>
      </c>
      <c r="M99" s="201" t="s">
        <v>591</v>
      </c>
      <c r="N99" s="207">
        <v>41960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8">
        <v>17</v>
      </c>
      <c r="B100" s="199">
        <v>41956</v>
      </c>
      <c r="C100" s="199"/>
      <c r="D100" s="200" t="s">
        <v>649</v>
      </c>
      <c r="E100" s="201" t="s">
        <v>593</v>
      </c>
      <c r="F100" s="202">
        <v>22</v>
      </c>
      <c r="G100" s="201" t="s">
        <v>624</v>
      </c>
      <c r="H100" s="201">
        <v>33.549999999999997</v>
      </c>
      <c r="I100" s="203">
        <v>32</v>
      </c>
      <c r="J100" s="204" t="s">
        <v>650</v>
      </c>
      <c r="K100" s="205">
        <f t="shared" si="38"/>
        <v>11.549999999999997</v>
      </c>
      <c r="L100" s="206">
        <f t="shared" si="39"/>
        <v>0.52499999999999991</v>
      </c>
      <c r="M100" s="201" t="s">
        <v>591</v>
      </c>
      <c r="N100" s="207">
        <v>42188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8">
        <v>18</v>
      </c>
      <c r="B101" s="199">
        <v>41976</v>
      </c>
      <c r="C101" s="199"/>
      <c r="D101" s="200" t="s">
        <v>651</v>
      </c>
      <c r="E101" s="201" t="s">
        <v>593</v>
      </c>
      <c r="F101" s="202">
        <v>440</v>
      </c>
      <c r="G101" s="201" t="s">
        <v>624</v>
      </c>
      <c r="H101" s="201">
        <v>520</v>
      </c>
      <c r="I101" s="203">
        <v>520</v>
      </c>
      <c r="J101" s="204" t="s">
        <v>652</v>
      </c>
      <c r="K101" s="205">
        <f t="shared" si="38"/>
        <v>80</v>
      </c>
      <c r="L101" s="206">
        <f t="shared" si="39"/>
        <v>0.18181818181818182</v>
      </c>
      <c r="M101" s="201" t="s">
        <v>591</v>
      </c>
      <c r="N101" s="207">
        <v>42208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8">
        <v>19</v>
      </c>
      <c r="B102" s="199">
        <v>41976</v>
      </c>
      <c r="C102" s="199"/>
      <c r="D102" s="200" t="s">
        <v>653</v>
      </c>
      <c r="E102" s="201" t="s">
        <v>593</v>
      </c>
      <c r="F102" s="202">
        <v>360</v>
      </c>
      <c r="G102" s="201" t="s">
        <v>624</v>
      </c>
      <c r="H102" s="201">
        <v>427</v>
      </c>
      <c r="I102" s="203">
        <v>425</v>
      </c>
      <c r="J102" s="204" t="s">
        <v>654</v>
      </c>
      <c r="K102" s="205">
        <f t="shared" si="38"/>
        <v>67</v>
      </c>
      <c r="L102" s="206">
        <f t="shared" si="39"/>
        <v>0.18611111111111112</v>
      </c>
      <c r="M102" s="201" t="s">
        <v>591</v>
      </c>
      <c r="N102" s="207">
        <v>42058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8">
        <v>20</v>
      </c>
      <c r="B103" s="199">
        <v>42012</v>
      </c>
      <c r="C103" s="199"/>
      <c r="D103" s="200" t="s">
        <v>655</v>
      </c>
      <c r="E103" s="201" t="s">
        <v>593</v>
      </c>
      <c r="F103" s="202">
        <v>360</v>
      </c>
      <c r="G103" s="201" t="s">
        <v>624</v>
      </c>
      <c r="H103" s="201">
        <v>455</v>
      </c>
      <c r="I103" s="203">
        <v>420</v>
      </c>
      <c r="J103" s="204" t="s">
        <v>656</v>
      </c>
      <c r="K103" s="205">
        <f t="shared" si="38"/>
        <v>95</v>
      </c>
      <c r="L103" s="206">
        <f t="shared" si="39"/>
        <v>0.2638888888888889</v>
      </c>
      <c r="M103" s="201" t="s">
        <v>591</v>
      </c>
      <c r="N103" s="207">
        <v>42024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8">
        <v>21</v>
      </c>
      <c r="B104" s="199">
        <v>42012</v>
      </c>
      <c r="C104" s="199"/>
      <c r="D104" s="200" t="s">
        <v>657</v>
      </c>
      <c r="E104" s="201" t="s">
        <v>593</v>
      </c>
      <c r="F104" s="202">
        <v>130</v>
      </c>
      <c r="G104" s="201"/>
      <c r="H104" s="201">
        <v>175.5</v>
      </c>
      <c r="I104" s="203">
        <v>165</v>
      </c>
      <c r="J104" s="204" t="s">
        <v>658</v>
      </c>
      <c r="K104" s="205">
        <f t="shared" si="38"/>
        <v>45.5</v>
      </c>
      <c r="L104" s="206">
        <f t="shared" si="39"/>
        <v>0.35</v>
      </c>
      <c r="M104" s="201" t="s">
        <v>591</v>
      </c>
      <c r="N104" s="207">
        <v>43088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8">
        <v>22</v>
      </c>
      <c r="B105" s="199">
        <v>42040</v>
      </c>
      <c r="C105" s="199"/>
      <c r="D105" s="200" t="s">
        <v>383</v>
      </c>
      <c r="E105" s="201" t="s">
        <v>623</v>
      </c>
      <c r="F105" s="202">
        <v>98</v>
      </c>
      <c r="G105" s="201"/>
      <c r="H105" s="201">
        <v>120</v>
      </c>
      <c r="I105" s="203">
        <v>120</v>
      </c>
      <c r="J105" s="204" t="s">
        <v>625</v>
      </c>
      <c r="K105" s="205">
        <f t="shared" si="38"/>
        <v>22</v>
      </c>
      <c r="L105" s="206">
        <f t="shared" si="39"/>
        <v>0.22448979591836735</v>
      </c>
      <c r="M105" s="201" t="s">
        <v>591</v>
      </c>
      <c r="N105" s="207">
        <v>42753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8">
        <v>23</v>
      </c>
      <c r="B106" s="199">
        <v>42040</v>
      </c>
      <c r="C106" s="199"/>
      <c r="D106" s="200" t="s">
        <v>659</v>
      </c>
      <c r="E106" s="201" t="s">
        <v>623</v>
      </c>
      <c r="F106" s="202">
        <v>196</v>
      </c>
      <c r="G106" s="201"/>
      <c r="H106" s="201">
        <v>262</v>
      </c>
      <c r="I106" s="203">
        <v>255</v>
      </c>
      <c r="J106" s="204" t="s">
        <v>625</v>
      </c>
      <c r="K106" s="205">
        <f t="shared" si="38"/>
        <v>66</v>
      </c>
      <c r="L106" s="206">
        <f t="shared" si="39"/>
        <v>0.33673469387755101</v>
      </c>
      <c r="M106" s="201" t="s">
        <v>591</v>
      </c>
      <c r="N106" s="207">
        <v>42599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8">
        <v>24</v>
      </c>
      <c r="B107" s="209">
        <v>42067</v>
      </c>
      <c r="C107" s="209"/>
      <c r="D107" s="210" t="s">
        <v>382</v>
      </c>
      <c r="E107" s="211" t="s">
        <v>623</v>
      </c>
      <c r="F107" s="212">
        <v>235</v>
      </c>
      <c r="G107" s="212"/>
      <c r="H107" s="213">
        <v>77</v>
      </c>
      <c r="I107" s="213" t="s">
        <v>660</v>
      </c>
      <c r="J107" s="214" t="s">
        <v>661</v>
      </c>
      <c r="K107" s="215">
        <f t="shared" si="38"/>
        <v>-158</v>
      </c>
      <c r="L107" s="216">
        <f t="shared" si="39"/>
        <v>-0.67234042553191486</v>
      </c>
      <c r="M107" s="212" t="s">
        <v>604</v>
      </c>
      <c r="N107" s="209">
        <v>43522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8">
        <v>25</v>
      </c>
      <c r="B108" s="199">
        <v>42067</v>
      </c>
      <c r="C108" s="199"/>
      <c r="D108" s="200" t="s">
        <v>662</v>
      </c>
      <c r="E108" s="201" t="s">
        <v>623</v>
      </c>
      <c r="F108" s="202">
        <v>185</v>
      </c>
      <c r="G108" s="201"/>
      <c r="H108" s="201">
        <v>224</v>
      </c>
      <c r="I108" s="203" t="s">
        <v>663</v>
      </c>
      <c r="J108" s="204" t="s">
        <v>625</v>
      </c>
      <c r="K108" s="205">
        <f t="shared" si="38"/>
        <v>39</v>
      </c>
      <c r="L108" s="206">
        <f t="shared" si="39"/>
        <v>0.21081081081081082</v>
      </c>
      <c r="M108" s="201" t="s">
        <v>591</v>
      </c>
      <c r="N108" s="207">
        <v>42647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8">
        <v>26</v>
      </c>
      <c r="B109" s="209">
        <v>42090</v>
      </c>
      <c r="C109" s="209"/>
      <c r="D109" s="217" t="s">
        <v>664</v>
      </c>
      <c r="E109" s="212" t="s">
        <v>623</v>
      </c>
      <c r="F109" s="212">
        <v>49.5</v>
      </c>
      <c r="G109" s="213"/>
      <c r="H109" s="213">
        <v>15.85</v>
      </c>
      <c r="I109" s="213">
        <v>67</v>
      </c>
      <c r="J109" s="214" t="s">
        <v>665</v>
      </c>
      <c r="K109" s="213">
        <f t="shared" si="38"/>
        <v>-33.65</v>
      </c>
      <c r="L109" s="218">
        <f t="shared" si="39"/>
        <v>-0.67979797979797973</v>
      </c>
      <c r="M109" s="212" t="s">
        <v>604</v>
      </c>
      <c r="N109" s="219">
        <v>43627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8">
        <v>27</v>
      </c>
      <c r="B110" s="199">
        <v>42093</v>
      </c>
      <c r="C110" s="199"/>
      <c r="D110" s="200" t="s">
        <v>666</v>
      </c>
      <c r="E110" s="201" t="s">
        <v>623</v>
      </c>
      <c r="F110" s="202">
        <v>183.5</v>
      </c>
      <c r="G110" s="201"/>
      <c r="H110" s="201">
        <v>219</v>
      </c>
      <c r="I110" s="203">
        <v>218</v>
      </c>
      <c r="J110" s="204" t="s">
        <v>667</v>
      </c>
      <c r="K110" s="205">
        <f t="shared" si="38"/>
        <v>35.5</v>
      </c>
      <c r="L110" s="206">
        <f t="shared" si="39"/>
        <v>0.19346049046321526</v>
      </c>
      <c r="M110" s="201" t="s">
        <v>591</v>
      </c>
      <c r="N110" s="207">
        <v>42103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8">
        <v>28</v>
      </c>
      <c r="B111" s="199">
        <v>42114</v>
      </c>
      <c r="C111" s="199"/>
      <c r="D111" s="200" t="s">
        <v>668</v>
      </c>
      <c r="E111" s="201" t="s">
        <v>623</v>
      </c>
      <c r="F111" s="202">
        <f>(227+237)/2</f>
        <v>232</v>
      </c>
      <c r="G111" s="201"/>
      <c r="H111" s="201">
        <v>298</v>
      </c>
      <c r="I111" s="203">
        <v>298</v>
      </c>
      <c r="J111" s="204" t="s">
        <v>625</v>
      </c>
      <c r="K111" s="205">
        <f t="shared" si="38"/>
        <v>66</v>
      </c>
      <c r="L111" s="206">
        <f t="shared" si="39"/>
        <v>0.28448275862068967</v>
      </c>
      <c r="M111" s="201" t="s">
        <v>591</v>
      </c>
      <c r="N111" s="207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8">
        <v>29</v>
      </c>
      <c r="B112" s="199">
        <v>42128</v>
      </c>
      <c r="C112" s="199"/>
      <c r="D112" s="200" t="s">
        <v>669</v>
      </c>
      <c r="E112" s="201" t="s">
        <v>593</v>
      </c>
      <c r="F112" s="202">
        <v>385</v>
      </c>
      <c r="G112" s="201"/>
      <c r="H112" s="201">
        <f>212.5+331</f>
        <v>543.5</v>
      </c>
      <c r="I112" s="203">
        <v>510</v>
      </c>
      <c r="J112" s="204" t="s">
        <v>670</v>
      </c>
      <c r="K112" s="205">
        <f t="shared" si="38"/>
        <v>158.5</v>
      </c>
      <c r="L112" s="206">
        <f t="shared" si="39"/>
        <v>0.41168831168831171</v>
      </c>
      <c r="M112" s="201" t="s">
        <v>591</v>
      </c>
      <c r="N112" s="207">
        <v>42235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8">
        <v>30</v>
      </c>
      <c r="B113" s="199">
        <v>42128</v>
      </c>
      <c r="C113" s="199"/>
      <c r="D113" s="200" t="s">
        <v>671</v>
      </c>
      <c r="E113" s="201" t="s">
        <v>593</v>
      </c>
      <c r="F113" s="202">
        <v>115.5</v>
      </c>
      <c r="G113" s="201"/>
      <c r="H113" s="201">
        <v>146</v>
      </c>
      <c r="I113" s="203">
        <v>142</v>
      </c>
      <c r="J113" s="204" t="s">
        <v>672</v>
      </c>
      <c r="K113" s="205">
        <f t="shared" si="38"/>
        <v>30.5</v>
      </c>
      <c r="L113" s="206">
        <f t="shared" si="39"/>
        <v>0.26406926406926406</v>
      </c>
      <c r="M113" s="201" t="s">
        <v>591</v>
      </c>
      <c r="N113" s="207">
        <v>42202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8">
        <v>31</v>
      </c>
      <c r="B114" s="199">
        <v>42151</v>
      </c>
      <c r="C114" s="199"/>
      <c r="D114" s="200" t="s">
        <v>673</v>
      </c>
      <c r="E114" s="201" t="s">
        <v>593</v>
      </c>
      <c r="F114" s="202">
        <v>237.5</v>
      </c>
      <c r="G114" s="201"/>
      <c r="H114" s="201">
        <v>279.5</v>
      </c>
      <c r="I114" s="203">
        <v>278</v>
      </c>
      <c r="J114" s="204" t="s">
        <v>625</v>
      </c>
      <c r="K114" s="205">
        <f t="shared" si="38"/>
        <v>42</v>
      </c>
      <c r="L114" s="206">
        <f t="shared" si="39"/>
        <v>0.17684210526315788</v>
      </c>
      <c r="M114" s="201" t="s">
        <v>591</v>
      </c>
      <c r="N114" s="207">
        <v>42222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8">
        <v>32</v>
      </c>
      <c r="B115" s="199">
        <v>42174</v>
      </c>
      <c r="C115" s="199"/>
      <c r="D115" s="200" t="s">
        <v>644</v>
      </c>
      <c r="E115" s="201" t="s">
        <v>623</v>
      </c>
      <c r="F115" s="202">
        <v>340</v>
      </c>
      <c r="G115" s="201"/>
      <c r="H115" s="201">
        <v>448</v>
      </c>
      <c r="I115" s="203">
        <v>448</v>
      </c>
      <c r="J115" s="204" t="s">
        <v>625</v>
      </c>
      <c r="K115" s="205">
        <f t="shared" si="38"/>
        <v>108</v>
      </c>
      <c r="L115" s="206">
        <f t="shared" si="39"/>
        <v>0.31764705882352939</v>
      </c>
      <c r="M115" s="201" t="s">
        <v>591</v>
      </c>
      <c r="N115" s="207">
        <v>43018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8">
        <v>33</v>
      </c>
      <c r="B116" s="199">
        <v>42191</v>
      </c>
      <c r="C116" s="199"/>
      <c r="D116" s="200" t="s">
        <v>674</v>
      </c>
      <c r="E116" s="201" t="s">
        <v>623</v>
      </c>
      <c r="F116" s="202">
        <v>390</v>
      </c>
      <c r="G116" s="201"/>
      <c r="H116" s="201">
        <v>460</v>
      </c>
      <c r="I116" s="203">
        <v>460</v>
      </c>
      <c r="J116" s="204" t="s">
        <v>625</v>
      </c>
      <c r="K116" s="205">
        <f t="shared" si="38"/>
        <v>70</v>
      </c>
      <c r="L116" s="206">
        <f t="shared" si="39"/>
        <v>0.17948717948717949</v>
      </c>
      <c r="M116" s="201" t="s">
        <v>591</v>
      </c>
      <c r="N116" s="207">
        <v>42478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8">
        <v>34</v>
      </c>
      <c r="B117" s="209">
        <v>42195</v>
      </c>
      <c r="C117" s="209"/>
      <c r="D117" s="210" t="s">
        <v>675</v>
      </c>
      <c r="E117" s="211" t="s">
        <v>623</v>
      </c>
      <c r="F117" s="212">
        <v>122.5</v>
      </c>
      <c r="G117" s="212"/>
      <c r="H117" s="213">
        <v>61</v>
      </c>
      <c r="I117" s="213">
        <v>172</v>
      </c>
      <c r="J117" s="214" t="s">
        <v>676</v>
      </c>
      <c r="K117" s="215">
        <f t="shared" si="38"/>
        <v>-61.5</v>
      </c>
      <c r="L117" s="216">
        <f t="shared" si="39"/>
        <v>-0.50204081632653064</v>
      </c>
      <c r="M117" s="212" t="s">
        <v>604</v>
      </c>
      <c r="N117" s="209">
        <v>43333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35</v>
      </c>
      <c r="B118" s="199">
        <v>42219</v>
      </c>
      <c r="C118" s="199"/>
      <c r="D118" s="200" t="s">
        <v>677</v>
      </c>
      <c r="E118" s="201" t="s">
        <v>623</v>
      </c>
      <c r="F118" s="202">
        <v>297.5</v>
      </c>
      <c r="G118" s="201"/>
      <c r="H118" s="201">
        <v>350</v>
      </c>
      <c r="I118" s="203">
        <v>360</v>
      </c>
      <c r="J118" s="204" t="s">
        <v>678</v>
      </c>
      <c r="K118" s="205">
        <f t="shared" si="38"/>
        <v>52.5</v>
      </c>
      <c r="L118" s="206">
        <f t="shared" si="39"/>
        <v>0.17647058823529413</v>
      </c>
      <c r="M118" s="201" t="s">
        <v>591</v>
      </c>
      <c r="N118" s="207">
        <v>42232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36</v>
      </c>
      <c r="B119" s="199">
        <v>42219</v>
      </c>
      <c r="C119" s="199"/>
      <c r="D119" s="200" t="s">
        <v>679</v>
      </c>
      <c r="E119" s="201" t="s">
        <v>623</v>
      </c>
      <c r="F119" s="202">
        <v>115.5</v>
      </c>
      <c r="G119" s="201"/>
      <c r="H119" s="201">
        <v>149</v>
      </c>
      <c r="I119" s="203">
        <v>140</v>
      </c>
      <c r="J119" s="204" t="s">
        <v>680</v>
      </c>
      <c r="K119" s="205">
        <f t="shared" si="38"/>
        <v>33.5</v>
      </c>
      <c r="L119" s="206">
        <f t="shared" si="39"/>
        <v>0.29004329004329005</v>
      </c>
      <c r="M119" s="201" t="s">
        <v>591</v>
      </c>
      <c r="N119" s="207">
        <v>42740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37</v>
      </c>
      <c r="B120" s="199">
        <v>42251</v>
      </c>
      <c r="C120" s="199"/>
      <c r="D120" s="200" t="s">
        <v>673</v>
      </c>
      <c r="E120" s="201" t="s">
        <v>623</v>
      </c>
      <c r="F120" s="202">
        <v>226</v>
      </c>
      <c r="G120" s="201"/>
      <c r="H120" s="201">
        <v>292</v>
      </c>
      <c r="I120" s="203">
        <v>292</v>
      </c>
      <c r="J120" s="204" t="s">
        <v>681</v>
      </c>
      <c r="K120" s="205">
        <f t="shared" si="38"/>
        <v>66</v>
      </c>
      <c r="L120" s="206">
        <f t="shared" si="39"/>
        <v>0.29203539823008851</v>
      </c>
      <c r="M120" s="201" t="s">
        <v>591</v>
      </c>
      <c r="N120" s="207">
        <v>42286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38</v>
      </c>
      <c r="B121" s="199">
        <v>42254</v>
      </c>
      <c r="C121" s="199"/>
      <c r="D121" s="200" t="s">
        <v>668</v>
      </c>
      <c r="E121" s="201" t="s">
        <v>623</v>
      </c>
      <c r="F121" s="202">
        <v>232.5</v>
      </c>
      <c r="G121" s="201"/>
      <c r="H121" s="201">
        <v>312.5</v>
      </c>
      <c r="I121" s="203">
        <v>310</v>
      </c>
      <c r="J121" s="204" t="s">
        <v>625</v>
      </c>
      <c r="K121" s="205">
        <f t="shared" si="38"/>
        <v>80</v>
      </c>
      <c r="L121" s="206">
        <f t="shared" si="39"/>
        <v>0.34408602150537637</v>
      </c>
      <c r="M121" s="201" t="s">
        <v>591</v>
      </c>
      <c r="N121" s="207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39</v>
      </c>
      <c r="B122" s="199">
        <v>42268</v>
      </c>
      <c r="C122" s="199"/>
      <c r="D122" s="200" t="s">
        <v>682</v>
      </c>
      <c r="E122" s="201" t="s">
        <v>623</v>
      </c>
      <c r="F122" s="202">
        <v>196.5</v>
      </c>
      <c r="G122" s="201"/>
      <c r="H122" s="201">
        <v>238</v>
      </c>
      <c r="I122" s="203">
        <v>238</v>
      </c>
      <c r="J122" s="204" t="s">
        <v>681</v>
      </c>
      <c r="K122" s="205">
        <f t="shared" si="38"/>
        <v>41.5</v>
      </c>
      <c r="L122" s="206">
        <f t="shared" si="39"/>
        <v>0.21119592875318066</v>
      </c>
      <c r="M122" s="201" t="s">
        <v>591</v>
      </c>
      <c r="N122" s="207">
        <v>42291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40</v>
      </c>
      <c r="B123" s="199">
        <v>42271</v>
      </c>
      <c r="C123" s="199"/>
      <c r="D123" s="200" t="s">
        <v>622</v>
      </c>
      <c r="E123" s="201" t="s">
        <v>623</v>
      </c>
      <c r="F123" s="202">
        <v>65</v>
      </c>
      <c r="G123" s="201"/>
      <c r="H123" s="201">
        <v>82</v>
      </c>
      <c r="I123" s="203">
        <v>82</v>
      </c>
      <c r="J123" s="204" t="s">
        <v>681</v>
      </c>
      <c r="K123" s="205">
        <f t="shared" si="38"/>
        <v>17</v>
      </c>
      <c r="L123" s="206">
        <f t="shared" si="39"/>
        <v>0.26153846153846155</v>
      </c>
      <c r="M123" s="201" t="s">
        <v>591</v>
      </c>
      <c r="N123" s="207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41</v>
      </c>
      <c r="B124" s="199">
        <v>42291</v>
      </c>
      <c r="C124" s="199"/>
      <c r="D124" s="200" t="s">
        <v>683</v>
      </c>
      <c r="E124" s="201" t="s">
        <v>623</v>
      </c>
      <c r="F124" s="202">
        <v>144</v>
      </c>
      <c r="G124" s="201"/>
      <c r="H124" s="201">
        <v>182.5</v>
      </c>
      <c r="I124" s="203">
        <v>181</v>
      </c>
      <c r="J124" s="204" t="s">
        <v>681</v>
      </c>
      <c r="K124" s="205">
        <f t="shared" si="38"/>
        <v>38.5</v>
      </c>
      <c r="L124" s="206">
        <f t="shared" si="39"/>
        <v>0.2673611111111111</v>
      </c>
      <c r="M124" s="201" t="s">
        <v>591</v>
      </c>
      <c r="N124" s="207">
        <v>42817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42</v>
      </c>
      <c r="B125" s="199">
        <v>42291</v>
      </c>
      <c r="C125" s="199"/>
      <c r="D125" s="200" t="s">
        <v>684</v>
      </c>
      <c r="E125" s="201" t="s">
        <v>623</v>
      </c>
      <c r="F125" s="202">
        <v>264</v>
      </c>
      <c r="G125" s="201"/>
      <c r="H125" s="201">
        <v>311</v>
      </c>
      <c r="I125" s="203">
        <v>311</v>
      </c>
      <c r="J125" s="204" t="s">
        <v>681</v>
      </c>
      <c r="K125" s="205">
        <f t="shared" si="38"/>
        <v>47</v>
      </c>
      <c r="L125" s="206">
        <f t="shared" si="39"/>
        <v>0.17803030303030304</v>
      </c>
      <c r="M125" s="201" t="s">
        <v>591</v>
      </c>
      <c r="N125" s="207">
        <v>42604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43</v>
      </c>
      <c r="B126" s="199">
        <v>42318</v>
      </c>
      <c r="C126" s="199"/>
      <c r="D126" s="200" t="s">
        <v>685</v>
      </c>
      <c r="E126" s="201" t="s">
        <v>593</v>
      </c>
      <c r="F126" s="202">
        <v>549.5</v>
      </c>
      <c r="G126" s="201"/>
      <c r="H126" s="201">
        <v>630</v>
      </c>
      <c r="I126" s="203">
        <v>630</v>
      </c>
      <c r="J126" s="204" t="s">
        <v>681</v>
      </c>
      <c r="K126" s="205">
        <f t="shared" si="38"/>
        <v>80.5</v>
      </c>
      <c r="L126" s="206">
        <f t="shared" si="39"/>
        <v>0.1464968152866242</v>
      </c>
      <c r="M126" s="201" t="s">
        <v>591</v>
      </c>
      <c r="N126" s="207">
        <v>42419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44</v>
      </c>
      <c r="B127" s="199">
        <v>42342</v>
      </c>
      <c r="C127" s="199"/>
      <c r="D127" s="200" t="s">
        <v>686</v>
      </c>
      <c r="E127" s="201" t="s">
        <v>623</v>
      </c>
      <c r="F127" s="202">
        <v>1027.5</v>
      </c>
      <c r="G127" s="201"/>
      <c r="H127" s="201">
        <v>1315</v>
      </c>
      <c r="I127" s="203">
        <v>1250</v>
      </c>
      <c r="J127" s="204" t="s">
        <v>681</v>
      </c>
      <c r="K127" s="205">
        <f t="shared" si="38"/>
        <v>287.5</v>
      </c>
      <c r="L127" s="206">
        <f t="shared" si="39"/>
        <v>0.27980535279805352</v>
      </c>
      <c r="M127" s="201" t="s">
        <v>591</v>
      </c>
      <c r="N127" s="207">
        <v>43244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45</v>
      </c>
      <c r="B128" s="199">
        <v>42367</v>
      </c>
      <c r="C128" s="199"/>
      <c r="D128" s="200" t="s">
        <v>687</v>
      </c>
      <c r="E128" s="201" t="s">
        <v>623</v>
      </c>
      <c r="F128" s="202">
        <v>465</v>
      </c>
      <c r="G128" s="201"/>
      <c r="H128" s="201">
        <v>540</v>
      </c>
      <c r="I128" s="203">
        <v>540</v>
      </c>
      <c r="J128" s="204" t="s">
        <v>681</v>
      </c>
      <c r="K128" s="205">
        <f t="shared" si="38"/>
        <v>75</v>
      </c>
      <c r="L128" s="206">
        <f t="shared" si="39"/>
        <v>0.16129032258064516</v>
      </c>
      <c r="M128" s="201" t="s">
        <v>591</v>
      </c>
      <c r="N128" s="207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46</v>
      </c>
      <c r="B129" s="199">
        <v>42380</v>
      </c>
      <c r="C129" s="199"/>
      <c r="D129" s="200" t="s">
        <v>383</v>
      </c>
      <c r="E129" s="201" t="s">
        <v>593</v>
      </c>
      <c r="F129" s="202">
        <v>81</v>
      </c>
      <c r="G129" s="201"/>
      <c r="H129" s="201">
        <v>110</v>
      </c>
      <c r="I129" s="203">
        <v>110</v>
      </c>
      <c r="J129" s="204" t="s">
        <v>681</v>
      </c>
      <c r="K129" s="205">
        <f t="shared" si="38"/>
        <v>29</v>
      </c>
      <c r="L129" s="206">
        <f t="shared" si="39"/>
        <v>0.35802469135802467</v>
      </c>
      <c r="M129" s="201" t="s">
        <v>591</v>
      </c>
      <c r="N129" s="207">
        <v>42745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47</v>
      </c>
      <c r="B130" s="199">
        <v>42382</v>
      </c>
      <c r="C130" s="199"/>
      <c r="D130" s="200" t="s">
        <v>688</v>
      </c>
      <c r="E130" s="201" t="s">
        <v>593</v>
      </c>
      <c r="F130" s="202">
        <v>417.5</v>
      </c>
      <c r="G130" s="201"/>
      <c r="H130" s="201">
        <v>547</v>
      </c>
      <c r="I130" s="203">
        <v>535</v>
      </c>
      <c r="J130" s="204" t="s">
        <v>681</v>
      </c>
      <c r="K130" s="205">
        <f t="shared" si="38"/>
        <v>129.5</v>
      </c>
      <c r="L130" s="206">
        <f t="shared" si="39"/>
        <v>0.31017964071856285</v>
      </c>
      <c r="M130" s="201" t="s">
        <v>591</v>
      </c>
      <c r="N130" s="207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48</v>
      </c>
      <c r="B131" s="199">
        <v>42408</v>
      </c>
      <c r="C131" s="199"/>
      <c r="D131" s="200" t="s">
        <v>689</v>
      </c>
      <c r="E131" s="201" t="s">
        <v>623</v>
      </c>
      <c r="F131" s="202">
        <v>650</v>
      </c>
      <c r="G131" s="201"/>
      <c r="H131" s="201">
        <v>800</v>
      </c>
      <c r="I131" s="203">
        <v>800</v>
      </c>
      <c r="J131" s="204" t="s">
        <v>681</v>
      </c>
      <c r="K131" s="205">
        <f t="shared" si="38"/>
        <v>150</v>
      </c>
      <c r="L131" s="206">
        <f t="shared" si="39"/>
        <v>0.23076923076923078</v>
      </c>
      <c r="M131" s="201" t="s">
        <v>591</v>
      </c>
      <c r="N131" s="207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49</v>
      </c>
      <c r="B132" s="199">
        <v>42433</v>
      </c>
      <c r="C132" s="199"/>
      <c r="D132" s="200" t="s">
        <v>211</v>
      </c>
      <c r="E132" s="201" t="s">
        <v>623</v>
      </c>
      <c r="F132" s="202">
        <v>437.5</v>
      </c>
      <c r="G132" s="201"/>
      <c r="H132" s="201">
        <v>504.5</v>
      </c>
      <c r="I132" s="203">
        <v>522</v>
      </c>
      <c r="J132" s="204" t="s">
        <v>690</v>
      </c>
      <c r="K132" s="205">
        <f t="shared" si="38"/>
        <v>67</v>
      </c>
      <c r="L132" s="206">
        <f t="shared" si="39"/>
        <v>0.15314285714285714</v>
      </c>
      <c r="M132" s="201" t="s">
        <v>591</v>
      </c>
      <c r="N132" s="207">
        <v>42480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50</v>
      </c>
      <c r="B133" s="199">
        <v>42438</v>
      </c>
      <c r="C133" s="199"/>
      <c r="D133" s="200" t="s">
        <v>691</v>
      </c>
      <c r="E133" s="201" t="s">
        <v>623</v>
      </c>
      <c r="F133" s="202">
        <v>189.5</v>
      </c>
      <c r="G133" s="201"/>
      <c r="H133" s="201">
        <v>218</v>
      </c>
      <c r="I133" s="203">
        <v>218</v>
      </c>
      <c r="J133" s="204" t="s">
        <v>681</v>
      </c>
      <c r="K133" s="205">
        <f t="shared" si="38"/>
        <v>28.5</v>
      </c>
      <c r="L133" s="206">
        <f t="shared" si="39"/>
        <v>0.15039577836411611</v>
      </c>
      <c r="M133" s="201" t="s">
        <v>591</v>
      </c>
      <c r="N133" s="207">
        <v>43034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8">
        <v>51</v>
      </c>
      <c r="B134" s="209">
        <v>42471</v>
      </c>
      <c r="C134" s="209"/>
      <c r="D134" s="217" t="s">
        <v>692</v>
      </c>
      <c r="E134" s="212" t="s">
        <v>623</v>
      </c>
      <c r="F134" s="212">
        <v>36.5</v>
      </c>
      <c r="G134" s="213"/>
      <c r="H134" s="213">
        <v>15.85</v>
      </c>
      <c r="I134" s="213">
        <v>60</v>
      </c>
      <c r="J134" s="214" t="s">
        <v>693</v>
      </c>
      <c r="K134" s="215">
        <f t="shared" si="38"/>
        <v>-20.65</v>
      </c>
      <c r="L134" s="216">
        <f t="shared" si="39"/>
        <v>-0.5657534246575342</v>
      </c>
      <c r="M134" s="212" t="s">
        <v>604</v>
      </c>
      <c r="N134" s="220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52</v>
      </c>
      <c r="B135" s="199">
        <v>42472</v>
      </c>
      <c r="C135" s="199"/>
      <c r="D135" s="200" t="s">
        <v>694</v>
      </c>
      <c r="E135" s="201" t="s">
        <v>623</v>
      </c>
      <c r="F135" s="202">
        <v>93</v>
      </c>
      <c r="G135" s="201"/>
      <c r="H135" s="201">
        <v>149</v>
      </c>
      <c r="I135" s="203">
        <v>140</v>
      </c>
      <c r="J135" s="204" t="s">
        <v>695</v>
      </c>
      <c r="K135" s="205">
        <f t="shared" si="38"/>
        <v>56</v>
      </c>
      <c r="L135" s="206">
        <f t="shared" si="39"/>
        <v>0.60215053763440862</v>
      </c>
      <c r="M135" s="201" t="s">
        <v>591</v>
      </c>
      <c r="N135" s="207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53</v>
      </c>
      <c r="B136" s="199">
        <v>42472</v>
      </c>
      <c r="C136" s="199"/>
      <c r="D136" s="200" t="s">
        <v>696</v>
      </c>
      <c r="E136" s="201" t="s">
        <v>623</v>
      </c>
      <c r="F136" s="202">
        <v>130</v>
      </c>
      <c r="G136" s="201"/>
      <c r="H136" s="201">
        <v>150</v>
      </c>
      <c r="I136" s="203" t="s">
        <v>697</v>
      </c>
      <c r="J136" s="204" t="s">
        <v>681</v>
      </c>
      <c r="K136" s="205">
        <f t="shared" si="38"/>
        <v>20</v>
      </c>
      <c r="L136" s="206">
        <f t="shared" si="39"/>
        <v>0.15384615384615385</v>
      </c>
      <c r="M136" s="201" t="s">
        <v>591</v>
      </c>
      <c r="N136" s="207">
        <v>42564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54</v>
      </c>
      <c r="B137" s="199">
        <v>42473</v>
      </c>
      <c r="C137" s="199"/>
      <c r="D137" s="200" t="s">
        <v>698</v>
      </c>
      <c r="E137" s="201" t="s">
        <v>623</v>
      </c>
      <c r="F137" s="202">
        <v>196</v>
      </c>
      <c r="G137" s="201"/>
      <c r="H137" s="201">
        <v>299</v>
      </c>
      <c r="I137" s="203">
        <v>299</v>
      </c>
      <c r="J137" s="204" t="s">
        <v>681</v>
      </c>
      <c r="K137" s="205">
        <v>103</v>
      </c>
      <c r="L137" s="206">
        <v>0.52551020408163296</v>
      </c>
      <c r="M137" s="201" t="s">
        <v>591</v>
      </c>
      <c r="N137" s="207">
        <v>42620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55</v>
      </c>
      <c r="B138" s="199">
        <v>42473</v>
      </c>
      <c r="C138" s="199"/>
      <c r="D138" s="200" t="s">
        <v>699</v>
      </c>
      <c r="E138" s="201" t="s">
        <v>623</v>
      </c>
      <c r="F138" s="202">
        <v>88</v>
      </c>
      <c r="G138" s="201"/>
      <c r="H138" s="201">
        <v>103</v>
      </c>
      <c r="I138" s="203">
        <v>103</v>
      </c>
      <c r="J138" s="204" t="s">
        <v>681</v>
      </c>
      <c r="K138" s="205">
        <v>15</v>
      </c>
      <c r="L138" s="206">
        <v>0.170454545454545</v>
      </c>
      <c r="M138" s="201" t="s">
        <v>591</v>
      </c>
      <c r="N138" s="207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56</v>
      </c>
      <c r="B139" s="199">
        <v>42492</v>
      </c>
      <c r="C139" s="199"/>
      <c r="D139" s="200" t="s">
        <v>700</v>
      </c>
      <c r="E139" s="201" t="s">
        <v>623</v>
      </c>
      <c r="F139" s="202">
        <v>127.5</v>
      </c>
      <c r="G139" s="201"/>
      <c r="H139" s="201">
        <v>148</v>
      </c>
      <c r="I139" s="203" t="s">
        <v>701</v>
      </c>
      <c r="J139" s="204" t="s">
        <v>681</v>
      </c>
      <c r="K139" s="205">
        <f t="shared" ref="K139:K143" si="40">H139-F139</f>
        <v>20.5</v>
      </c>
      <c r="L139" s="206">
        <f t="shared" ref="L139:L143" si="41">K139/F139</f>
        <v>0.16078431372549021</v>
      </c>
      <c r="M139" s="201" t="s">
        <v>591</v>
      </c>
      <c r="N139" s="207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57</v>
      </c>
      <c r="B140" s="199">
        <v>42493</v>
      </c>
      <c r="C140" s="199"/>
      <c r="D140" s="200" t="s">
        <v>702</v>
      </c>
      <c r="E140" s="201" t="s">
        <v>623</v>
      </c>
      <c r="F140" s="202">
        <v>675</v>
      </c>
      <c r="G140" s="201"/>
      <c r="H140" s="201">
        <v>815</v>
      </c>
      <c r="I140" s="203" t="s">
        <v>703</v>
      </c>
      <c r="J140" s="204" t="s">
        <v>681</v>
      </c>
      <c r="K140" s="205">
        <f t="shared" si="40"/>
        <v>140</v>
      </c>
      <c r="L140" s="206">
        <f t="shared" si="41"/>
        <v>0.2074074074074074</v>
      </c>
      <c r="M140" s="201" t="s">
        <v>591</v>
      </c>
      <c r="N140" s="207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58</v>
      </c>
      <c r="B141" s="209">
        <v>42522</v>
      </c>
      <c r="C141" s="209"/>
      <c r="D141" s="210" t="s">
        <v>704</v>
      </c>
      <c r="E141" s="211" t="s">
        <v>623</v>
      </c>
      <c r="F141" s="212">
        <v>500</v>
      </c>
      <c r="G141" s="212"/>
      <c r="H141" s="213">
        <v>232.5</v>
      </c>
      <c r="I141" s="213" t="s">
        <v>705</v>
      </c>
      <c r="J141" s="214" t="s">
        <v>706</v>
      </c>
      <c r="K141" s="215">
        <f t="shared" si="40"/>
        <v>-267.5</v>
      </c>
      <c r="L141" s="216">
        <f t="shared" si="41"/>
        <v>-0.53500000000000003</v>
      </c>
      <c r="M141" s="212" t="s">
        <v>604</v>
      </c>
      <c r="N141" s="209">
        <v>43735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59</v>
      </c>
      <c r="B142" s="199">
        <v>42527</v>
      </c>
      <c r="C142" s="199"/>
      <c r="D142" s="200" t="s">
        <v>542</v>
      </c>
      <c r="E142" s="201" t="s">
        <v>623</v>
      </c>
      <c r="F142" s="202">
        <v>110</v>
      </c>
      <c r="G142" s="201"/>
      <c r="H142" s="201">
        <v>126.5</v>
      </c>
      <c r="I142" s="203">
        <v>125</v>
      </c>
      <c r="J142" s="204" t="s">
        <v>632</v>
      </c>
      <c r="K142" s="205">
        <f t="shared" si="40"/>
        <v>16.5</v>
      </c>
      <c r="L142" s="206">
        <f t="shared" si="41"/>
        <v>0.15</v>
      </c>
      <c r="M142" s="201" t="s">
        <v>591</v>
      </c>
      <c r="N142" s="207">
        <v>42552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60</v>
      </c>
      <c r="B143" s="199">
        <v>42538</v>
      </c>
      <c r="C143" s="199"/>
      <c r="D143" s="200" t="s">
        <v>707</v>
      </c>
      <c r="E143" s="201" t="s">
        <v>623</v>
      </c>
      <c r="F143" s="202">
        <v>44</v>
      </c>
      <c r="G143" s="201"/>
      <c r="H143" s="201">
        <v>69.5</v>
      </c>
      <c r="I143" s="203">
        <v>69.5</v>
      </c>
      <c r="J143" s="204" t="s">
        <v>708</v>
      </c>
      <c r="K143" s="205">
        <f t="shared" si="40"/>
        <v>25.5</v>
      </c>
      <c r="L143" s="206">
        <f t="shared" si="41"/>
        <v>0.57954545454545459</v>
      </c>
      <c r="M143" s="201" t="s">
        <v>591</v>
      </c>
      <c r="N143" s="207">
        <v>42977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61</v>
      </c>
      <c r="B144" s="199">
        <v>42549</v>
      </c>
      <c r="C144" s="199"/>
      <c r="D144" s="200" t="s">
        <v>709</v>
      </c>
      <c r="E144" s="201" t="s">
        <v>623</v>
      </c>
      <c r="F144" s="202">
        <v>262.5</v>
      </c>
      <c r="G144" s="201"/>
      <c r="H144" s="201">
        <v>340</v>
      </c>
      <c r="I144" s="203">
        <v>333</v>
      </c>
      <c r="J144" s="204" t="s">
        <v>710</v>
      </c>
      <c r="K144" s="205">
        <v>77.5</v>
      </c>
      <c r="L144" s="206">
        <v>0.29523809523809502</v>
      </c>
      <c r="M144" s="201" t="s">
        <v>591</v>
      </c>
      <c r="N144" s="207">
        <v>43017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62</v>
      </c>
      <c r="B145" s="199">
        <v>42549</v>
      </c>
      <c r="C145" s="199"/>
      <c r="D145" s="200" t="s">
        <v>711</v>
      </c>
      <c r="E145" s="201" t="s">
        <v>623</v>
      </c>
      <c r="F145" s="202">
        <v>840</v>
      </c>
      <c r="G145" s="201"/>
      <c r="H145" s="201">
        <v>1230</v>
      </c>
      <c r="I145" s="203">
        <v>1230</v>
      </c>
      <c r="J145" s="204" t="s">
        <v>681</v>
      </c>
      <c r="K145" s="205">
        <v>390</v>
      </c>
      <c r="L145" s="206">
        <v>0.46428571428571402</v>
      </c>
      <c r="M145" s="201" t="s">
        <v>591</v>
      </c>
      <c r="N145" s="207">
        <v>42649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1">
        <v>63</v>
      </c>
      <c r="B146" s="222">
        <v>42556</v>
      </c>
      <c r="C146" s="222"/>
      <c r="D146" s="223" t="s">
        <v>712</v>
      </c>
      <c r="E146" s="224" t="s">
        <v>623</v>
      </c>
      <c r="F146" s="224">
        <v>395</v>
      </c>
      <c r="G146" s="225"/>
      <c r="H146" s="225">
        <f>(468.5+342.5)/2</f>
        <v>405.5</v>
      </c>
      <c r="I146" s="225">
        <v>510</v>
      </c>
      <c r="J146" s="226" t="s">
        <v>713</v>
      </c>
      <c r="K146" s="227">
        <f t="shared" ref="K146:K152" si="42">H146-F146</f>
        <v>10.5</v>
      </c>
      <c r="L146" s="228">
        <f t="shared" ref="L146:L152" si="43">K146/F146</f>
        <v>2.6582278481012658E-2</v>
      </c>
      <c r="M146" s="224" t="s">
        <v>714</v>
      </c>
      <c r="N146" s="222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8">
        <v>64</v>
      </c>
      <c r="B147" s="209">
        <v>42584</v>
      </c>
      <c r="C147" s="209"/>
      <c r="D147" s="210" t="s">
        <v>715</v>
      </c>
      <c r="E147" s="211" t="s">
        <v>593</v>
      </c>
      <c r="F147" s="212">
        <f>169.5-12.8</f>
        <v>156.69999999999999</v>
      </c>
      <c r="G147" s="212"/>
      <c r="H147" s="213">
        <v>77</v>
      </c>
      <c r="I147" s="213" t="s">
        <v>716</v>
      </c>
      <c r="J147" s="214" t="s">
        <v>717</v>
      </c>
      <c r="K147" s="215">
        <f t="shared" si="42"/>
        <v>-79.699999999999989</v>
      </c>
      <c r="L147" s="216">
        <f t="shared" si="43"/>
        <v>-0.50861518825781749</v>
      </c>
      <c r="M147" s="212" t="s">
        <v>604</v>
      </c>
      <c r="N147" s="209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8">
        <v>65</v>
      </c>
      <c r="B148" s="209">
        <v>42586</v>
      </c>
      <c r="C148" s="209"/>
      <c r="D148" s="210" t="s">
        <v>718</v>
      </c>
      <c r="E148" s="211" t="s">
        <v>623</v>
      </c>
      <c r="F148" s="212">
        <v>400</v>
      </c>
      <c r="G148" s="212"/>
      <c r="H148" s="213">
        <v>305</v>
      </c>
      <c r="I148" s="213">
        <v>475</v>
      </c>
      <c r="J148" s="214" t="s">
        <v>719</v>
      </c>
      <c r="K148" s="215">
        <f t="shared" si="42"/>
        <v>-95</v>
      </c>
      <c r="L148" s="216">
        <f t="shared" si="43"/>
        <v>-0.23749999999999999</v>
      </c>
      <c r="M148" s="212" t="s">
        <v>604</v>
      </c>
      <c r="N148" s="209">
        <v>43606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66</v>
      </c>
      <c r="B149" s="199">
        <v>42593</v>
      </c>
      <c r="C149" s="199"/>
      <c r="D149" s="200" t="s">
        <v>720</v>
      </c>
      <c r="E149" s="201" t="s">
        <v>623</v>
      </c>
      <c r="F149" s="202">
        <v>86.5</v>
      </c>
      <c r="G149" s="201"/>
      <c r="H149" s="201">
        <v>130</v>
      </c>
      <c r="I149" s="203">
        <v>130</v>
      </c>
      <c r="J149" s="204" t="s">
        <v>721</v>
      </c>
      <c r="K149" s="205">
        <f t="shared" si="42"/>
        <v>43.5</v>
      </c>
      <c r="L149" s="206">
        <f t="shared" si="43"/>
        <v>0.50289017341040465</v>
      </c>
      <c r="M149" s="201" t="s">
        <v>591</v>
      </c>
      <c r="N149" s="207">
        <v>43091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8">
        <v>67</v>
      </c>
      <c r="B150" s="209">
        <v>42600</v>
      </c>
      <c r="C150" s="209"/>
      <c r="D150" s="210" t="s">
        <v>110</v>
      </c>
      <c r="E150" s="211" t="s">
        <v>623</v>
      </c>
      <c r="F150" s="212">
        <v>133.5</v>
      </c>
      <c r="G150" s="212"/>
      <c r="H150" s="213">
        <v>126.5</v>
      </c>
      <c r="I150" s="213">
        <v>178</v>
      </c>
      <c r="J150" s="214" t="s">
        <v>722</v>
      </c>
      <c r="K150" s="215">
        <f t="shared" si="42"/>
        <v>-7</v>
      </c>
      <c r="L150" s="216">
        <f t="shared" si="43"/>
        <v>-5.2434456928838954E-2</v>
      </c>
      <c r="M150" s="212" t="s">
        <v>604</v>
      </c>
      <c r="N150" s="209">
        <v>42615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68</v>
      </c>
      <c r="B151" s="199">
        <v>42613</v>
      </c>
      <c r="C151" s="199"/>
      <c r="D151" s="200" t="s">
        <v>723</v>
      </c>
      <c r="E151" s="201" t="s">
        <v>623</v>
      </c>
      <c r="F151" s="202">
        <v>560</v>
      </c>
      <c r="G151" s="201"/>
      <c r="H151" s="201">
        <v>725</v>
      </c>
      <c r="I151" s="203">
        <v>725</v>
      </c>
      <c r="J151" s="204" t="s">
        <v>625</v>
      </c>
      <c r="K151" s="205">
        <f t="shared" si="42"/>
        <v>165</v>
      </c>
      <c r="L151" s="206">
        <f t="shared" si="43"/>
        <v>0.29464285714285715</v>
      </c>
      <c r="M151" s="201" t="s">
        <v>591</v>
      </c>
      <c r="N151" s="207">
        <v>42456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69</v>
      </c>
      <c r="B152" s="199">
        <v>42614</v>
      </c>
      <c r="C152" s="199"/>
      <c r="D152" s="200" t="s">
        <v>724</v>
      </c>
      <c r="E152" s="201" t="s">
        <v>623</v>
      </c>
      <c r="F152" s="202">
        <v>160.5</v>
      </c>
      <c r="G152" s="201"/>
      <c r="H152" s="201">
        <v>210</v>
      </c>
      <c r="I152" s="203">
        <v>210</v>
      </c>
      <c r="J152" s="204" t="s">
        <v>625</v>
      </c>
      <c r="K152" s="205">
        <f t="shared" si="42"/>
        <v>49.5</v>
      </c>
      <c r="L152" s="206">
        <f t="shared" si="43"/>
        <v>0.30841121495327101</v>
      </c>
      <c r="M152" s="201" t="s">
        <v>591</v>
      </c>
      <c r="N152" s="207">
        <v>42871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70</v>
      </c>
      <c r="B153" s="199">
        <v>42646</v>
      </c>
      <c r="C153" s="199"/>
      <c r="D153" s="200" t="s">
        <v>397</v>
      </c>
      <c r="E153" s="201" t="s">
        <v>623</v>
      </c>
      <c r="F153" s="202">
        <v>430</v>
      </c>
      <c r="G153" s="201"/>
      <c r="H153" s="201">
        <v>596</v>
      </c>
      <c r="I153" s="203">
        <v>575</v>
      </c>
      <c r="J153" s="204" t="s">
        <v>725</v>
      </c>
      <c r="K153" s="205">
        <v>166</v>
      </c>
      <c r="L153" s="206">
        <v>0.38604651162790699</v>
      </c>
      <c r="M153" s="201" t="s">
        <v>591</v>
      </c>
      <c r="N153" s="207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71</v>
      </c>
      <c r="B154" s="199">
        <v>42657</v>
      </c>
      <c r="C154" s="199"/>
      <c r="D154" s="200" t="s">
        <v>726</v>
      </c>
      <c r="E154" s="201" t="s">
        <v>623</v>
      </c>
      <c r="F154" s="202">
        <v>280</v>
      </c>
      <c r="G154" s="201"/>
      <c r="H154" s="201">
        <v>345</v>
      </c>
      <c r="I154" s="203">
        <v>345</v>
      </c>
      <c r="J154" s="204" t="s">
        <v>625</v>
      </c>
      <c r="K154" s="205">
        <f t="shared" ref="K154:K159" si="44">H154-F154</f>
        <v>65</v>
      </c>
      <c r="L154" s="206">
        <f t="shared" ref="L154:L155" si="45">K154/F154</f>
        <v>0.23214285714285715</v>
      </c>
      <c r="M154" s="201" t="s">
        <v>591</v>
      </c>
      <c r="N154" s="207">
        <v>42814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72</v>
      </c>
      <c r="B155" s="199">
        <v>42657</v>
      </c>
      <c r="C155" s="199"/>
      <c r="D155" s="200" t="s">
        <v>727</v>
      </c>
      <c r="E155" s="201" t="s">
        <v>623</v>
      </c>
      <c r="F155" s="202">
        <v>245</v>
      </c>
      <c r="G155" s="201"/>
      <c r="H155" s="201">
        <v>325.5</v>
      </c>
      <c r="I155" s="203">
        <v>330</v>
      </c>
      <c r="J155" s="204" t="s">
        <v>728</v>
      </c>
      <c r="K155" s="205">
        <f t="shared" si="44"/>
        <v>80.5</v>
      </c>
      <c r="L155" s="206">
        <f t="shared" si="45"/>
        <v>0.32857142857142857</v>
      </c>
      <c r="M155" s="201" t="s">
        <v>591</v>
      </c>
      <c r="N155" s="207">
        <v>42769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73</v>
      </c>
      <c r="B156" s="199">
        <v>42660</v>
      </c>
      <c r="C156" s="199"/>
      <c r="D156" s="200" t="s">
        <v>347</v>
      </c>
      <c r="E156" s="201" t="s">
        <v>623</v>
      </c>
      <c r="F156" s="202">
        <v>125</v>
      </c>
      <c r="G156" s="201"/>
      <c r="H156" s="201">
        <v>160</v>
      </c>
      <c r="I156" s="203">
        <v>160</v>
      </c>
      <c r="J156" s="204" t="s">
        <v>681</v>
      </c>
      <c r="K156" s="205">
        <f t="shared" si="44"/>
        <v>35</v>
      </c>
      <c r="L156" s="206">
        <v>0.28000000000000003</v>
      </c>
      <c r="M156" s="201" t="s">
        <v>591</v>
      </c>
      <c r="N156" s="207">
        <v>42803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74</v>
      </c>
      <c r="B157" s="199">
        <v>42660</v>
      </c>
      <c r="C157" s="199"/>
      <c r="D157" s="200" t="s">
        <v>470</v>
      </c>
      <c r="E157" s="201" t="s">
        <v>623</v>
      </c>
      <c r="F157" s="202">
        <v>114</v>
      </c>
      <c r="G157" s="201"/>
      <c r="H157" s="201">
        <v>145</v>
      </c>
      <c r="I157" s="203">
        <v>145</v>
      </c>
      <c r="J157" s="204" t="s">
        <v>681</v>
      </c>
      <c r="K157" s="205">
        <f t="shared" si="44"/>
        <v>31</v>
      </c>
      <c r="L157" s="206">
        <f t="shared" ref="L157:L159" si="46">K157/F157</f>
        <v>0.27192982456140352</v>
      </c>
      <c r="M157" s="201" t="s">
        <v>591</v>
      </c>
      <c r="N157" s="207">
        <v>42859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75</v>
      </c>
      <c r="B158" s="199">
        <v>42660</v>
      </c>
      <c r="C158" s="199"/>
      <c r="D158" s="200" t="s">
        <v>729</v>
      </c>
      <c r="E158" s="201" t="s">
        <v>623</v>
      </c>
      <c r="F158" s="202">
        <v>212</v>
      </c>
      <c r="G158" s="201"/>
      <c r="H158" s="201">
        <v>280</v>
      </c>
      <c r="I158" s="203">
        <v>276</v>
      </c>
      <c r="J158" s="204" t="s">
        <v>730</v>
      </c>
      <c r="K158" s="205">
        <f t="shared" si="44"/>
        <v>68</v>
      </c>
      <c r="L158" s="206">
        <f t="shared" si="46"/>
        <v>0.32075471698113206</v>
      </c>
      <c r="M158" s="201" t="s">
        <v>591</v>
      </c>
      <c r="N158" s="207">
        <v>42858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76</v>
      </c>
      <c r="B159" s="199">
        <v>42678</v>
      </c>
      <c r="C159" s="199"/>
      <c r="D159" s="200" t="s">
        <v>458</v>
      </c>
      <c r="E159" s="201" t="s">
        <v>623</v>
      </c>
      <c r="F159" s="202">
        <v>155</v>
      </c>
      <c r="G159" s="201"/>
      <c r="H159" s="201">
        <v>210</v>
      </c>
      <c r="I159" s="203">
        <v>210</v>
      </c>
      <c r="J159" s="204" t="s">
        <v>731</v>
      </c>
      <c r="K159" s="205">
        <f t="shared" si="44"/>
        <v>55</v>
      </c>
      <c r="L159" s="206">
        <f t="shared" si="46"/>
        <v>0.35483870967741937</v>
      </c>
      <c r="M159" s="201" t="s">
        <v>591</v>
      </c>
      <c r="N159" s="207">
        <v>42944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8">
        <v>77</v>
      </c>
      <c r="B160" s="209">
        <v>42710</v>
      </c>
      <c r="C160" s="209"/>
      <c r="D160" s="210" t="s">
        <v>732</v>
      </c>
      <c r="E160" s="211" t="s">
        <v>623</v>
      </c>
      <c r="F160" s="212">
        <v>150.5</v>
      </c>
      <c r="G160" s="212"/>
      <c r="H160" s="213">
        <v>72.5</v>
      </c>
      <c r="I160" s="213">
        <v>174</v>
      </c>
      <c r="J160" s="214" t="s">
        <v>733</v>
      </c>
      <c r="K160" s="215">
        <v>-78</v>
      </c>
      <c r="L160" s="216">
        <v>-0.51827242524916906</v>
      </c>
      <c r="M160" s="212" t="s">
        <v>604</v>
      </c>
      <c r="N160" s="209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78</v>
      </c>
      <c r="B161" s="199">
        <v>42712</v>
      </c>
      <c r="C161" s="199"/>
      <c r="D161" s="200" t="s">
        <v>734</v>
      </c>
      <c r="E161" s="201" t="s">
        <v>623</v>
      </c>
      <c r="F161" s="202">
        <v>380</v>
      </c>
      <c r="G161" s="201"/>
      <c r="H161" s="201">
        <v>478</v>
      </c>
      <c r="I161" s="203">
        <v>468</v>
      </c>
      <c r="J161" s="204" t="s">
        <v>681</v>
      </c>
      <c r="K161" s="205">
        <f t="shared" ref="K161:K163" si="47">H161-F161</f>
        <v>98</v>
      </c>
      <c r="L161" s="206">
        <f t="shared" ref="L161:L163" si="48">K161/F161</f>
        <v>0.25789473684210529</v>
      </c>
      <c r="M161" s="201" t="s">
        <v>591</v>
      </c>
      <c r="N161" s="207">
        <v>43025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79</v>
      </c>
      <c r="B162" s="199">
        <v>42734</v>
      </c>
      <c r="C162" s="199"/>
      <c r="D162" s="200" t="s">
        <v>109</v>
      </c>
      <c r="E162" s="201" t="s">
        <v>623</v>
      </c>
      <c r="F162" s="202">
        <v>305</v>
      </c>
      <c r="G162" s="201"/>
      <c r="H162" s="201">
        <v>375</v>
      </c>
      <c r="I162" s="203">
        <v>375</v>
      </c>
      <c r="J162" s="204" t="s">
        <v>681</v>
      </c>
      <c r="K162" s="205">
        <f t="shared" si="47"/>
        <v>70</v>
      </c>
      <c r="L162" s="206">
        <f t="shared" si="48"/>
        <v>0.22950819672131148</v>
      </c>
      <c r="M162" s="201" t="s">
        <v>591</v>
      </c>
      <c r="N162" s="207">
        <v>42768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80</v>
      </c>
      <c r="B163" s="199">
        <v>42739</v>
      </c>
      <c r="C163" s="199"/>
      <c r="D163" s="200" t="s">
        <v>95</v>
      </c>
      <c r="E163" s="201" t="s">
        <v>623</v>
      </c>
      <c r="F163" s="202">
        <v>99.5</v>
      </c>
      <c r="G163" s="201"/>
      <c r="H163" s="201">
        <v>158</v>
      </c>
      <c r="I163" s="203">
        <v>158</v>
      </c>
      <c r="J163" s="204" t="s">
        <v>681</v>
      </c>
      <c r="K163" s="205">
        <f t="shared" si="47"/>
        <v>58.5</v>
      </c>
      <c r="L163" s="206">
        <f t="shared" si="48"/>
        <v>0.5879396984924623</v>
      </c>
      <c r="M163" s="201" t="s">
        <v>591</v>
      </c>
      <c r="N163" s="207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81</v>
      </c>
      <c r="B164" s="199">
        <v>42739</v>
      </c>
      <c r="C164" s="199"/>
      <c r="D164" s="200" t="s">
        <v>95</v>
      </c>
      <c r="E164" s="201" t="s">
        <v>623</v>
      </c>
      <c r="F164" s="202">
        <v>99.5</v>
      </c>
      <c r="G164" s="201"/>
      <c r="H164" s="201">
        <v>158</v>
      </c>
      <c r="I164" s="203">
        <v>158</v>
      </c>
      <c r="J164" s="204" t="s">
        <v>681</v>
      </c>
      <c r="K164" s="205">
        <v>58.5</v>
      </c>
      <c r="L164" s="206">
        <v>0.58793969849246197</v>
      </c>
      <c r="M164" s="201" t="s">
        <v>591</v>
      </c>
      <c r="N164" s="207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82</v>
      </c>
      <c r="B165" s="199">
        <v>42786</v>
      </c>
      <c r="C165" s="199"/>
      <c r="D165" s="200" t="s">
        <v>186</v>
      </c>
      <c r="E165" s="201" t="s">
        <v>623</v>
      </c>
      <c r="F165" s="202">
        <v>140.5</v>
      </c>
      <c r="G165" s="201"/>
      <c r="H165" s="201">
        <v>220</v>
      </c>
      <c r="I165" s="203">
        <v>220</v>
      </c>
      <c r="J165" s="204" t="s">
        <v>681</v>
      </c>
      <c r="K165" s="205">
        <f>H165-F165</f>
        <v>79.5</v>
      </c>
      <c r="L165" s="206">
        <f>K165/F165</f>
        <v>0.5658362989323843</v>
      </c>
      <c r="M165" s="201" t="s">
        <v>591</v>
      </c>
      <c r="N165" s="207">
        <v>42864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83</v>
      </c>
      <c r="B166" s="199">
        <v>42786</v>
      </c>
      <c r="C166" s="199"/>
      <c r="D166" s="200" t="s">
        <v>735</v>
      </c>
      <c r="E166" s="201" t="s">
        <v>623</v>
      </c>
      <c r="F166" s="202">
        <v>202.5</v>
      </c>
      <c r="G166" s="201"/>
      <c r="H166" s="201">
        <v>234</v>
      </c>
      <c r="I166" s="203">
        <v>234</v>
      </c>
      <c r="J166" s="204" t="s">
        <v>681</v>
      </c>
      <c r="K166" s="205">
        <v>31.5</v>
      </c>
      <c r="L166" s="206">
        <v>0.155555555555556</v>
      </c>
      <c r="M166" s="201" t="s">
        <v>591</v>
      </c>
      <c r="N166" s="207">
        <v>42836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84</v>
      </c>
      <c r="B167" s="199">
        <v>42818</v>
      </c>
      <c r="C167" s="199"/>
      <c r="D167" s="200" t="s">
        <v>736</v>
      </c>
      <c r="E167" s="201" t="s">
        <v>623</v>
      </c>
      <c r="F167" s="202">
        <v>300.5</v>
      </c>
      <c r="G167" s="201"/>
      <c r="H167" s="201">
        <v>417.5</v>
      </c>
      <c r="I167" s="203">
        <v>420</v>
      </c>
      <c r="J167" s="204" t="s">
        <v>737</v>
      </c>
      <c r="K167" s="205">
        <f>H167-F167</f>
        <v>117</v>
      </c>
      <c r="L167" s="206">
        <f>K167/F167</f>
        <v>0.38935108153078202</v>
      </c>
      <c r="M167" s="201" t="s">
        <v>591</v>
      </c>
      <c r="N167" s="207">
        <v>43070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85</v>
      </c>
      <c r="B168" s="199">
        <v>42818</v>
      </c>
      <c r="C168" s="199"/>
      <c r="D168" s="200" t="s">
        <v>711</v>
      </c>
      <c r="E168" s="201" t="s">
        <v>623</v>
      </c>
      <c r="F168" s="202">
        <v>850</v>
      </c>
      <c r="G168" s="201"/>
      <c r="H168" s="201">
        <v>1042.5</v>
      </c>
      <c r="I168" s="203">
        <v>1023</v>
      </c>
      <c r="J168" s="204" t="s">
        <v>738</v>
      </c>
      <c r="K168" s="205">
        <v>192.5</v>
      </c>
      <c r="L168" s="206">
        <v>0.22647058823529401</v>
      </c>
      <c r="M168" s="201" t="s">
        <v>591</v>
      </c>
      <c r="N168" s="207">
        <v>42830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86</v>
      </c>
      <c r="B169" s="199">
        <v>42830</v>
      </c>
      <c r="C169" s="199"/>
      <c r="D169" s="200" t="s">
        <v>489</v>
      </c>
      <c r="E169" s="201" t="s">
        <v>623</v>
      </c>
      <c r="F169" s="202">
        <v>785</v>
      </c>
      <c r="G169" s="201"/>
      <c r="H169" s="201">
        <v>930</v>
      </c>
      <c r="I169" s="203">
        <v>920</v>
      </c>
      <c r="J169" s="204" t="s">
        <v>739</v>
      </c>
      <c r="K169" s="205">
        <f>H169-F169</f>
        <v>145</v>
      </c>
      <c r="L169" s="206">
        <f>K169/F169</f>
        <v>0.18471337579617833</v>
      </c>
      <c r="M169" s="201" t="s">
        <v>591</v>
      </c>
      <c r="N169" s="207">
        <v>42976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8">
        <v>87</v>
      </c>
      <c r="B170" s="209">
        <v>42831</v>
      </c>
      <c r="C170" s="209"/>
      <c r="D170" s="210" t="s">
        <v>740</v>
      </c>
      <c r="E170" s="211" t="s">
        <v>623</v>
      </c>
      <c r="F170" s="212">
        <v>40</v>
      </c>
      <c r="G170" s="212"/>
      <c r="H170" s="213">
        <v>13.1</v>
      </c>
      <c r="I170" s="213">
        <v>60</v>
      </c>
      <c r="J170" s="214" t="s">
        <v>741</v>
      </c>
      <c r="K170" s="215">
        <v>-26.9</v>
      </c>
      <c r="L170" s="216">
        <v>-0.67249999999999999</v>
      </c>
      <c r="M170" s="212" t="s">
        <v>604</v>
      </c>
      <c r="N170" s="209">
        <v>43138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88</v>
      </c>
      <c r="B171" s="199">
        <v>42837</v>
      </c>
      <c r="C171" s="199"/>
      <c r="D171" s="200" t="s">
        <v>94</v>
      </c>
      <c r="E171" s="201" t="s">
        <v>623</v>
      </c>
      <c r="F171" s="202">
        <v>289.5</v>
      </c>
      <c r="G171" s="201"/>
      <c r="H171" s="201">
        <v>354</v>
      </c>
      <c r="I171" s="203">
        <v>360</v>
      </c>
      <c r="J171" s="204" t="s">
        <v>742</v>
      </c>
      <c r="K171" s="205">
        <f t="shared" ref="K171:K179" si="49">H171-F171</f>
        <v>64.5</v>
      </c>
      <c r="L171" s="206">
        <f t="shared" ref="L171:L179" si="50">K171/F171</f>
        <v>0.22279792746113988</v>
      </c>
      <c r="M171" s="201" t="s">
        <v>591</v>
      </c>
      <c r="N171" s="207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89</v>
      </c>
      <c r="B172" s="199">
        <v>42845</v>
      </c>
      <c r="C172" s="199"/>
      <c r="D172" s="200" t="s">
        <v>428</v>
      </c>
      <c r="E172" s="201" t="s">
        <v>623</v>
      </c>
      <c r="F172" s="202">
        <v>700</v>
      </c>
      <c r="G172" s="201"/>
      <c r="H172" s="201">
        <v>840</v>
      </c>
      <c r="I172" s="203">
        <v>840</v>
      </c>
      <c r="J172" s="204" t="s">
        <v>743</v>
      </c>
      <c r="K172" s="205">
        <f t="shared" si="49"/>
        <v>140</v>
      </c>
      <c r="L172" s="206">
        <f t="shared" si="50"/>
        <v>0.2</v>
      </c>
      <c r="M172" s="201" t="s">
        <v>591</v>
      </c>
      <c r="N172" s="207">
        <v>42893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90</v>
      </c>
      <c r="B173" s="199">
        <v>42887</v>
      </c>
      <c r="C173" s="199"/>
      <c r="D173" s="200" t="s">
        <v>744</v>
      </c>
      <c r="E173" s="201" t="s">
        <v>623</v>
      </c>
      <c r="F173" s="202">
        <v>130</v>
      </c>
      <c r="G173" s="201"/>
      <c r="H173" s="201">
        <v>144.25</v>
      </c>
      <c r="I173" s="203">
        <v>170</v>
      </c>
      <c r="J173" s="204" t="s">
        <v>745</v>
      </c>
      <c r="K173" s="205">
        <f t="shared" si="49"/>
        <v>14.25</v>
      </c>
      <c r="L173" s="206">
        <f t="shared" si="50"/>
        <v>0.10961538461538461</v>
      </c>
      <c r="M173" s="201" t="s">
        <v>591</v>
      </c>
      <c r="N173" s="207">
        <v>43675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91</v>
      </c>
      <c r="B174" s="199">
        <v>42901</v>
      </c>
      <c r="C174" s="199"/>
      <c r="D174" s="200" t="s">
        <v>746</v>
      </c>
      <c r="E174" s="201" t="s">
        <v>623</v>
      </c>
      <c r="F174" s="202">
        <v>214.5</v>
      </c>
      <c r="G174" s="201"/>
      <c r="H174" s="201">
        <v>262</v>
      </c>
      <c r="I174" s="203">
        <v>262</v>
      </c>
      <c r="J174" s="204" t="s">
        <v>747</v>
      </c>
      <c r="K174" s="205">
        <f t="shared" si="49"/>
        <v>47.5</v>
      </c>
      <c r="L174" s="206">
        <f t="shared" si="50"/>
        <v>0.22144522144522144</v>
      </c>
      <c r="M174" s="201" t="s">
        <v>591</v>
      </c>
      <c r="N174" s="207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9">
        <v>92</v>
      </c>
      <c r="B175" s="230">
        <v>42933</v>
      </c>
      <c r="C175" s="230"/>
      <c r="D175" s="231" t="s">
        <v>748</v>
      </c>
      <c r="E175" s="232" t="s">
        <v>623</v>
      </c>
      <c r="F175" s="233">
        <v>370</v>
      </c>
      <c r="G175" s="232"/>
      <c r="H175" s="232">
        <v>447.5</v>
      </c>
      <c r="I175" s="234">
        <v>450</v>
      </c>
      <c r="J175" s="235" t="s">
        <v>681</v>
      </c>
      <c r="K175" s="205">
        <f t="shared" si="49"/>
        <v>77.5</v>
      </c>
      <c r="L175" s="236">
        <f t="shared" si="50"/>
        <v>0.20945945945945946</v>
      </c>
      <c r="M175" s="232" t="s">
        <v>591</v>
      </c>
      <c r="N175" s="237">
        <v>43035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9">
        <v>93</v>
      </c>
      <c r="B176" s="230">
        <v>42943</v>
      </c>
      <c r="C176" s="230"/>
      <c r="D176" s="231" t="s">
        <v>184</v>
      </c>
      <c r="E176" s="232" t="s">
        <v>623</v>
      </c>
      <c r="F176" s="233">
        <v>657.5</v>
      </c>
      <c r="G176" s="232"/>
      <c r="H176" s="232">
        <v>825</v>
      </c>
      <c r="I176" s="234">
        <v>820</v>
      </c>
      <c r="J176" s="235" t="s">
        <v>681</v>
      </c>
      <c r="K176" s="205">
        <f t="shared" si="49"/>
        <v>167.5</v>
      </c>
      <c r="L176" s="236">
        <f t="shared" si="50"/>
        <v>0.25475285171102663</v>
      </c>
      <c r="M176" s="232" t="s">
        <v>591</v>
      </c>
      <c r="N176" s="237">
        <v>43090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94</v>
      </c>
      <c r="B177" s="199">
        <v>42964</v>
      </c>
      <c r="C177" s="199"/>
      <c r="D177" s="200" t="s">
        <v>363</v>
      </c>
      <c r="E177" s="201" t="s">
        <v>623</v>
      </c>
      <c r="F177" s="202">
        <v>605</v>
      </c>
      <c r="G177" s="201"/>
      <c r="H177" s="201">
        <v>750</v>
      </c>
      <c r="I177" s="203">
        <v>750</v>
      </c>
      <c r="J177" s="204" t="s">
        <v>739</v>
      </c>
      <c r="K177" s="205">
        <f t="shared" si="49"/>
        <v>145</v>
      </c>
      <c r="L177" s="206">
        <f t="shared" si="50"/>
        <v>0.23966942148760331</v>
      </c>
      <c r="M177" s="201" t="s">
        <v>591</v>
      </c>
      <c r="N177" s="207">
        <v>43027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8">
        <v>95</v>
      </c>
      <c r="B178" s="209">
        <v>42979</v>
      </c>
      <c r="C178" s="209"/>
      <c r="D178" s="217" t="s">
        <v>749</v>
      </c>
      <c r="E178" s="212" t="s">
        <v>623</v>
      </c>
      <c r="F178" s="212">
        <v>255</v>
      </c>
      <c r="G178" s="213"/>
      <c r="H178" s="213">
        <v>217.25</v>
      </c>
      <c r="I178" s="213">
        <v>320</v>
      </c>
      <c r="J178" s="214" t="s">
        <v>750</v>
      </c>
      <c r="K178" s="215">
        <f t="shared" si="49"/>
        <v>-37.75</v>
      </c>
      <c r="L178" s="218">
        <f t="shared" si="50"/>
        <v>-0.14803921568627451</v>
      </c>
      <c r="M178" s="212" t="s">
        <v>604</v>
      </c>
      <c r="N178" s="209">
        <v>43661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96</v>
      </c>
      <c r="B179" s="199">
        <v>42997</v>
      </c>
      <c r="C179" s="199"/>
      <c r="D179" s="200" t="s">
        <v>751</v>
      </c>
      <c r="E179" s="201" t="s">
        <v>623</v>
      </c>
      <c r="F179" s="202">
        <v>215</v>
      </c>
      <c r="G179" s="201"/>
      <c r="H179" s="201">
        <v>258</v>
      </c>
      <c r="I179" s="203">
        <v>258</v>
      </c>
      <c r="J179" s="204" t="s">
        <v>681</v>
      </c>
      <c r="K179" s="205">
        <f t="shared" si="49"/>
        <v>43</v>
      </c>
      <c r="L179" s="206">
        <f t="shared" si="50"/>
        <v>0.2</v>
      </c>
      <c r="M179" s="201" t="s">
        <v>591</v>
      </c>
      <c r="N179" s="207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97</v>
      </c>
      <c r="B180" s="199">
        <v>42997</v>
      </c>
      <c r="C180" s="199"/>
      <c r="D180" s="200" t="s">
        <v>751</v>
      </c>
      <c r="E180" s="201" t="s">
        <v>623</v>
      </c>
      <c r="F180" s="202">
        <v>215</v>
      </c>
      <c r="G180" s="201"/>
      <c r="H180" s="201">
        <v>258</v>
      </c>
      <c r="I180" s="203">
        <v>258</v>
      </c>
      <c r="J180" s="235" t="s">
        <v>681</v>
      </c>
      <c r="K180" s="205">
        <v>43</v>
      </c>
      <c r="L180" s="206">
        <v>0.2</v>
      </c>
      <c r="M180" s="201" t="s">
        <v>591</v>
      </c>
      <c r="N180" s="207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9">
        <v>98</v>
      </c>
      <c r="B181" s="230">
        <v>42998</v>
      </c>
      <c r="C181" s="230"/>
      <c r="D181" s="231" t="s">
        <v>752</v>
      </c>
      <c r="E181" s="232" t="s">
        <v>623</v>
      </c>
      <c r="F181" s="202">
        <v>75</v>
      </c>
      <c r="G181" s="232"/>
      <c r="H181" s="232">
        <v>90</v>
      </c>
      <c r="I181" s="234">
        <v>90</v>
      </c>
      <c r="J181" s="204" t="s">
        <v>753</v>
      </c>
      <c r="K181" s="205">
        <f t="shared" ref="K181:K186" si="51">H181-F181</f>
        <v>15</v>
      </c>
      <c r="L181" s="206">
        <f t="shared" ref="L181:L186" si="52">K181/F181</f>
        <v>0.2</v>
      </c>
      <c r="M181" s="201" t="s">
        <v>591</v>
      </c>
      <c r="N181" s="207">
        <v>43019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9">
        <v>99</v>
      </c>
      <c r="B182" s="230">
        <v>43011</v>
      </c>
      <c r="C182" s="230"/>
      <c r="D182" s="231" t="s">
        <v>606</v>
      </c>
      <c r="E182" s="232" t="s">
        <v>623</v>
      </c>
      <c r="F182" s="233">
        <v>315</v>
      </c>
      <c r="G182" s="232"/>
      <c r="H182" s="232">
        <v>392</v>
      </c>
      <c r="I182" s="234">
        <v>384</v>
      </c>
      <c r="J182" s="235" t="s">
        <v>754</v>
      </c>
      <c r="K182" s="205">
        <f t="shared" si="51"/>
        <v>77</v>
      </c>
      <c r="L182" s="236">
        <f t="shared" si="52"/>
        <v>0.24444444444444444</v>
      </c>
      <c r="M182" s="232" t="s">
        <v>591</v>
      </c>
      <c r="N182" s="237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9">
        <v>100</v>
      </c>
      <c r="B183" s="230">
        <v>43013</v>
      </c>
      <c r="C183" s="230"/>
      <c r="D183" s="231" t="s">
        <v>463</v>
      </c>
      <c r="E183" s="232" t="s">
        <v>623</v>
      </c>
      <c r="F183" s="233">
        <v>145</v>
      </c>
      <c r="G183" s="232"/>
      <c r="H183" s="232">
        <v>179</v>
      </c>
      <c r="I183" s="234">
        <v>180</v>
      </c>
      <c r="J183" s="235" t="s">
        <v>755</v>
      </c>
      <c r="K183" s="205">
        <f t="shared" si="51"/>
        <v>34</v>
      </c>
      <c r="L183" s="236">
        <f t="shared" si="52"/>
        <v>0.23448275862068965</v>
      </c>
      <c r="M183" s="232" t="s">
        <v>591</v>
      </c>
      <c r="N183" s="237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9">
        <v>101</v>
      </c>
      <c r="B184" s="230">
        <v>43014</v>
      </c>
      <c r="C184" s="230"/>
      <c r="D184" s="231" t="s">
        <v>337</v>
      </c>
      <c r="E184" s="232" t="s">
        <v>623</v>
      </c>
      <c r="F184" s="233">
        <v>256</v>
      </c>
      <c r="G184" s="232"/>
      <c r="H184" s="232">
        <v>323</v>
      </c>
      <c r="I184" s="234">
        <v>320</v>
      </c>
      <c r="J184" s="235" t="s">
        <v>681</v>
      </c>
      <c r="K184" s="205">
        <f t="shared" si="51"/>
        <v>67</v>
      </c>
      <c r="L184" s="236">
        <f t="shared" si="52"/>
        <v>0.26171875</v>
      </c>
      <c r="M184" s="232" t="s">
        <v>591</v>
      </c>
      <c r="N184" s="237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9">
        <v>102</v>
      </c>
      <c r="B185" s="230">
        <v>43017</v>
      </c>
      <c r="C185" s="230"/>
      <c r="D185" s="231" t="s">
        <v>353</v>
      </c>
      <c r="E185" s="232" t="s">
        <v>623</v>
      </c>
      <c r="F185" s="233">
        <v>137.5</v>
      </c>
      <c r="G185" s="232"/>
      <c r="H185" s="232">
        <v>184</v>
      </c>
      <c r="I185" s="234">
        <v>183</v>
      </c>
      <c r="J185" s="235" t="s">
        <v>756</v>
      </c>
      <c r="K185" s="205">
        <f t="shared" si="51"/>
        <v>46.5</v>
      </c>
      <c r="L185" s="236">
        <f t="shared" si="52"/>
        <v>0.33818181818181819</v>
      </c>
      <c r="M185" s="232" t="s">
        <v>591</v>
      </c>
      <c r="N185" s="237">
        <v>43108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9">
        <v>103</v>
      </c>
      <c r="B186" s="230">
        <v>43018</v>
      </c>
      <c r="C186" s="230"/>
      <c r="D186" s="231" t="s">
        <v>757</v>
      </c>
      <c r="E186" s="232" t="s">
        <v>623</v>
      </c>
      <c r="F186" s="233">
        <v>125.5</v>
      </c>
      <c r="G186" s="232"/>
      <c r="H186" s="232">
        <v>158</v>
      </c>
      <c r="I186" s="234">
        <v>155</v>
      </c>
      <c r="J186" s="235" t="s">
        <v>758</v>
      </c>
      <c r="K186" s="205">
        <f t="shared" si="51"/>
        <v>32.5</v>
      </c>
      <c r="L186" s="236">
        <f t="shared" si="52"/>
        <v>0.25896414342629481</v>
      </c>
      <c r="M186" s="232" t="s">
        <v>591</v>
      </c>
      <c r="N186" s="237">
        <v>43067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9">
        <v>104</v>
      </c>
      <c r="B187" s="230">
        <v>43018</v>
      </c>
      <c r="C187" s="230"/>
      <c r="D187" s="231" t="s">
        <v>759</v>
      </c>
      <c r="E187" s="232" t="s">
        <v>623</v>
      </c>
      <c r="F187" s="233">
        <v>895</v>
      </c>
      <c r="G187" s="232"/>
      <c r="H187" s="232">
        <v>1122.5</v>
      </c>
      <c r="I187" s="234">
        <v>1078</v>
      </c>
      <c r="J187" s="235" t="s">
        <v>760</v>
      </c>
      <c r="K187" s="205">
        <v>227.5</v>
      </c>
      <c r="L187" s="236">
        <v>0.25418994413407803</v>
      </c>
      <c r="M187" s="232" t="s">
        <v>591</v>
      </c>
      <c r="N187" s="237">
        <v>43117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9">
        <v>105</v>
      </c>
      <c r="B188" s="230">
        <v>43020</v>
      </c>
      <c r="C188" s="230"/>
      <c r="D188" s="231" t="s">
        <v>346</v>
      </c>
      <c r="E188" s="232" t="s">
        <v>623</v>
      </c>
      <c r="F188" s="233">
        <v>525</v>
      </c>
      <c r="G188" s="232"/>
      <c r="H188" s="232">
        <v>629</v>
      </c>
      <c r="I188" s="234">
        <v>629</v>
      </c>
      <c r="J188" s="235" t="s">
        <v>681</v>
      </c>
      <c r="K188" s="205">
        <v>104</v>
      </c>
      <c r="L188" s="236">
        <v>0.19809523809523799</v>
      </c>
      <c r="M188" s="232" t="s">
        <v>591</v>
      </c>
      <c r="N188" s="237">
        <v>43119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9">
        <v>106</v>
      </c>
      <c r="B189" s="230">
        <v>43046</v>
      </c>
      <c r="C189" s="230"/>
      <c r="D189" s="231" t="s">
        <v>388</v>
      </c>
      <c r="E189" s="232" t="s">
        <v>623</v>
      </c>
      <c r="F189" s="233">
        <v>740</v>
      </c>
      <c r="G189" s="232"/>
      <c r="H189" s="232">
        <v>892.5</v>
      </c>
      <c r="I189" s="234">
        <v>900</v>
      </c>
      <c r="J189" s="235" t="s">
        <v>761</v>
      </c>
      <c r="K189" s="205">
        <f t="shared" ref="K189:K191" si="53">H189-F189</f>
        <v>152.5</v>
      </c>
      <c r="L189" s="236">
        <f t="shared" ref="L189:L191" si="54">K189/F189</f>
        <v>0.20608108108108109</v>
      </c>
      <c r="M189" s="232" t="s">
        <v>591</v>
      </c>
      <c r="N189" s="237">
        <v>43052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107</v>
      </c>
      <c r="B190" s="199">
        <v>43073</v>
      </c>
      <c r="C190" s="199"/>
      <c r="D190" s="200" t="s">
        <v>762</v>
      </c>
      <c r="E190" s="201" t="s">
        <v>623</v>
      </c>
      <c r="F190" s="202">
        <v>118.5</v>
      </c>
      <c r="G190" s="201"/>
      <c r="H190" s="201">
        <v>143.5</v>
      </c>
      <c r="I190" s="203">
        <v>145</v>
      </c>
      <c r="J190" s="204" t="s">
        <v>613</v>
      </c>
      <c r="K190" s="205">
        <f t="shared" si="53"/>
        <v>25</v>
      </c>
      <c r="L190" s="206">
        <f t="shared" si="54"/>
        <v>0.2109704641350211</v>
      </c>
      <c r="M190" s="201" t="s">
        <v>591</v>
      </c>
      <c r="N190" s="207">
        <v>43097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8">
        <v>108</v>
      </c>
      <c r="B191" s="209">
        <v>43090</v>
      </c>
      <c r="C191" s="209"/>
      <c r="D191" s="210" t="s">
        <v>434</v>
      </c>
      <c r="E191" s="211" t="s">
        <v>623</v>
      </c>
      <c r="F191" s="212">
        <v>715</v>
      </c>
      <c r="G191" s="212"/>
      <c r="H191" s="213">
        <v>500</v>
      </c>
      <c r="I191" s="213">
        <v>872</v>
      </c>
      <c r="J191" s="214" t="s">
        <v>763</v>
      </c>
      <c r="K191" s="215">
        <f t="shared" si="53"/>
        <v>-215</v>
      </c>
      <c r="L191" s="216">
        <f t="shared" si="54"/>
        <v>-0.30069930069930068</v>
      </c>
      <c r="M191" s="212" t="s">
        <v>604</v>
      </c>
      <c r="N191" s="209">
        <v>43670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109</v>
      </c>
      <c r="B192" s="199">
        <v>43098</v>
      </c>
      <c r="C192" s="199"/>
      <c r="D192" s="200" t="s">
        <v>606</v>
      </c>
      <c r="E192" s="201" t="s">
        <v>623</v>
      </c>
      <c r="F192" s="202">
        <v>435</v>
      </c>
      <c r="G192" s="201"/>
      <c r="H192" s="201">
        <v>542.5</v>
      </c>
      <c r="I192" s="203">
        <v>539</v>
      </c>
      <c r="J192" s="204" t="s">
        <v>681</v>
      </c>
      <c r="K192" s="205">
        <v>107.5</v>
      </c>
      <c r="L192" s="206">
        <v>0.247126436781609</v>
      </c>
      <c r="M192" s="201" t="s">
        <v>591</v>
      </c>
      <c r="N192" s="207">
        <v>43206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110</v>
      </c>
      <c r="B193" s="199">
        <v>43098</v>
      </c>
      <c r="C193" s="199"/>
      <c r="D193" s="200" t="s">
        <v>563</v>
      </c>
      <c r="E193" s="201" t="s">
        <v>623</v>
      </c>
      <c r="F193" s="202">
        <v>885</v>
      </c>
      <c r="G193" s="201"/>
      <c r="H193" s="201">
        <v>1090</v>
      </c>
      <c r="I193" s="203">
        <v>1084</v>
      </c>
      <c r="J193" s="204" t="s">
        <v>681</v>
      </c>
      <c r="K193" s="205">
        <v>205</v>
      </c>
      <c r="L193" s="206">
        <v>0.23163841807909599</v>
      </c>
      <c r="M193" s="201" t="s">
        <v>591</v>
      </c>
      <c r="N193" s="207">
        <v>43213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8">
        <v>111</v>
      </c>
      <c r="B194" s="239">
        <v>43192</v>
      </c>
      <c r="C194" s="239"/>
      <c r="D194" s="217" t="s">
        <v>764</v>
      </c>
      <c r="E194" s="212" t="s">
        <v>623</v>
      </c>
      <c r="F194" s="240">
        <v>478.5</v>
      </c>
      <c r="G194" s="212"/>
      <c r="H194" s="212">
        <v>442</v>
      </c>
      <c r="I194" s="213">
        <v>613</v>
      </c>
      <c r="J194" s="214" t="s">
        <v>765</v>
      </c>
      <c r="K194" s="215">
        <f t="shared" ref="K194:K197" si="55">H194-F194</f>
        <v>-36.5</v>
      </c>
      <c r="L194" s="216">
        <f t="shared" ref="L194:L197" si="56">K194/F194</f>
        <v>-7.6280041797283177E-2</v>
      </c>
      <c r="M194" s="212" t="s">
        <v>604</v>
      </c>
      <c r="N194" s="209">
        <v>43762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112</v>
      </c>
      <c r="B195" s="209">
        <v>43194</v>
      </c>
      <c r="C195" s="209"/>
      <c r="D195" s="210" t="s">
        <v>766</v>
      </c>
      <c r="E195" s="211" t="s">
        <v>623</v>
      </c>
      <c r="F195" s="212">
        <f>141.5-7.3</f>
        <v>134.19999999999999</v>
      </c>
      <c r="G195" s="212"/>
      <c r="H195" s="213">
        <v>77</v>
      </c>
      <c r="I195" s="213">
        <v>180</v>
      </c>
      <c r="J195" s="214" t="s">
        <v>767</v>
      </c>
      <c r="K195" s="215">
        <f t="shared" si="55"/>
        <v>-57.199999999999989</v>
      </c>
      <c r="L195" s="216">
        <f t="shared" si="56"/>
        <v>-0.42622950819672129</v>
      </c>
      <c r="M195" s="212" t="s">
        <v>604</v>
      </c>
      <c r="N195" s="209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8">
        <v>113</v>
      </c>
      <c r="B196" s="209">
        <v>43209</v>
      </c>
      <c r="C196" s="209"/>
      <c r="D196" s="210" t="s">
        <v>768</v>
      </c>
      <c r="E196" s="211" t="s">
        <v>623</v>
      </c>
      <c r="F196" s="212">
        <v>430</v>
      </c>
      <c r="G196" s="212"/>
      <c r="H196" s="213">
        <v>220</v>
      </c>
      <c r="I196" s="213">
        <v>537</v>
      </c>
      <c r="J196" s="214" t="s">
        <v>769</v>
      </c>
      <c r="K196" s="215">
        <f t="shared" si="55"/>
        <v>-210</v>
      </c>
      <c r="L196" s="216">
        <f t="shared" si="56"/>
        <v>-0.48837209302325579</v>
      </c>
      <c r="M196" s="212" t="s">
        <v>604</v>
      </c>
      <c r="N196" s="209">
        <v>43252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9">
        <v>114</v>
      </c>
      <c r="B197" s="230">
        <v>43220</v>
      </c>
      <c r="C197" s="230"/>
      <c r="D197" s="231" t="s">
        <v>389</v>
      </c>
      <c r="E197" s="232" t="s">
        <v>623</v>
      </c>
      <c r="F197" s="232">
        <v>153.5</v>
      </c>
      <c r="G197" s="232"/>
      <c r="H197" s="232">
        <v>196</v>
      </c>
      <c r="I197" s="234">
        <v>196</v>
      </c>
      <c r="J197" s="204" t="s">
        <v>770</v>
      </c>
      <c r="K197" s="205">
        <f t="shared" si="55"/>
        <v>42.5</v>
      </c>
      <c r="L197" s="206">
        <f t="shared" si="56"/>
        <v>0.27687296416938112</v>
      </c>
      <c r="M197" s="201" t="s">
        <v>591</v>
      </c>
      <c r="N197" s="207">
        <v>43605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8">
        <v>115</v>
      </c>
      <c r="B198" s="209">
        <v>43306</v>
      </c>
      <c r="C198" s="209"/>
      <c r="D198" s="210" t="s">
        <v>740</v>
      </c>
      <c r="E198" s="211" t="s">
        <v>623</v>
      </c>
      <c r="F198" s="212">
        <v>27.5</v>
      </c>
      <c r="G198" s="212"/>
      <c r="H198" s="213">
        <v>13.1</v>
      </c>
      <c r="I198" s="213">
        <v>60</v>
      </c>
      <c r="J198" s="214" t="s">
        <v>771</v>
      </c>
      <c r="K198" s="215">
        <v>-14.4</v>
      </c>
      <c r="L198" s="216">
        <v>-0.52363636363636401</v>
      </c>
      <c r="M198" s="212" t="s">
        <v>604</v>
      </c>
      <c r="N198" s="209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8">
        <v>116</v>
      </c>
      <c r="B199" s="239">
        <v>43318</v>
      </c>
      <c r="C199" s="239"/>
      <c r="D199" s="217" t="s">
        <v>772</v>
      </c>
      <c r="E199" s="212" t="s">
        <v>623</v>
      </c>
      <c r="F199" s="212">
        <v>148.5</v>
      </c>
      <c r="G199" s="212"/>
      <c r="H199" s="212">
        <v>102</v>
      </c>
      <c r="I199" s="213">
        <v>182</v>
      </c>
      <c r="J199" s="214" t="s">
        <v>773</v>
      </c>
      <c r="K199" s="215">
        <f>H199-F199</f>
        <v>-46.5</v>
      </c>
      <c r="L199" s="216">
        <f>K199/F199</f>
        <v>-0.31313131313131315</v>
      </c>
      <c r="M199" s="212" t="s">
        <v>604</v>
      </c>
      <c r="N199" s="209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117</v>
      </c>
      <c r="B200" s="199">
        <v>43335</v>
      </c>
      <c r="C200" s="199"/>
      <c r="D200" s="200" t="s">
        <v>774</v>
      </c>
      <c r="E200" s="201" t="s">
        <v>623</v>
      </c>
      <c r="F200" s="232">
        <v>285</v>
      </c>
      <c r="G200" s="201"/>
      <c r="H200" s="201">
        <v>355</v>
      </c>
      <c r="I200" s="203">
        <v>364</v>
      </c>
      <c r="J200" s="204" t="s">
        <v>775</v>
      </c>
      <c r="K200" s="205">
        <v>70</v>
      </c>
      <c r="L200" s="206">
        <v>0.24561403508771901</v>
      </c>
      <c r="M200" s="201" t="s">
        <v>591</v>
      </c>
      <c r="N200" s="207">
        <v>43455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118</v>
      </c>
      <c r="B201" s="199">
        <v>43341</v>
      </c>
      <c r="C201" s="199"/>
      <c r="D201" s="200" t="s">
        <v>377</v>
      </c>
      <c r="E201" s="201" t="s">
        <v>623</v>
      </c>
      <c r="F201" s="232">
        <v>525</v>
      </c>
      <c r="G201" s="201"/>
      <c r="H201" s="201">
        <v>585</v>
      </c>
      <c r="I201" s="203">
        <v>635</v>
      </c>
      <c r="J201" s="204" t="s">
        <v>776</v>
      </c>
      <c r="K201" s="205">
        <f t="shared" ref="K201:K218" si="57">H201-F201</f>
        <v>60</v>
      </c>
      <c r="L201" s="206">
        <f t="shared" ref="L201:L218" si="58">K201/F201</f>
        <v>0.11428571428571428</v>
      </c>
      <c r="M201" s="201" t="s">
        <v>591</v>
      </c>
      <c r="N201" s="207">
        <v>43662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119</v>
      </c>
      <c r="B202" s="199">
        <v>43395</v>
      </c>
      <c r="C202" s="199"/>
      <c r="D202" s="200" t="s">
        <v>363</v>
      </c>
      <c r="E202" s="201" t="s">
        <v>623</v>
      </c>
      <c r="F202" s="232">
        <v>475</v>
      </c>
      <c r="G202" s="201"/>
      <c r="H202" s="201">
        <v>574</v>
      </c>
      <c r="I202" s="203">
        <v>570</v>
      </c>
      <c r="J202" s="204" t="s">
        <v>681</v>
      </c>
      <c r="K202" s="205">
        <f t="shared" si="57"/>
        <v>99</v>
      </c>
      <c r="L202" s="206">
        <f t="shared" si="58"/>
        <v>0.20842105263157895</v>
      </c>
      <c r="M202" s="201" t="s">
        <v>591</v>
      </c>
      <c r="N202" s="207">
        <v>43403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9">
        <v>120</v>
      </c>
      <c r="B203" s="230">
        <v>43397</v>
      </c>
      <c r="C203" s="230"/>
      <c r="D203" s="231" t="s">
        <v>384</v>
      </c>
      <c r="E203" s="232" t="s">
        <v>623</v>
      </c>
      <c r="F203" s="232">
        <v>707.5</v>
      </c>
      <c r="G203" s="232"/>
      <c r="H203" s="232">
        <v>872</v>
      </c>
      <c r="I203" s="234">
        <v>872</v>
      </c>
      <c r="J203" s="235" t="s">
        <v>681</v>
      </c>
      <c r="K203" s="205">
        <f t="shared" si="57"/>
        <v>164.5</v>
      </c>
      <c r="L203" s="236">
        <f t="shared" si="58"/>
        <v>0.23250883392226149</v>
      </c>
      <c r="M203" s="232" t="s">
        <v>591</v>
      </c>
      <c r="N203" s="237">
        <v>43482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121</v>
      </c>
      <c r="B204" s="230">
        <v>43398</v>
      </c>
      <c r="C204" s="230"/>
      <c r="D204" s="231" t="s">
        <v>777</v>
      </c>
      <c r="E204" s="232" t="s">
        <v>623</v>
      </c>
      <c r="F204" s="232">
        <v>162</v>
      </c>
      <c r="G204" s="232"/>
      <c r="H204" s="232">
        <v>204</v>
      </c>
      <c r="I204" s="234">
        <v>209</v>
      </c>
      <c r="J204" s="235" t="s">
        <v>778</v>
      </c>
      <c r="K204" s="205">
        <f t="shared" si="57"/>
        <v>42</v>
      </c>
      <c r="L204" s="236">
        <f t="shared" si="58"/>
        <v>0.25925925925925924</v>
      </c>
      <c r="M204" s="232" t="s">
        <v>591</v>
      </c>
      <c r="N204" s="237">
        <v>43539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9">
        <v>122</v>
      </c>
      <c r="B205" s="230">
        <v>43399</v>
      </c>
      <c r="C205" s="230"/>
      <c r="D205" s="231" t="s">
        <v>482</v>
      </c>
      <c r="E205" s="232" t="s">
        <v>623</v>
      </c>
      <c r="F205" s="232">
        <v>240</v>
      </c>
      <c r="G205" s="232"/>
      <c r="H205" s="232">
        <v>297</v>
      </c>
      <c r="I205" s="234">
        <v>297</v>
      </c>
      <c r="J205" s="235" t="s">
        <v>681</v>
      </c>
      <c r="K205" s="241">
        <f t="shared" si="57"/>
        <v>57</v>
      </c>
      <c r="L205" s="236">
        <f t="shared" si="58"/>
        <v>0.23749999999999999</v>
      </c>
      <c r="M205" s="232" t="s">
        <v>591</v>
      </c>
      <c r="N205" s="237">
        <v>43417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123</v>
      </c>
      <c r="B206" s="199">
        <v>43439</v>
      </c>
      <c r="C206" s="199"/>
      <c r="D206" s="200" t="s">
        <v>779</v>
      </c>
      <c r="E206" s="201" t="s">
        <v>623</v>
      </c>
      <c r="F206" s="201">
        <v>202.5</v>
      </c>
      <c r="G206" s="201"/>
      <c r="H206" s="201">
        <v>255</v>
      </c>
      <c r="I206" s="203">
        <v>252</v>
      </c>
      <c r="J206" s="204" t="s">
        <v>681</v>
      </c>
      <c r="K206" s="205">
        <f t="shared" si="57"/>
        <v>52.5</v>
      </c>
      <c r="L206" s="206">
        <f t="shared" si="58"/>
        <v>0.25925925925925924</v>
      </c>
      <c r="M206" s="201" t="s">
        <v>591</v>
      </c>
      <c r="N206" s="207">
        <v>43542</v>
      </c>
      <c r="O206" s="1"/>
      <c r="P206" s="1"/>
      <c r="Q206" s="1"/>
      <c r="R206" s="6" t="s">
        <v>780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9">
        <v>124</v>
      </c>
      <c r="B207" s="230">
        <v>43465</v>
      </c>
      <c r="C207" s="199"/>
      <c r="D207" s="231" t="s">
        <v>416</v>
      </c>
      <c r="E207" s="232" t="s">
        <v>623</v>
      </c>
      <c r="F207" s="232">
        <v>710</v>
      </c>
      <c r="G207" s="232"/>
      <c r="H207" s="232">
        <v>866</v>
      </c>
      <c r="I207" s="234">
        <v>866</v>
      </c>
      <c r="J207" s="235" t="s">
        <v>681</v>
      </c>
      <c r="K207" s="205">
        <f t="shared" si="57"/>
        <v>156</v>
      </c>
      <c r="L207" s="206">
        <f t="shared" si="58"/>
        <v>0.21971830985915494</v>
      </c>
      <c r="M207" s="201" t="s">
        <v>591</v>
      </c>
      <c r="N207" s="207">
        <v>43553</v>
      </c>
      <c r="O207" s="1"/>
      <c r="P207" s="1"/>
      <c r="Q207" s="1"/>
      <c r="R207" s="6" t="s">
        <v>780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125</v>
      </c>
      <c r="B208" s="230">
        <v>43522</v>
      </c>
      <c r="C208" s="230"/>
      <c r="D208" s="231" t="s">
        <v>153</v>
      </c>
      <c r="E208" s="232" t="s">
        <v>623</v>
      </c>
      <c r="F208" s="232">
        <v>337.25</v>
      </c>
      <c r="G208" s="232"/>
      <c r="H208" s="232">
        <v>398.5</v>
      </c>
      <c r="I208" s="234">
        <v>411</v>
      </c>
      <c r="J208" s="204" t="s">
        <v>781</v>
      </c>
      <c r="K208" s="205">
        <f t="shared" si="57"/>
        <v>61.25</v>
      </c>
      <c r="L208" s="206">
        <f t="shared" si="58"/>
        <v>0.1816160118606375</v>
      </c>
      <c r="M208" s="201" t="s">
        <v>591</v>
      </c>
      <c r="N208" s="207">
        <v>43760</v>
      </c>
      <c r="O208" s="1"/>
      <c r="P208" s="1"/>
      <c r="Q208" s="1"/>
      <c r="R208" s="6" t="s">
        <v>780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2">
        <v>126</v>
      </c>
      <c r="B209" s="243">
        <v>43559</v>
      </c>
      <c r="C209" s="243"/>
      <c r="D209" s="244" t="s">
        <v>782</v>
      </c>
      <c r="E209" s="245" t="s">
        <v>623</v>
      </c>
      <c r="F209" s="245">
        <v>130</v>
      </c>
      <c r="G209" s="245"/>
      <c r="H209" s="245">
        <v>65</v>
      </c>
      <c r="I209" s="246">
        <v>158</v>
      </c>
      <c r="J209" s="214" t="s">
        <v>783</v>
      </c>
      <c r="K209" s="215">
        <f t="shared" si="57"/>
        <v>-65</v>
      </c>
      <c r="L209" s="216">
        <f t="shared" si="58"/>
        <v>-0.5</v>
      </c>
      <c r="M209" s="212" t="s">
        <v>604</v>
      </c>
      <c r="N209" s="209">
        <v>43726</v>
      </c>
      <c r="O209" s="1"/>
      <c r="P209" s="1"/>
      <c r="Q209" s="1"/>
      <c r="R209" s="6" t="s">
        <v>784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127</v>
      </c>
      <c r="B210" s="230">
        <v>43017</v>
      </c>
      <c r="C210" s="230"/>
      <c r="D210" s="231" t="s">
        <v>186</v>
      </c>
      <c r="E210" s="232" t="s">
        <v>623</v>
      </c>
      <c r="F210" s="232">
        <v>141.5</v>
      </c>
      <c r="G210" s="232"/>
      <c r="H210" s="232">
        <v>183.5</v>
      </c>
      <c r="I210" s="234">
        <v>210</v>
      </c>
      <c r="J210" s="204" t="s">
        <v>778</v>
      </c>
      <c r="K210" s="205">
        <f t="shared" si="57"/>
        <v>42</v>
      </c>
      <c r="L210" s="206">
        <f t="shared" si="58"/>
        <v>0.29681978798586572</v>
      </c>
      <c r="M210" s="201" t="s">
        <v>591</v>
      </c>
      <c r="N210" s="207">
        <v>43042</v>
      </c>
      <c r="O210" s="1"/>
      <c r="P210" s="1"/>
      <c r="Q210" s="1"/>
      <c r="R210" s="6" t="s">
        <v>784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2">
        <v>128</v>
      </c>
      <c r="B211" s="243">
        <v>43074</v>
      </c>
      <c r="C211" s="243"/>
      <c r="D211" s="244" t="s">
        <v>785</v>
      </c>
      <c r="E211" s="245" t="s">
        <v>623</v>
      </c>
      <c r="F211" s="240">
        <v>172</v>
      </c>
      <c r="G211" s="245"/>
      <c r="H211" s="245">
        <v>155.25</v>
      </c>
      <c r="I211" s="246">
        <v>230</v>
      </c>
      <c r="J211" s="214" t="s">
        <v>786</v>
      </c>
      <c r="K211" s="215">
        <f t="shared" si="57"/>
        <v>-16.75</v>
      </c>
      <c r="L211" s="216">
        <f t="shared" si="58"/>
        <v>-9.7383720930232565E-2</v>
      </c>
      <c r="M211" s="212" t="s">
        <v>604</v>
      </c>
      <c r="N211" s="209">
        <v>43787</v>
      </c>
      <c r="O211" s="1"/>
      <c r="P211" s="1"/>
      <c r="Q211" s="1"/>
      <c r="R211" s="6" t="s">
        <v>784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129</v>
      </c>
      <c r="B212" s="230">
        <v>43398</v>
      </c>
      <c r="C212" s="230"/>
      <c r="D212" s="231" t="s">
        <v>108</v>
      </c>
      <c r="E212" s="232" t="s">
        <v>623</v>
      </c>
      <c r="F212" s="232">
        <v>698.5</v>
      </c>
      <c r="G212" s="232"/>
      <c r="H212" s="232">
        <v>890</v>
      </c>
      <c r="I212" s="234">
        <v>890</v>
      </c>
      <c r="J212" s="204" t="s">
        <v>862</v>
      </c>
      <c r="K212" s="205">
        <f t="shared" si="57"/>
        <v>191.5</v>
      </c>
      <c r="L212" s="206">
        <f t="shared" si="58"/>
        <v>0.27415891195418757</v>
      </c>
      <c r="M212" s="201" t="s">
        <v>591</v>
      </c>
      <c r="N212" s="207">
        <v>44328</v>
      </c>
      <c r="O212" s="1"/>
      <c r="P212" s="1"/>
      <c r="Q212" s="1"/>
      <c r="R212" s="6" t="s">
        <v>780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130</v>
      </c>
      <c r="B213" s="230">
        <v>42877</v>
      </c>
      <c r="C213" s="230"/>
      <c r="D213" s="231" t="s">
        <v>376</v>
      </c>
      <c r="E213" s="232" t="s">
        <v>623</v>
      </c>
      <c r="F213" s="232">
        <v>127.6</v>
      </c>
      <c r="G213" s="232"/>
      <c r="H213" s="232">
        <v>138</v>
      </c>
      <c r="I213" s="234">
        <v>190</v>
      </c>
      <c r="J213" s="204" t="s">
        <v>787</v>
      </c>
      <c r="K213" s="205">
        <f t="shared" si="57"/>
        <v>10.400000000000006</v>
      </c>
      <c r="L213" s="206">
        <f t="shared" si="58"/>
        <v>8.1504702194357417E-2</v>
      </c>
      <c r="M213" s="201" t="s">
        <v>591</v>
      </c>
      <c r="N213" s="207">
        <v>43774</v>
      </c>
      <c r="O213" s="1"/>
      <c r="P213" s="1"/>
      <c r="Q213" s="1"/>
      <c r="R213" s="6" t="s">
        <v>784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131</v>
      </c>
      <c r="B214" s="230">
        <v>43158</v>
      </c>
      <c r="C214" s="230"/>
      <c r="D214" s="231" t="s">
        <v>788</v>
      </c>
      <c r="E214" s="232" t="s">
        <v>623</v>
      </c>
      <c r="F214" s="232">
        <v>317</v>
      </c>
      <c r="G214" s="232"/>
      <c r="H214" s="232">
        <v>382.5</v>
      </c>
      <c r="I214" s="234">
        <v>398</v>
      </c>
      <c r="J214" s="204" t="s">
        <v>789</v>
      </c>
      <c r="K214" s="205">
        <f t="shared" si="57"/>
        <v>65.5</v>
      </c>
      <c r="L214" s="206">
        <f t="shared" si="58"/>
        <v>0.20662460567823343</v>
      </c>
      <c r="M214" s="201" t="s">
        <v>591</v>
      </c>
      <c r="N214" s="207">
        <v>44238</v>
      </c>
      <c r="O214" s="1"/>
      <c r="P214" s="1"/>
      <c r="Q214" s="1"/>
      <c r="R214" s="6" t="s">
        <v>784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2">
        <v>132</v>
      </c>
      <c r="B215" s="243">
        <v>43164</v>
      </c>
      <c r="C215" s="243"/>
      <c r="D215" s="244" t="s">
        <v>145</v>
      </c>
      <c r="E215" s="245" t="s">
        <v>623</v>
      </c>
      <c r="F215" s="240">
        <f>510-14.4</f>
        <v>495.6</v>
      </c>
      <c r="G215" s="245"/>
      <c r="H215" s="245">
        <v>350</v>
      </c>
      <c r="I215" s="246">
        <v>672</v>
      </c>
      <c r="J215" s="214" t="s">
        <v>790</v>
      </c>
      <c r="K215" s="215">
        <f t="shared" si="57"/>
        <v>-145.60000000000002</v>
      </c>
      <c r="L215" s="216">
        <f t="shared" si="58"/>
        <v>-0.29378531073446329</v>
      </c>
      <c r="M215" s="212" t="s">
        <v>604</v>
      </c>
      <c r="N215" s="209">
        <v>43887</v>
      </c>
      <c r="O215" s="1"/>
      <c r="P215" s="1"/>
      <c r="Q215" s="1"/>
      <c r="R215" s="6" t="s">
        <v>780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2">
        <v>133</v>
      </c>
      <c r="B216" s="243">
        <v>43237</v>
      </c>
      <c r="C216" s="243"/>
      <c r="D216" s="244" t="s">
        <v>474</v>
      </c>
      <c r="E216" s="245" t="s">
        <v>623</v>
      </c>
      <c r="F216" s="240">
        <v>230.3</v>
      </c>
      <c r="G216" s="245"/>
      <c r="H216" s="245">
        <v>102.5</v>
      </c>
      <c r="I216" s="246">
        <v>348</v>
      </c>
      <c r="J216" s="214" t="s">
        <v>791</v>
      </c>
      <c r="K216" s="215">
        <f t="shared" si="57"/>
        <v>-127.80000000000001</v>
      </c>
      <c r="L216" s="216">
        <f t="shared" si="58"/>
        <v>-0.55492835432045162</v>
      </c>
      <c r="M216" s="212" t="s">
        <v>604</v>
      </c>
      <c r="N216" s="209">
        <v>43896</v>
      </c>
      <c r="O216" s="1"/>
      <c r="P216" s="1"/>
      <c r="Q216" s="1"/>
      <c r="R216" s="6" t="s">
        <v>780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134</v>
      </c>
      <c r="B217" s="230">
        <v>43258</v>
      </c>
      <c r="C217" s="230"/>
      <c r="D217" s="231" t="s">
        <v>439</v>
      </c>
      <c r="E217" s="232" t="s">
        <v>623</v>
      </c>
      <c r="F217" s="232">
        <f>342.5-5.1</f>
        <v>337.4</v>
      </c>
      <c r="G217" s="232"/>
      <c r="H217" s="232">
        <v>412.5</v>
      </c>
      <c r="I217" s="234">
        <v>439</v>
      </c>
      <c r="J217" s="204" t="s">
        <v>792</v>
      </c>
      <c r="K217" s="205">
        <f t="shared" si="57"/>
        <v>75.100000000000023</v>
      </c>
      <c r="L217" s="206">
        <f t="shared" si="58"/>
        <v>0.22258446947243635</v>
      </c>
      <c r="M217" s="201" t="s">
        <v>591</v>
      </c>
      <c r="N217" s="207">
        <v>44230</v>
      </c>
      <c r="O217" s="1"/>
      <c r="P217" s="1"/>
      <c r="Q217" s="1"/>
      <c r="R217" s="6" t="s">
        <v>784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135</v>
      </c>
      <c r="B218" s="222">
        <v>43285</v>
      </c>
      <c r="C218" s="222"/>
      <c r="D218" s="223" t="s">
        <v>55</v>
      </c>
      <c r="E218" s="224" t="s">
        <v>623</v>
      </c>
      <c r="F218" s="224">
        <f>127.5-5.53</f>
        <v>121.97</v>
      </c>
      <c r="G218" s="225"/>
      <c r="H218" s="225">
        <v>122.5</v>
      </c>
      <c r="I218" s="225">
        <v>170</v>
      </c>
      <c r="J218" s="226" t="s">
        <v>824</v>
      </c>
      <c r="K218" s="227">
        <f t="shared" si="57"/>
        <v>0.53000000000000114</v>
      </c>
      <c r="L218" s="228">
        <f t="shared" si="58"/>
        <v>4.3453308190538747E-3</v>
      </c>
      <c r="M218" s="224" t="s">
        <v>714</v>
      </c>
      <c r="N218" s="222">
        <v>44431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2">
        <v>136</v>
      </c>
      <c r="B219" s="243">
        <v>43294</v>
      </c>
      <c r="C219" s="243"/>
      <c r="D219" s="244" t="s">
        <v>365</v>
      </c>
      <c r="E219" s="245" t="s">
        <v>623</v>
      </c>
      <c r="F219" s="240">
        <v>46.5</v>
      </c>
      <c r="G219" s="245"/>
      <c r="H219" s="245">
        <v>17</v>
      </c>
      <c r="I219" s="246">
        <v>59</v>
      </c>
      <c r="J219" s="214" t="s">
        <v>793</v>
      </c>
      <c r="K219" s="215">
        <f t="shared" ref="K219:K227" si="59">H219-F219</f>
        <v>-29.5</v>
      </c>
      <c r="L219" s="216">
        <f t="shared" ref="L219:L227" si="60">K219/F219</f>
        <v>-0.63440860215053763</v>
      </c>
      <c r="M219" s="212" t="s">
        <v>604</v>
      </c>
      <c r="N219" s="209">
        <v>43887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137</v>
      </c>
      <c r="B220" s="230">
        <v>43396</v>
      </c>
      <c r="C220" s="230"/>
      <c r="D220" s="231" t="s">
        <v>418</v>
      </c>
      <c r="E220" s="232" t="s">
        <v>623</v>
      </c>
      <c r="F220" s="232">
        <v>156.5</v>
      </c>
      <c r="G220" s="232"/>
      <c r="H220" s="232">
        <v>207.5</v>
      </c>
      <c r="I220" s="234">
        <v>191</v>
      </c>
      <c r="J220" s="204" t="s">
        <v>681</v>
      </c>
      <c r="K220" s="205">
        <f t="shared" si="59"/>
        <v>51</v>
      </c>
      <c r="L220" s="206">
        <f t="shared" si="60"/>
        <v>0.32587859424920129</v>
      </c>
      <c r="M220" s="201" t="s">
        <v>591</v>
      </c>
      <c r="N220" s="207">
        <v>44369</v>
      </c>
      <c r="O220" s="1"/>
      <c r="P220" s="1"/>
      <c r="Q220" s="1"/>
      <c r="R220" s="6" t="s">
        <v>780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138</v>
      </c>
      <c r="B221" s="230">
        <v>43439</v>
      </c>
      <c r="C221" s="230"/>
      <c r="D221" s="231" t="s">
        <v>327</v>
      </c>
      <c r="E221" s="232" t="s">
        <v>623</v>
      </c>
      <c r="F221" s="232">
        <v>259.5</v>
      </c>
      <c r="G221" s="232"/>
      <c r="H221" s="232">
        <v>320</v>
      </c>
      <c r="I221" s="234">
        <v>320</v>
      </c>
      <c r="J221" s="204" t="s">
        <v>681</v>
      </c>
      <c r="K221" s="205">
        <f t="shared" si="59"/>
        <v>60.5</v>
      </c>
      <c r="L221" s="206">
        <f t="shared" si="60"/>
        <v>0.23314065510597304</v>
      </c>
      <c r="M221" s="201" t="s">
        <v>591</v>
      </c>
      <c r="N221" s="207">
        <v>44323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2">
        <v>139</v>
      </c>
      <c r="B222" s="243">
        <v>43439</v>
      </c>
      <c r="C222" s="243"/>
      <c r="D222" s="244" t="s">
        <v>794</v>
      </c>
      <c r="E222" s="245" t="s">
        <v>623</v>
      </c>
      <c r="F222" s="245">
        <v>715</v>
      </c>
      <c r="G222" s="245"/>
      <c r="H222" s="245">
        <v>445</v>
      </c>
      <c r="I222" s="246">
        <v>840</v>
      </c>
      <c r="J222" s="214" t="s">
        <v>795</v>
      </c>
      <c r="K222" s="215">
        <f t="shared" si="59"/>
        <v>-270</v>
      </c>
      <c r="L222" s="216">
        <f t="shared" si="60"/>
        <v>-0.3776223776223776</v>
      </c>
      <c r="M222" s="212" t="s">
        <v>604</v>
      </c>
      <c r="N222" s="209">
        <v>43800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140</v>
      </c>
      <c r="B223" s="230">
        <v>43469</v>
      </c>
      <c r="C223" s="230"/>
      <c r="D223" s="231" t="s">
        <v>158</v>
      </c>
      <c r="E223" s="232" t="s">
        <v>623</v>
      </c>
      <c r="F223" s="232">
        <v>875</v>
      </c>
      <c r="G223" s="232"/>
      <c r="H223" s="232">
        <v>1165</v>
      </c>
      <c r="I223" s="234">
        <v>1185</v>
      </c>
      <c r="J223" s="204" t="s">
        <v>796</v>
      </c>
      <c r="K223" s="205">
        <f t="shared" si="59"/>
        <v>290</v>
      </c>
      <c r="L223" s="206">
        <f t="shared" si="60"/>
        <v>0.33142857142857141</v>
      </c>
      <c r="M223" s="201" t="s">
        <v>591</v>
      </c>
      <c r="N223" s="207">
        <v>43847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141</v>
      </c>
      <c r="B224" s="230">
        <v>43559</v>
      </c>
      <c r="C224" s="230"/>
      <c r="D224" s="231" t="s">
        <v>343</v>
      </c>
      <c r="E224" s="232" t="s">
        <v>623</v>
      </c>
      <c r="F224" s="232">
        <f>387-14.63</f>
        <v>372.37</v>
      </c>
      <c r="G224" s="232"/>
      <c r="H224" s="232">
        <v>490</v>
      </c>
      <c r="I224" s="234">
        <v>490</v>
      </c>
      <c r="J224" s="204" t="s">
        <v>681</v>
      </c>
      <c r="K224" s="205">
        <f t="shared" si="59"/>
        <v>117.63</v>
      </c>
      <c r="L224" s="206">
        <f t="shared" si="60"/>
        <v>0.31589548030185027</v>
      </c>
      <c r="M224" s="201" t="s">
        <v>591</v>
      </c>
      <c r="N224" s="207">
        <v>43850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42">
        <v>142</v>
      </c>
      <c r="B225" s="243">
        <v>43578</v>
      </c>
      <c r="C225" s="243"/>
      <c r="D225" s="244" t="s">
        <v>797</v>
      </c>
      <c r="E225" s="245" t="s">
        <v>593</v>
      </c>
      <c r="F225" s="245">
        <v>220</v>
      </c>
      <c r="G225" s="245"/>
      <c r="H225" s="245">
        <v>127.5</v>
      </c>
      <c r="I225" s="246">
        <v>284</v>
      </c>
      <c r="J225" s="214" t="s">
        <v>798</v>
      </c>
      <c r="K225" s="215">
        <f t="shared" si="59"/>
        <v>-92.5</v>
      </c>
      <c r="L225" s="216">
        <f t="shared" si="60"/>
        <v>-0.42045454545454547</v>
      </c>
      <c r="M225" s="212" t="s">
        <v>604</v>
      </c>
      <c r="N225" s="209">
        <v>43896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143</v>
      </c>
      <c r="B226" s="230">
        <v>43622</v>
      </c>
      <c r="C226" s="230"/>
      <c r="D226" s="231" t="s">
        <v>483</v>
      </c>
      <c r="E226" s="232" t="s">
        <v>593</v>
      </c>
      <c r="F226" s="232">
        <v>332.8</v>
      </c>
      <c r="G226" s="232"/>
      <c r="H226" s="232">
        <v>405</v>
      </c>
      <c r="I226" s="234">
        <v>419</v>
      </c>
      <c r="J226" s="204" t="s">
        <v>799</v>
      </c>
      <c r="K226" s="205">
        <f t="shared" si="59"/>
        <v>72.199999999999989</v>
      </c>
      <c r="L226" s="206">
        <f t="shared" si="60"/>
        <v>0.21694711538461534</v>
      </c>
      <c r="M226" s="201" t="s">
        <v>591</v>
      </c>
      <c r="N226" s="207">
        <v>43860</v>
      </c>
      <c r="O226" s="1"/>
      <c r="P226" s="1"/>
      <c r="Q226" s="1"/>
      <c r="R226" s="6" t="s">
        <v>784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3">
        <v>144</v>
      </c>
      <c r="B227" s="222">
        <v>43641</v>
      </c>
      <c r="C227" s="222"/>
      <c r="D227" s="223" t="s">
        <v>151</v>
      </c>
      <c r="E227" s="224" t="s">
        <v>623</v>
      </c>
      <c r="F227" s="224">
        <v>386</v>
      </c>
      <c r="G227" s="225"/>
      <c r="H227" s="225">
        <v>395</v>
      </c>
      <c r="I227" s="225">
        <v>452</v>
      </c>
      <c r="J227" s="226" t="s">
        <v>800</v>
      </c>
      <c r="K227" s="227">
        <f t="shared" si="59"/>
        <v>9</v>
      </c>
      <c r="L227" s="228">
        <f t="shared" si="60"/>
        <v>2.3316062176165803E-2</v>
      </c>
      <c r="M227" s="224" t="s">
        <v>714</v>
      </c>
      <c r="N227" s="222">
        <v>43868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145</v>
      </c>
      <c r="B228" s="222">
        <v>43707</v>
      </c>
      <c r="C228" s="222"/>
      <c r="D228" s="223" t="s">
        <v>131</v>
      </c>
      <c r="E228" s="224" t="s">
        <v>623</v>
      </c>
      <c r="F228" s="224">
        <v>137.5</v>
      </c>
      <c r="G228" s="225"/>
      <c r="H228" s="225">
        <v>138.5</v>
      </c>
      <c r="I228" s="225">
        <v>190</v>
      </c>
      <c r="J228" s="226" t="s">
        <v>823</v>
      </c>
      <c r="K228" s="227">
        <f t="shared" ref="K228" si="61">H228-F228</f>
        <v>1</v>
      </c>
      <c r="L228" s="228">
        <f t="shared" ref="L228" si="62">K228/F228</f>
        <v>7.2727272727272727E-3</v>
      </c>
      <c r="M228" s="224" t="s">
        <v>714</v>
      </c>
      <c r="N228" s="222">
        <v>44432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146</v>
      </c>
      <c r="B229" s="230">
        <v>43731</v>
      </c>
      <c r="C229" s="230"/>
      <c r="D229" s="231" t="s">
        <v>430</v>
      </c>
      <c r="E229" s="232" t="s">
        <v>623</v>
      </c>
      <c r="F229" s="232">
        <v>235</v>
      </c>
      <c r="G229" s="232"/>
      <c r="H229" s="232">
        <v>295</v>
      </c>
      <c r="I229" s="234">
        <v>296</v>
      </c>
      <c r="J229" s="204" t="s">
        <v>801</v>
      </c>
      <c r="K229" s="205">
        <f t="shared" ref="K229:K234" si="63">H229-F229</f>
        <v>60</v>
      </c>
      <c r="L229" s="206">
        <f t="shared" ref="L229:L234" si="64">K229/F229</f>
        <v>0.25531914893617019</v>
      </c>
      <c r="M229" s="201" t="s">
        <v>591</v>
      </c>
      <c r="N229" s="207">
        <v>43844</v>
      </c>
      <c r="O229" s="1"/>
      <c r="P229" s="1"/>
      <c r="Q229" s="1"/>
      <c r="R229" s="6" t="s">
        <v>784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147</v>
      </c>
      <c r="B230" s="230">
        <v>43752</v>
      </c>
      <c r="C230" s="230"/>
      <c r="D230" s="231" t="s">
        <v>802</v>
      </c>
      <c r="E230" s="232" t="s">
        <v>623</v>
      </c>
      <c r="F230" s="232">
        <v>277.5</v>
      </c>
      <c r="G230" s="232"/>
      <c r="H230" s="232">
        <v>333</v>
      </c>
      <c r="I230" s="234">
        <v>333</v>
      </c>
      <c r="J230" s="204" t="s">
        <v>803</v>
      </c>
      <c r="K230" s="205">
        <f t="shared" si="63"/>
        <v>55.5</v>
      </c>
      <c r="L230" s="206">
        <f t="shared" si="64"/>
        <v>0.2</v>
      </c>
      <c r="M230" s="201" t="s">
        <v>591</v>
      </c>
      <c r="N230" s="207">
        <v>43846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148</v>
      </c>
      <c r="B231" s="230">
        <v>43752</v>
      </c>
      <c r="C231" s="230"/>
      <c r="D231" s="231" t="s">
        <v>804</v>
      </c>
      <c r="E231" s="232" t="s">
        <v>623</v>
      </c>
      <c r="F231" s="232">
        <v>930</v>
      </c>
      <c r="G231" s="232"/>
      <c r="H231" s="232">
        <v>1165</v>
      </c>
      <c r="I231" s="234">
        <v>1200</v>
      </c>
      <c r="J231" s="204" t="s">
        <v>805</v>
      </c>
      <c r="K231" s="205">
        <f t="shared" si="63"/>
        <v>235</v>
      </c>
      <c r="L231" s="206">
        <f t="shared" si="64"/>
        <v>0.25268817204301075</v>
      </c>
      <c r="M231" s="201" t="s">
        <v>591</v>
      </c>
      <c r="N231" s="207">
        <v>43847</v>
      </c>
      <c r="O231" s="1"/>
      <c r="P231" s="1"/>
      <c r="Q231" s="1"/>
      <c r="R231" s="6" t="s">
        <v>784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149</v>
      </c>
      <c r="B232" s="230">
        <v>43753</v>
      </c>
      <c r="C232" s="230"/>
      <c r="D232" s="231" t="s">
        <v>806</v>
      </c>
      <c r="E232" s="232" t="s">
        <v>623</v>
      </c>
      <c r="F232" s="202">
        <v>111</v>
      </c>
      <c r="G232" s="232"/>
      <c r="H232" s="232">
        <v>141</v>
      </c>
      <c r="I232" s="234">
        <v>141</v>
      </c>
      <c r="J232" s="204" t="s">
        <v>607</v>
      </c>
      <c r="K232" s="205">
        <f t="shared" si="63"/>
        <v>30</v>
      </c>
      <c r="L232" s="206">
        <f t="shared" si="64"/>
        <v>0.27027027027027029</v>
      </c>
      <c r="M232" s="201" t="s">
        <v>591</v>
      </c>
      <c r="N232" s="207">
        <v>44328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150</v>
      </c>
      <c r="B233" s="230">
        <v>43753</v>
      </c>
      <c r="C233" s="230"/>
      <c r="D233" s="231" t="s">
        <v>807</v>
      </c>
      <c r="E233" s="232" t="s">
        <v>623</v>
      </c>
      <c r="F233" s="202">
        <v>296</v>
      </c>
      <c r="G233" s="232"/>
      <c r="H233" s="232">
        <v>370</v>
      </c>
      <c r="I233" s="234">
        <v>370</v>
      </c>
      <c r="J233" s="204" t="s">
        <v>681</v>
      </c>
      <c r="K233" s="205">
        <f t="shared" si="63"/>
        <v>74</v>
      </c>
      <c r="L233" s="206">
        <f t="shared" si="64"/>
        <v>0.25</v>
      </c>
      <c r="M233" s="201" t="s">
        <v>591</v>
      </c>
      <c r="N233" s="207">
        <v>43853</v>
      </c>
      <c r="O233" s="1"/>
      <c r="P233" s="1"/>
      <c r="Q233" s="1"/>
      <c r="R233" s="6" t="s">
        <v>784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151</v>
      </c>
      <c r="B234" s="230">
        <v>43754</v>
      </c>
      <c r="C234" s="230"/>
      <c r="D234" s="231" t="s">
        <v>808</v>
      </c>
      <c r="E234" s="232" t="s">
        <v>623</v>
      </c>
      <c r="F234" s="202">
        <v>300</v>
      </c>
      <c r="G234" s="232"/>
      <c r="H234" s="232">
        <v>382.5</v>
      </c>
      <c r="I234" s="234">
        <v>344</v>
      </c>
      <c r="J234" s="204" t="s">
        <v>809</v>
      </c>
      <c r="K234" s="205">
        <f t="shared" si="63"/>
        <v>82.5</v>
      </c>
      <c r="L234" s="206">
        <f t="shared" si="64"/>
        <v>0.27500000000000002</v>
      </c>
      <c r="M234" s="201" t="s">
        <v>591</v>
      </c>
      <c r="N234" s="207">
        <v>44238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8">
        <v>152</v>
      </c>
      <c r="B235" s="249">
        <v>43832</v>
      </c>
      <c r="C235" s="249"/>
      <c r="D235" s="250" t="s">
        <v>810</v>
      </c>
      <c r="E235" s="56" t="s">
        <v>623</v>
      </c>
      <c r="F235" s="251" t="s">
        <v>811</v>
      </c>
      <c r="G235" s="56"/>
      <c r="H235" s="56"/>
      <c r="I235" s="252">
        <v>590</v>
      </c>
      <c r="J235" s="247" t="s">
        <v>594</v>
      </c>
      <c r="K235" s="247"/>
      <c r="L235" s="253"/>
      <c r="M235" s="254" t="s">
        <v>594</v>
      </c>
      <c r="N235" s="255"/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153</v>
      </c>
      <c r="B236" s="230">
        <v>43966</v>
      </c>
      <c r="C236" s="230"/>
      <c r="D236" s="231" t="s">
        <v>71</v>
      </c>
      <c r="E236" s="232" t="s">
        <v>623</v>
      </c>
      <c r="F236" s="202">
        <v>67.5</v>
      </c>
      <c r="G236" s="232"/>
      <c r="H236" s="232">
        <v>86</v>
      </c>
      <c r="I236" s="234">
        <v>86</v>
      </c>
      <c r="J236" s="204" t="s">
        <v>812</v>
      </c>
      <c r="K236" s="205">
        <f t="shared" ref="K236:K243" si="65">H236-F236</f>
        <v>18.5</v>
      </c>
      <c r="L236" s="206">
        <f t="shared" ref="L236:L243" si="66">K236/F236</f>
        <v>0.27407407407407408</v>
      </c>
      <c r="M236" s="201" t="s">
        <v>591</v>
      </c>
      <c r="N236" s="207">
        <v>44008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154</v>
      </c>
      <c r="B237" s="230">
        <v>44035</v>
      </c>
      <c r="C237" s="230"/>
      <c r="D237" s="231" t="s">
        <v>482</v>
      </c>
      <c r="E237" s="232" t="s">
        <v>623</v>
      </c>
      <c r="F237" s="202">
        <v>231</v>
      </c>
      <c r="G237" s="232"/>
      <c r="H237" s="232">
        <v>281</v>
      </c>
      <c r="I237" s="234">
        <v>281</v>
      </c>
      <c r="J237" s="204" t="s">
        <v>681</v>
      </c>
      <c r="K237" s="205">
        <f t="shared" si="65"/>
        <v>50</v>
      </c>
      <c r="L237" s="206">
        <f t="shared" si="66"/>
        <v>0.21645021645021645</v>
      </c>
      <c r="M237" s="201" t="s">
        <v>591</v>
      </c>
      <c r="N237" s="207">
        <v>44358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155</v>
      </c>
      <c r="B238" s="230">
        <v>44092</v>
      </c>
      <c r="C238" s="230"/>
      <c r="D238" s="231" t="s">
        <v>407</v>
      </c>
      <c r="E238" s="232" t="s">
        <v>623</v>
      </c>
      <c r="F238" s="232">
        <v>206</v>
      </c>
      <c r="G238" s="232"/>
      <c r="H238" s="232">
        <v>248</v>
      </c>
      <c r="I238" s="234">
        <v>248</v>
      </c>
      <c r="J238" s="204" t="s">
        <v>681</v>
      </c>
      <c r="K238" s="205">
        <f t="shared" si="65"/>
        <v>42</v>
      </c>
      <c r="L238" s="206">
        <f t="shared" si="66"/>
        <v>0.20388349514563106</v>
      </c>
      <c r="M238" s="201" t="s">
        <v>591</v>
      </c>
      <c r="N238" s="207">
        <v>44214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156</v>
      </c>
      <c r="B239" s="230">
        <v>44140</v>
      </c>
      <c r="C239" s="230"/>
      <c r="D239" s="231" t="s">
        <v>407</v>
      </c>
      <c r="E239" s="232" t="s">
        <v>623</v>
      </c>
      <c r="F239" s="232">
        <v>182.5</v>
      </c>
      <c r="G239" s="232"/>
      <c r="H239" s="232">
        <v>248</v>
      </c>
      <c r="I239" s="234">
        <v>248</v>
      </c>
      <c r="J239" s="204" t="s">
        <v>681</v>
      </c>
      <c r="K239" s="205">
        <f t="shared" si="65"/>
        <v>65.5</v>
      </c>
      <c r="L239" s="206">
        <f t="shared" si="66"/>
        <v>0.35890410958904112</v>
      </c>
      <c r="M239" s="201" t="s">
        <v>591</v>
      </c>
      <c r="N239" s="207">
        <v>44214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157</v>
      </c>
      <c r="B240" s="230">
        <v>44140</v>
      </c>
      <c r="C240" s="230"/>
      <c r="D240" s="231" t="s">
        <v>327</v>
      </c>
      <c r="E240" s="232" t="s">
        <v>623</v>
      </c>
      <c r="F240" s="232">
        <v>247.5</v>
      </c>
      <c r="G240" s="232"/>
      <c r="H240" s="232">
        <v>320</v>
      </c>
      <c r="I240" s="234">
        <v>320</v>
      </c>
      <c r="J240" s="204" t="s">
        <v>681</v>
      </c>
      <c r="K240" s="205">
        <f t="shared" si="65"/>
        <v>72.5</v>
      </c>
      <c r="L240" s="206">
        <f t="shared" si="66"/>
        <v>0.29292929292929293</v>
      </c>
      <c r="M240" s="201" t="s">
        <v>591</v>
      </c>
      <c r="N240" s="207">
        <v>44323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158</v>
      </c>
      <c r="B241" s="230">
        <v>44140</v>
      </c>
      <c r="C241" s="230"/>
      <c r="D241" s="231" t="s">
        <v>272</v>
      </c>
      <c r="E241" s="232" t="s">
        <v>623</v>
      </c>
      <c r="F241" s="202">
        <v>925</v>
      </c>
      <c r="G241" s="232"/>
      <c r="H241" s="232">
        <v>1095</v>
      </c>
      <c r="I241" s="234">
        <v>1093</v>
      </c>
      <c r="J241" s="204" t="s">
        <v>813</v>
      </c>
      <c r="K241" s="205">
        <f t="shared" si="65"/>
        <v>170</v>
      </c>
      <c r="L241" s="206">
        <f t="shared" si="66"/>
        <v>0.18378378378378379</v>
      </c>
      <c r="M241" s="201" t="s">
        <v>591</v>
      </c>
      <c r="N241" s="207">
        <v>44201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159</v>
      </c>
      <c r="B242" s="230">
        <v>44140</v>
      </c>
      <c r="C242" s="230"/>
      <c r="D242" s="231" t="s">
        <v>343</v>
      </c>
      <c r="E242" s="232" t="s">
        <v>623</v>
      </c>
      <c r="F242" s="202">
        <v>332.5</v>
      </c>
      <c r="G242" s="232"/>
      <c r="H242" s="232">
        <v>393</v>
      </c>
      <c r="I242" s="234">
        <v>406</v>
      </c>
      <c r="J242" s="204" t="s">
        <v>814</v>
      </c>
      <c r="K242" s="205">
        <f t="shared" si="65"/>
        <v>60.5</v>
      </c>
      <c r="L242" s="206">
        <f t="shared" si="66"/>
        <v>0.18195488721804512</v>
      </c>
      <c r="M242" s="201" t="s">
        <v>591</v>
      </c>
      <c r="N242" s="207">
        <v>44256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160</v>
      </c>
      <c r="B243" s="230">
        <v>44141</v>
      </c>
      <c r="C243" s="230"/>
      <c r="D243" s="231" t="s">
        <v>482</v>
      </c>
      <c r="E243" s="232" t="s">
        <v>623</v>
      </c>
      <c r="F243" s="202">
        <v>231</v>
      </c>
      <c r="G243" s="232"/>
      <c r="H243" s="232">
        <v>281</v>
      </c>
      <c r="I243" s="234">
        <v>281</v>
      </c>
      <c r="J243" s="204" t="s">
        <v>681</v>
      </c>
      <c r="K243" s="205">
        <f t="shared" si="65"/>
        <v>50</v>
      </c>
      <c r="L243" s="206">
        <f t="shared" si="66"/>
        <v>0.21645021645021645</v>
      </c>
      <c r="M243" s="201" t="s">
        <v>591</v>
      </c>
      <c r="N243" s="207">
        <v>44358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56">
        <v>161</v>
      </c>
      <c r="B244" s="249">
        <v>44187</v>
      </c>
      <c r="C244" s="249"/>
      <c r="D244" s="250" t="s">
        <v>455</v>
      </c>
      <c r="E244" s="56" t="s">
        <v>623</v>
      </c>
      <c r="F244" s="251" t="s">
        <v>815</v>
      </c>
      <c r="G244" s="56"/>
      <c r="H244" s="56"/>
      <c r="I244" s="252">
        <v>239</v>
      </c>
      <c r="J244" s="247" t="s">
        <v>594</v>
      </c>
      <c r="K244" s="247"/>
      <c r="L244" s="253"/>
      <c r="M244" s="254"/>
      <c r="N244" s="255"/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6">
        <v>162</v>
      </c>
      <c r="B245" s="249">
        <v>44258</v>
      </c>
      <c r="C245" s="249"/>
      <c r="D245" s="250" t="s">
        <v>810</v>
      </c>
      <c r="E245" s="56" t="s">
        <v>623</v>
      </c>
      <c r="F245" s="251" t="s">
        <v>811</v>
      </c>
      <c r="G245" s="56"/>
      <c r="H245" s="56"/>
      <c r="I245" s="252">
        <v>590</v>
      </c>
      <c r="J245" s="247" t="s">
        <v>594</v>
      </c>
      <c r="K245" s="247"/>
      <c r="L245" s="253"/>
      <c r="M245" s="254"/>
      <c r="N245" s="255"/>
      <c r="O245" s="1"/>
      <c r="P245" s="1"/>
      <c r="R245" s="6" t="s">
        <v>784</v>
      </c>
    </row>
    <row r="246" spans="1:26" ht="12.75" customHeight="1">
      <c r="A246" s="229">
        <v>163</v>
      </c>
      <c r="B246" s="230">
        <v>44274</v>
      </c>
      <c r="C246" s="230"/>
      <c r="D246" s="231" t="s">
        <v>343</v>
      </c>
      <c r="E246" s="232" t="s">
        <v>623</v>
      </c>
      <c r="F246" s="202">
        <v>355</v>
      </c>
      <c r="G246" s="232"/>
      <c r="H246" s="232">
        <v>422.5</v>
      </c>
      <c r="I246" s="234">
        <v>420</v>
      </c>
      <c r="J246" s="204" t="s">
        <v>816</v>
      </c>
      <c r="K246" s="205">
        <f t="shared" ref="K246:K249" si="67">H246-F246</f>
        <v>67.5</v>
      </c>
      <c r="L246" s="206">
        <f t="shared" ref="L246:L249" si="68">K246/F246</f>
        <v>0.19014084507042253</v>
      </c>
      <c r="M246" s="201" t="s">
        <v>591</v>
      </c>
      <c r="N246" s="207">
        <v>44361</v>
      </c>
      <c r="O246" s="1"/>
      <c r="R246" s="257" t="s">
        <v>784</v>
      </c>
    </row>
    <row r="247" spans="1:26" ht="12.75" customHeight="1">
      <c r="A247" s="229">
        <v>164</v>
      </c>
      <c r="B247" s="230">
        <v>44295</v>
      </c>
      <c r="C247" s="230"/>
      <c r="D247" s="231" t="s">
        <v>817</v>
      </c>
      <c r="E247" s="232" t="s">
        <v>623</v>
      </c>
      <c r="F247" s="202">
        <v>555</v>
      </c>
      <c r="G247" s="232"/>
      <c r="H247" s="232">
        <v>663</v>
      </c>
      <c r="I247" s="234">
        <v>663</v>
      </c>
      <c r="J247" s="204" t="s">
        <v>818</v>
      </c>
      <c r="K247" s="205">
        <f t="shared" si="67"/>
        <v>108</v>
      </c>
      <c r="L247" s="206">
        <f t="shared" si="68"/>
        <v>0.19459459459459461</v>
      </c>
      <c r="M247" s="201" t="s">
        <v>591</v>
      </c>
      <c r="N247" s="207">
        <v>44321</v>
      </c>
      <c r="O247" s="1"/>
      <c r="P247" s="1"/>
      <c r="Q247" s="1"/>
      <c r="R247" s="257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165</v>
      </c>
      <c r="B248" s="230">
        <v>44308</v>
      </c>
      <c r="C248" s="230"/>
      <c r="D248" s="231" t="s">
        <v>376</v>
      </c>
      <c r="E248" s="232" t="s">
        <v>623</v>
      </c>
      <c r="F248" s="202">
        <v>126.5</v>
      </c>
      <c r="G248" s="232"/>
      <c r="H248" s="232">
        <v>155</v>
      </c>
      <c r="I248" s="234">
        <v>155</v>
      </c>
      <c r="J248" s="204" t="s">
        <v>681</v>
      </c>
      <c r="K248" s="205">
        <f t="shared" si="67"/>
        <v>28.5</v>
      </c>
      <c r="L248" s="206">
        <f t="shared" si="68"/>
        <v>0.22529644268774704</v>
      </c>
      <c r="M248" s="201" t="s">
        <v>591</v>
      </c>
      <c r="N248" s="207">
        <v>44362</v>
      </c>
      <c r="O248" s="1"/>
      <c r="R248" s="257" t="s">
        <v>784</v>
      </c>
    </row>
    <row r="249" spans="1:26" ht="12.75" customHeight="1">
      <c r="A249" s="308">
        <v>166</v>
      </c>
      <c r="B249" s="309">
        <v>44368</v>
      </c>
      <c r="C249" s="309"/>
      <c r="D249" s="310" t="s">
        <v>394</v>
      </c>
      <c r="E249" s="311" t="s">
        <v>623</v>
      </c>
      <c r="F249" s="312">
        <v>287.5</v>
      </c>
      <c r="G249" s="311"/>
      <c r="H249" s="311">
        <v>245</v>
      </c>
      <c r="I249" s="313">
        <v>344</v>
      </c>
      <c r="J249" s="214" t="s">
        <v>859</v>
      </c>
      <c r="K249" s="215">
        <f t="shared" si="67"/>
        <v>-42.5</v>
      </c>
      <c r="L249" s="216">
        <f t="shared" si="68"/>
        <v>-0.14782608695652175</v>
      </c>
      <c r="M249" s="212" t="s">
        <v>604</v>
      </c>
      <c r="N249" s="209">
        <v>44508</v>
      </c>
      <c r="O249" s="1"/>
      <c r="R249" s="257" t="s">
        <v>784</v>
      </c>
    </row>
    <row r="250" spans="1:26" ht="12.75" customHeight="1">
      <c r="A250" s="256">
        <v>167</v>
      </c>
      <c r="B250" s="249">
        <v>44368</v>
      </c>
      <c r="C250" s="249"/>
      <c r="D250" s="250" t="s">
        <v>482</v>
      </c>
      <c r="E250" s="56" t="s">
        <v>623</v>
      </c>
      <c r="F250" s="251" t="s">
        <v>819</v>
      </c>
      <c r="G250" s="56"/>
      <c r="H250" s="56"/>
      <c r="I250" s="252">
        <v>320</v>
      </c>
      <c r="J250" s="247" t="s">
        <v>594</v>
      </c>
      <c r="K250" s="256"/>
      <c r="L250" s="249"/>
      <c r="M250" s="249"/>
      <c r="N250" s="250"/>
      <c r="O250" s="44"/>
      <c r="R250" s="257" t="s">
        <v>784</v>
      </c>
    </row>
    <row r="251" spans="1:26" ht="12.75" customHeight="1">
      <c r="A251" s="256">
        <v>168</v>
      </c>
      <c r="B251" s="249">
        <v>44406</v>
      </c>
      <c r="C251" s="249"/>
      <c r="D251" s="250" t="s">
        <v>376</v>
      </c>
      <c r="E251" s="56" t="s">
        <v>623</v>
      </c>
      <c r="F251" s="251" t="s">
        <v>822</v>
      </c>
      <c r="G251" s="56"/>
      <c r="H251" s="56"/>
      <c r="I251" s="56">
        <v>200</v>
      </c>
      <c r="J251" s="247" t="s">
        <v>594</v>
      </c>
      <c r="K251" s="256"/>
      <c r="L251" s="249"/>
      <c r="M251" s="249"/>
      <c r="N251" s="250"/>
      <c r="O251" s="44"/>
      <c r="R251" s="257" t="s">
        <v>784</v>
      </c>
    </row>
    <row r="252" spans="1:26" ht="12.75" customHeight="1">
      <c r="A252" s="229">
        <v>169</v>
      </c>
      <c r="B252" s="230">
        <v>44462</v>
      </c>
      <c r="C252" s="230"/>
      <c r="D252" s="231" t="s">
        <v>826</v>
      </c>
      <c r="E252" s="232" t="s">
        <v>623</v>
      </c>
      <c r="F252" s="202">
        <v>1235</v>
      </c>
      <c r="G252" s="232"/>
      <c r="H252" s="232">
        <v>1505</v>
      </c>
      <c r="I252" s="234">
        <v>1500</v>
      </c>
      <c r="J252" s="204" t="s">
        <v>681</v>
      </c>
      <c r="K252" s="205">
        <f t="shared" ref="K252" si="69">H252-F252</f>
        <v>270</v>
      </c>
      <c r="L252" s="206">
        <f t="shared" ref="L252" si="70">K252/F252</f>
        <v>0.21862348178137653</v>
      </c>
      <c r="M252" s="201" t="s">
        <v>591</v>
      </c>
      <c r="N252" s="207">
        <v>44564</v>
      </c>
      <c r="O252" s="1"/>
      <c r="R252" s="257" t="s">
        <v>784</v>
      </c>
    </row>
    <row r="253" spans="1:26" ht="12.75" customHeight="1">
      <c r="A253" s="279">
        <v>170</v>
      </c>
      <c r="B253" s="280">
        <v>44480</v>
      </c>
      <c r="C253" s="280"/>
      <c r="D253" s="281" t="s">
        <v>828</v>
      </c>
      <c r="E253" s="282" t="s">
        <v>623</v>
      </c>
      <c r="F253" s="283" t="s">
        <v>833</v>
      </c>
      <c r="G253" s="282"/>
      <c r="H253" s="282"/>
      <c r="I253" s="282">
        <v>145</v>
      </c>
      <c r="J253" s="284" t="s">
        <v>594</v>
      </c>
      <c r="K253" s="279"/>
      <c r="L253" s="280"/>
      <c r="M253" s="280"/>
      <c r="N253" s="281"/>
      <c r="O253" s="44"/>
      <c r="R253" s="257" t="s">
        <v>784</v>
      </c>
    </row>
    <row r="254" spans="1:26" ht="12.75" customHeight="1">
      <c r="A254" s="285">
        <v>171</v>
      </c>
      <c r="B254" s="286">
        <v>44481</v>
      </c>
      <c r="C254" s="286"/>
      <c r="D254" s="287" t="s">
        <v>261</v>
      </c>
      <c r="E254" s="288" t="s">
        <v>623</v>
      </c>
      <c r="F254" s="289" t="s">
        <v>830</v>
      </c>
      <c r="G254" s="288"/>
      <c r="H254" s="288"/>
      <c r="I254" s="288">
        <v>380</v>
      </c>
      <c r="J254" s="290" t="s">
        <v>594</v>
      </c>
      <c r="K254" s="285"/>
      <c r="L254" s="286"/>
      <c r="M254" s="286"/>
      <c r="N254" s="287"/>
      <c r="O254" s="44"/>
      <c r="R254" s="257" t="s">
        <v>784</v>
      </c>
    </row>
    <row r="255" spans="1:26" ht="12.75" customHeight="1">
      <c r="A255" s="285">
        <v>172</v>
      </c>
      <c r="B255" s="286">
        <v>44481</v>
      </c>
      <c r="C255" s="286"/>
      <c r="D255" s="287" t="s">
        <v>402</v>
      </c>
      <c r="E255" s="288" t="s">
        <v>623</v>
      </c>
      <c r="F255" s="289" t="s">
        <v>831</v>
      </c>
      <c r="G255" s="288"/>
      <c r="H255" s="288"/>
      <c r="I255" s="288">
        <v>56</v>
      </c>
      <c r="J255" s="290" t="s">
        <v>594</v>
      </c>
      <c r="K255" s="285"/>
      <c r="L255" s="286"/>
      <c r="M255" s="286"/>
      <c r="N255" s="287"/>
      <c r="O255" s="44"/>
      <c r="R255" s="257"/>
    </row>
    <row r="256" spans="1:26" ht="12.75" customHeight="1">
      <c r="A256" s="291">
        <v>173</v>
      </c>
      <c r="B256" s="286">
        <v>44551</v>
      </c>
      <c r="C256" s="291"/>
      <c r="D256" s="291" t="s">
        <v>119</v>
      </c>
      <c r="E256" s="288" t="s">
        <v>623</v>
      </c>
      <c r="F256" s="288" t="s">
        <v>874</v>
      </c>
      <c r="G256" s="288"/>
      <c r="H256" s="288"/>
      <c r="I256" s="288">
        <v>3000</v>
      </c>
      <c r="J256" s="288" t="s">
        <v>594</v>
      </c>
      <c r="K256" s="288"/>
      <c r="L256" s="288"/>
      <c r="M256" s="288"/>
      <c r="N256" s="291"/>
      <c r="O256" s="44"/>
      <c r="R256" s="257"/>
    </row>
    <row r="257" spans="1:18" ht="12.75" customHeight="1">
      <c r="F257" s="59"/>
      <c r="G257" s="59"/>
      <c r="H257" s="59"/>
      <c r="I257" s="59"/>
      <c r="J257" s="44"/>
      <c r="K257" s="59"/>
      <c r="L257" s="59"/>
      <c r="M257" s="59"/>
      <c r="O257" s="44"/>
      <c r="R257" s="257"/>
    </row>
    <row r="258" spans="1:18" ht="12.75" customHeight="1">
      <c r="A258" s="256"/>
      <c r="B258" s="258" t="s">
        <v>820</v>
      </c>
      <c r="F258" s="59"/>
      <c r="G258" s="59"/>
      <c r="H258" s="59"/>
      <c r="I258" s="59"/>
      <c r="J258" s="44"/>
      <c r="K258" s="59"/>
      <c r="L258" s="59"/>
      <c r="M258" s="59"/>
      <c r="O258" s="44"/>
      <c r="R258" s="257"/>
    </row>
    <row r="259" spans="1:18" ht="12.75" customHeight="1">
      <c r="F259" s="59"/>
      <c r="G259" s="59"/>
      <c r="H259" s="59"/>
      <c r="I259" s="59"/>
      <c r="J259" s="44"/>
      <c r="K259" s="59"/>
      <c r="L259" s="59"/>
      <c r="M259" s="59"/>
      <c r="O259" s="44"/>
      <c r="R259" s="59"/>
    </row>
    <row r="260" spans="1:18" ht="12.75" customHeight="1">
      <c r="F260" s="59"/>
      <c r="G260" s="59"/>
      <c r="H260" s="59"/>
      <c r="I260" s="59"/>
      <c r="J260" s="44"/>
      <c r="K260" s="59"/>
      <c r="L260" s="59"/>
      <c r="M260" s="59"/>
      <c r="O260" s="44"/>
      <c r="R260" s="59"/>
    </row>
    <row r="261" spans="1:18" ht="12.75" customHeight="1">
      <c r="F261" s="59"/>
      <c r="G261" s="59"/>
      <c r="H261" s="59"/>
      <c r="I261" s="59"/>
      <c r="J261" s="44"/>
      <c r="K261" s="59"/>
      <c r="L261" s="59"/>
      <c r="M261" s="59"/>
      <c r="O261" s="44"/>
      <c r="R261" s="59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59"/>
    </row>
    <row r="263" spans="1:18" ht="12.75" customHeight="1">
      <c r="F263" s="59"/>
      <c r="G263" s="59"/>
      <c r="H263" s="59"/>
      <c r="I263" s="59"/>
      <c r="J263" s="44"/>
      <c r="K263" s="59"/>
      <c r="L263" s="59"/>
      <c r="M263" s="59"/>
      <c r="O263" s="44"/>
      <c r="R263" s="59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1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A268" s="259"/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A269" s="259"/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A270" s="56"/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6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6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6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6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6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6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6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6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6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6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6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6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6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6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6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6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</sheetData>
  <autoFilter ref="R1:R266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2022-01-06T02:54:26Z</dcterms:modified>
</cp:coreProperties>
</file>