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F&amp;O)'!$R$1:$R$273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6" l="1"/>
  <c r="M46" i="6" s="1"/>
  <c r="K46" i="6"/>
  <c r="L47" i="6"/>
  <c r="K47" i="6"/>
  <c r="M47" i="6" s="1"/>
  <c r="P17" i="6" l="1"/>
  <c r="P18" i="6"/>
  <c r="K60" i="6"/>
  <c r="M60" i="6" s="1"/>
  <c r="M58" i="6"/>
  <c r="K58" i="6"/>
  <c r="K59" i="6"/>
  <c r="M59" i="6" s="1"/>
  <c r="L35" i="6"/>
  <c r="K35" i="6"/>
  <c r="P16" i="6"/>
  <c r="L30" i="6"/>
  <c r="K30" i="6"/>
  <c r="M30" i="6" s="1"/>
  <c r="M35" i="6" l="1"/>
  <c r="L12" i="6"/>
  <c r="K12" i="6"/>
  <c r="L14" i="6"/>
  <c r="K14" i="6"/>
  <c r="L13" i="6"/>
  <c r="K13" i="6"/>
  <c r="P15" i="6"/>
  <c r="M12" i="6" l="1"/>
  <c r="M14" i="6"/>
  <c r="M13" i="6"/>
  <c r="K256" i="6"/>
  <c r="L256" i="6" s="1"/>
  <c r="K57" i="6"/>
  <c r="M57" i="6" s="1"/>
  <c r="K56" i="6"/>
  <c r="M56" i="6" s="1"/>
  <c r="P11" i="6"/>
  <c r="P10" i="6"/>
  <c r="P68" i="6"/>
  <c r="L68" i="6"/>
  <c r="K68" i="6"/>
  <c r="K235" i="6"/>
  <c r="L235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F224" i="6"/>
  <c r="K224" i="6" s="1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3" i="6"/>
  <c r="L203" i="6" s="1"/>
  <c r="F202" i="6"/>
  <c r="K202" i="6" s="1"/>
  <c r="L202" i="6" s="1"/>
  <c r="K201" i="6"/>
  <c r="L201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2" i="6"/>
  <c r="L172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F154" i="6"/>
  <c r="K154" i="6" s="1"/>
  <c r="L154" i="6" s="1"/>
  <c r="H153" i="6"/>
  <c r="K153" i="6" s="1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H119" i="6"/>
  <c r="K119" i="6" s="1"/>
  <c r="L119" i="6" s="1"/>
  <c r="F118" i="6"/>
  <c r="K118" i="6" s="1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M7" i="6"/>
  <c r="D7" i="5"/>
  <c r="K6" i="4"/>
  <c r="K6" i="3"/>
  <c r="L6" i="2"/>
  <c r="M68" i="6" l="1"/>
</calcChain>
</file>

<file path=xl/sharedStrings.xml><?xml version="1.0" encoding="utf-8"?>
<sst xmlns="http://schemas.openxmlformats.org/spreadsheetml/2006/main" count="2699" uniqueCount="1038">
  <si>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</si>
  <si>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</si>
  <si>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</si>
  <si>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</si>
  <si>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</si>
  <si>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</si>
  <si>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</si>
  <si>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</si>
  <si>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</si>
  <si>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</si>
  <si>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</si>
  <si>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</si>
  <si>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</si>
  <si>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</si>
  <si>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</si>
  <si>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</si>
  <si>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</si>
  <si>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</si>
  <si>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</si>
  <si>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</si>
  <si>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</si>
  <si>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</si>
  <si>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</si>
  <si>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</si>
  <si>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</si>
  <si>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</si>
  <si>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</si>
  <si>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</si>
  <si>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</si>
  <si>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</si>
  <si>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</si>
  <si>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</si>
  <si>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</si>
  <si>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</si>
  <si>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</si>
  <si>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</si>
  <si>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</si>
  <si>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</si>
  <si>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</si>
  <si>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</si>
  <si>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</si>
  <si>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</si>
  <si>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</si>
  <si>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</si>
  <si>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</si>
  <si>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</si>
  <si>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</si>
  <si>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</si>
  <si>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</si>
  <si>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</si>
  <si>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</si>
  <si>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</si>
  <si>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</si>
  <si>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</si>
  <si>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</si>
  <si>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</si>
  <si>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</si>
  <si>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</si>
  <si>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</si>
  <si>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</si>
  <si>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</si>
  <si>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</si>
  <si>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</si>
  <si>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</si>
  <si>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</si>
  <si>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</si>
  <si>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</si>
  <si>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</si>
  <si>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</si>
  <si>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</si>
  <si>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</si>
  <si>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</si>
  <si>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</si>
  <si>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</si>
  <si>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</si>
  <si>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</si>
  <si>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</si>
  <si>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</si>
  <si>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</si>
  <si>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</si>
  <si>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</si>
  <si>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</si>
  <si>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</si>
  <si>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</si>
  <si>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</si>
  <si>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</si>
  <si>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</si>
  <si>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</si>
  <si>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</si>
  <si>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</si>
  <si>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</si>
  <si>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</si>
  <si>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</si>
  <si>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</si>
  <si>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</si>
  <si>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</si>
  <si>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</si>
  <si>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</si>
  <si>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</si>
  <si>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</si>
  <si>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</si>
  <si>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</si>
  <si>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</si>
  <si>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</si>
  <si>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</si>
  <si>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</si>
  <si>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</si>
  <si>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</si>
  <si>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</si>
  <si>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</si>
  <si>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</si>
  <si>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</si>
  <si>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</si>
  <si>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</si>
  <si>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</si>
  <si>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</si>
  <si>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</si>
  <si>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</si>
  <si>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</si>
  <si>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</si>
  <si>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</si>
  <si>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</si>
  <si>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</si>
  <si>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</si>
  <si>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</si>
  <si>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</si>
  <si>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</si>
  <si>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</si>
  <si>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</si>
  <si>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</si>
  <si>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</si>
  <si>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</si>
  <si>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</si>
  <si>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</si>
  <si>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</si>
  <si>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</si>
  <si>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</si>
  <si>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</si>
  <si>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</si>
  <si>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</si>
  <si>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</si>
  <si>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</si>
  <si>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</si>
  <si>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</si>
  <si>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</si>
  <si>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</si>
  <si>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</si>
  <si>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</si>
  <si>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</si>
  <si>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</si>
  <si>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</si>
  <si>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</si>
  <si>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</si>
  <si>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</si>
  <si>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</si>
  <si>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</si>
  <si>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</si>
  <si>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</si>
  <si>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</si>
  <si>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</si>
  <si>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</si>
  <si>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</si>
  <si>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</si>
  <si>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</si>
  <si>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</si>
  <si>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</si>
  <si>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</si>
  <si>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</si>
  <si>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</si>
  <si>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</si>
  <si>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</si>
  <si>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</si>
  <si>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</si>
  <si>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</si>
  <si>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</si>
  <si>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</si>
  <si>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</si>
  <si>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</si>
  <si>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</si>
  <si>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</si>
  <si>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</si>
  <si>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</si>
  <si>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</si>
  <si>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</si>
  <si>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</si>
  <si>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</si>
  <si>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</si>
  <si>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</si>
  <si>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</si>
  <si>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</si>
  <si>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</si>
  <si>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</si>
  <si>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</si>
  <si>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</si>
  <si>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</si>
  <si>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</si>
  <si>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</si>
  <si>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</si>
  <si>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</si>
  <si>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</si>
  <si>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</si>
  <si>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</si>
  <si>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</si>
  <si>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</si>
  <si>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</si>
  <si>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</si>
  <si>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</si>
  <si>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</si>
  <si>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</si>
  <si>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</si>
  <si>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</si>
  <si>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</si>
  <si>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</si>
  <si>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</si>
  <si>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</si>
  <si>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</si>
  <si>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</si>
  <si>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</si>
  <si>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</si>
  <si>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</si>
  <si>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</si>
  <si>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</si>
  <si>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</si>
  <si>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</si>
  <si>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</si>
  <si>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</si>
  <si>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</si>
  <si>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</si>
  <si>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</si>
  <si>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</si>
  <si>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</si>
  <si>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</si>
  <si>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</si>
  <si>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</si>
  <si>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</si>
  <si>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</si>
  <si>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</si>
  <si>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</si>
  <si>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</si>
  <si>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</si>
  <si>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</si>
  <si>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</si>
  <si>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</si>
  <si>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</si>
  <si>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</si>
  <si>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</si>
  <si>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</si>
  <si>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</si>
  <si>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</si>
  <si>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</si>
  <si>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</si>
  <si>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</si>
  <si>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</si>
  <si>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</si>
  <si>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</si>
  <si>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</si>
  <si>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</si>
  <si>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</si>
  <si>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</si>
  <si>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</si>
  <si>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</si>
  <si>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</si>
  <si>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</si>
  <si>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</si>
  <si>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</si>
  <si>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</si>
  <si>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</si>
  <si>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</si>
  <si>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</si>
  <si>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</si>
  <si>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</si>
  <si>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</si>
  <si>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</si>
  <si>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</si>
  <si>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</si>
  <si>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</si>
  <si>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</si>
  <si>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</si>
  <si>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</si>
  <si>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</si>
  <si>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</si>
  <si>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</si>
  <si>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</si>
  <si>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</si>
  <si>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</si>
  <si>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</si>
  <si>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</si>
  <si>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</si>
  <si>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</si>
  <si>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</si>
  <si>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</si>
  <si>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</si>
  <si>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</si>
  <si>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</si>
  <si>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</si>
  <si>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</si>
  <si>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</si>
  <si>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</si>
  <si>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</si>
  <si>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</si>
  <si>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</si>
  <si>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</si>
  <si>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</si>
  <si>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</si>
  <si>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</si>
  <si>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</si>
  <si>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</si>
  <si>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</si>
  <si>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</si>
  <si>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</si>
  <si>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</si>
  <si>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</si>
  <si>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</si>
  <si>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</si>
  <si>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</si>
  <si>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</si>
  <si>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</si>
  <si>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</si>
  <si>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</si>
  <si>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</si>
  <si>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</si>
  <si>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</si>
  <si>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</si>
  <si>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</si>
  <si>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</si>
  <si>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</si>
  <si>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</si>
  <si>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</si>
  <si>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</si>
  <si>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</si>
  <si>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</si>
  <si>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</si>
  <si>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</si>
  <si>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</si>
  <si>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</si>
  <si>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</si>
  <si>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</si>
  <si>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</si>
  <si>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</si>
  <si>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</si>
  <si>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</si>
  <si>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</si>
  <si>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</si>
  <si>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</si>
  <si>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</si>
  <si>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</si>
  <si>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</si>
  <si>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</si>
  <si>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</si>
  <si>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</si>
  <si>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</si>
  <si>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</si>
  <si>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</si>
  <si>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</si>
  <si>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</si>
  <si>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</si>
  <si>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</si>
  <si>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</si>
  <si>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</si>
  <si>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</si>
  <si>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</si>
  <si>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</si>
  <si>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</si>
  <si>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</si>
  <si>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</si>
  <si>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</si>
  <si>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</si>
  <si>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</si>
  <si>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</si>
  <si>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</si>
  <si>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</si>
  <si>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</si>
  <si>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</si>
  <si>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</si>
  <si>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</si>
  <si>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</si>
  <si>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</si>
  <si>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</si>
  <si>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</si>
  <si>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</si>
  <si>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</si>
  <si>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</si>
  <si>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</si>
  <si>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</si>
  <si>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</si>
  <si>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</si>
  <si>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</si>
  <si>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</si>
  <si>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</si>
  <si>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</si>
  <si>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</si>
  <si>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</si>
  <si>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</si>
  <si>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</si>
  <si>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</si>
  <si>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</si>
  <si>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</si>
  <si>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</si>
  <si>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</si>
  <si>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</si>
  <si>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</si>
  <si>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</si>
  <si>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</si>
  <si>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</si>
  <si>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</si>
  <si>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</si>
  <si>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</si>
  <si>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</si>
  <si>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</si>
  <si>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</si>
  <si>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</si>
  <si>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</si>
  <si>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</si>
  <si>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</si>
  <si>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</si>
  <si>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</si>
  <si>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</si>
  <si>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</si>
  <si>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</si>
  <si>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</si>
  <si>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</si>
  <si>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</si>
  <si>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</si>
  <si>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</si>
  <si>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</si>
  <si>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</si>
  <si>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</si>
  <si>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</si>
  <si>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</si>
  <si>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</si>
  <si>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</si>
  <si>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</si>
  <si>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</si>
  <si>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</si>
  <si>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</si>
  <si>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</si>
  <si>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</si>
  <si>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</si>
  <si>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</si>
  <si>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</si>
  <si>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</si>
  <si>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</si>
  <si>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</si>
  <si>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</si>
  <si>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</si>
  <si>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</si>
  <si>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</si>
  <si>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</si>
  <si>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</si>
  <si>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</si>
  <si>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</si>
  <si>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</si>
  <si>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</si>
  <si>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</si>
  <si>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</si>
  <si>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</si>
  <si>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</si>
  <si>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</si>
  <si>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</si>
  <si>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</si>
  <si>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</si>
  <si>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</si>
  <si>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</si>
  <si>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</si>
  <si>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</si>
  <si>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</si>
  <si>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</si>
  <si>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</si>
  <si>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</si>
  <si>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</si>
  <si>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</si>
  <si>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</si>
  <si>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</si>
  <si>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</si>
  <si>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</si>
  <si>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</si>
  <si>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</si>
  <si>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</si>
  <si>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</si>
  <si>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</si>
  <si>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</si>
  <si>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</si>
  <si>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</si>
  <si>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</si>
  <si>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</si>
  <si>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</si>
  <si>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</si>
  <si>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</si>
  <si>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</si>
  <si>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</si>
  <si>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</si>
  <si>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</si>
  <si>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</si>
  <si>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</si>
  <si>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</si>
  <si>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</si>
  <si>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</si>
  <si>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</si>
  <si>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</si>
  <si>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</si>
  <si>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</si>
  <si>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</si>
  <si>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</si>
  <si>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</si>
  <si>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</si>
  <si>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</si>
  <si>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</si>
  <si>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</si>
  <si>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</si>
  <si>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</si>
  <si>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</si>
  <si>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</si>
  <si>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</si>
  <si>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</si>
  <si>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</si>
  <si>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</si>
  <si>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</si>
  <si>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</si>
  <si>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</si>
  <si>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</si>
  <si>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</si>
  <si>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</si>
  <si>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</si>
  <si>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</si>
  <si>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</si>
  <si>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</si>
  <si>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</si>
  <si>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</si>
  <si>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</si>
  <si>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</si>
  <si>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</si>
  <si>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</si>
  <si>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</si>
  <si>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</si>
  <si>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</si>
  <si>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</si>
  <si>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</si>
  <si>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</si>
  <si>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</si>
  <si>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</si>
  <si>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</si>
  <si>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</si>
  <si>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</si>
  <si>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</si>
  <si>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</si>
  <si>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</si>
  <si>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</si>
  <si>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</si>
  <si>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</si>
  <si>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</si>
  <si>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</si>
  <si>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</si>
  <si>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</si>
  <si>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</si>
  <si>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</si>
  <si>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</si>
  <si>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</si>
  <si>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</si>
  <si>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</si>
  <si>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</si>
  <si>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</si>
  <si>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</si>
  <si>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</si>
  <si>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</si>
  <si>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</si>
  <si>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</si>
  <si>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</si>
  <si>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</si>
  <si>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</si>
  <si>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</si>
  <si>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</si>
  <si>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</si>
  <si>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</si>
  <si>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</si>
  <si>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</si>
  <si>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</si>
  <si>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</si>
  <si>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</si>
  <si>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</si>
  <si>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</si>
  <si>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</si>
  <si>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</si>
  <si>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</si>
  <si>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</si>
  <si>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</si>
  <si>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</si>
  <si>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</si>
  <si>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</si>
  <si>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</si>
  <si>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</si>
  <si>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</si>
  <si>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</si>
  <si>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</si>
  <si>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</si>
  <si>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</si>
  <si>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</si>
  <si>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</si>
  <si>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</si>
  <si>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</si>
  <si>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</si>
  <si>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</si>
  <si>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</si>
  <si>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</si>
  <si>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</si>
  <si>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</si>
  <si>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</si>
  <si>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</si>
  <si>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</si>
  <si>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</si>
  <si>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</si>
  <si>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</si>
  <si>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</si>
  <si>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</si>
  <si>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</si>
  <si>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</si>
  <si>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</si>
  <si>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</si>
  <si>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</si>
  <si>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</si>
  <si>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</si>
  <si>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</si>
  <si>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</si>
  <si>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</si>
  <si>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</si>
  <si>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</si>
  <si>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</si>
  <si>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</si>
  <si>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</si>
  <si>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</si>
  <si>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</si>
  <si>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</si>
  <si>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</si>
  <si>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</si>
  <si>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</si>
  <si>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</si>
  <si>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</si>
  <si>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</si>
  <si>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</si>
  <si>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</si>
  <si>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</si>
  <si>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</si>
  <si>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</si>
  <si>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</si>
  <si>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</si>
  <si>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</si>
  <si>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</si>
  <si>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</si>
  <si>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</si>
  <si>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</si>
  <si>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</si>
  <si>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</si>
  <si>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</si>
  <si>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</si>
  <si>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</si>
  <si>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</si>
  <si>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</si>
  <si>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</si>
  <si>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</si>
  <si>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</si>
  <si>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</si>
  <si>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</si>
  <si>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</si>
  <si>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</si>
  <si>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</si>
  <si>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</si>
  <si>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</si>
  <si>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</si>
  <si>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</si>
  <si>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</si>
  <si>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</si>
  <si>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</si>
  <si>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</si>
  <si>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</si>
  <si>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</si>
  <si>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</si>
  <si>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</si>
  <si>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</si>
  <si>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</si>
  <si>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</si>
  <si>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</si>
  <si>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</si>
  <si>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</si>
  <si>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</si>
  <si>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</si>
  <si>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</si>
  <si>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</si>
  <si>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</si>
  <si>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</si>
  <si>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</si>
  <si>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</si>
  <si>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</si>
  <si>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</si>
  <si>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</si>
  <si>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</si>
  <si>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</si>
  <si>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</si>
  <si>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</si>
  <si>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</si>
  <si>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</si>
  <si>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</si>
  <si>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</si>
  <si>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</si>
  <si>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</si>
  <si>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</si>
  <si>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</si>
  <si>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</si>
  <si>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</si>
  <si>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</si>
  <si>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</si>
  <si>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</si>
  <si>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</si>
  <si>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</si>
  <si>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</si>
  <si>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</si>
  <si>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</si>
  <si>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</si>
  <si>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</si>
  <si>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</si>
  <si>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</si>
  <si>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</si>
  <si>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</si>
  <si>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</si>
  <si>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</si>
  <si>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</si>
  <si>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</si>
  <si>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</si>
  <si>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</si>
  <si>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</si>
  <si>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</si>
  <si>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</si>
  <si>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</si>
  <si>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</si>
  <si>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</si>
  <si>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</si>
  <si>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</si>
  <si>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</si>
  <si>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</si>
  <si>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</si>
  <si>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</si>
  <si>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</si>
  <si>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</si>
  <si>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</si>
  <si>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</si>
  <si>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</si>
  <si>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</si>
  <si>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</si>
  <si>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</si>
  <si>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</si>
  <si>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</si>
  <si>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</si>
  <si>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</si>
  <si>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</si>
  <si>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</si>
  <si>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</si>
  <si>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</si>
  <si>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</si>
  <si>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</si>
  <si>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</si>
  <si>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</si>
  <si>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</si>
  <si>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</si>
  <si>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</si>
  <si>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</si>
  <si>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</si>
  <si>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</si>
  <si>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</si>
  <si>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</si>
  <si>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</si>
  <si>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</si>
  <si>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</si>
  <si>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</si>
  <si>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</si>
  <si>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</si>
  <si>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</si>
  <si>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</si>
  <si>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</si>
  <si>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</si>
  <si>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</si>
  <si>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</si>
  <si>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</si>
  <si>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</si>
  <si>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</si>
  <si>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</si>
  <si>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</si>
  <si>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</si>
  <si>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</si>
  <si>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</si>
  <si>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</si>
  <si>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</si>
  <si>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</si>
  <si>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</si>
  <si>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</si>
  <si>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</si>
  <si>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</si>
  <si>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</si>
  <si>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</si>
  <si>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</si>
  <si>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</si>
  <si>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</si>
  <si>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</si>
  <si>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</si>
  <si>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</si>
  <si>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</si>
  <si>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</si>
  <si>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</si>
  <si>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</si>
  <si>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</si>
  <si>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</si>
  <si>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</si>
  <si>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</si>
  <si>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</si>
  <si>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</si>
  <si>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</si>
  <si>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</si>
  <si>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</si>
  <si>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</si>
  <si>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</si>
  <si>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</si>
  <si>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</si>
  <si>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</si>
  <si>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</si>
  <si>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</si>
  <si>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</si>
  <si>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</si>
  <si>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</si>
  <si>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</si>
  <si>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</si>
  <si>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</si>
  <si>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</si>
  <si>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</si>
  <si>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</si>
  <si>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</si>
  <si>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</si>
  <si>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</si>
  <si>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</si>
  <si>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</si>
  <si>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</si>
  <si>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</si>
  <si>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</si>
  <si>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</si>
  <si>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</si>
  <si>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</si>
  <si>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</si>
  <si>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</si>
  <si>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</si>
  <si>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</si>
  <si>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</si>
  <si>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</si>
  <si>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</si>
  <si>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</si>
  <si>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</si>
  <si>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</si>
  <si>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</si>
  <si>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</si>
  <si>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</si>
  <si>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</si>
  <si>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</si>
  <si>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</si>
  <si>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</si>
  <si>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</si>
  <si>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</si>
  <si>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</si>
  <si>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</si>
  <si>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</si>
  <si>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</si>
  <si>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</si>
  <si>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</si>
  <si>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</si>
  <si>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</si>
  <si>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</si>
  <si>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</si>
  <si>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3160-3170</t>
  </si>
  <si>
    <t>3250-3300</t>
  </si>
  <si>
    <t>SIEMENS DEC FUT</t>
  </si>
  <si>
    <t>820-860</t>
  </si>
  <si>
    <t>2200-2250</t>
  </si>
  <si>
    <t>ASIANPAINT DEC FUT</t>
  </si>
  <si>
    <t>3230-3300</t>
  </si>
  <si>
    <t>200-202</t>
  </si>
  <si>
    <t>214-224</t>
  </si>
  <si>
    <t>1180-1200</t>
  </si>
  <si>
    <t>GGL</t>
  </si>
  <si>
    <t>740-745</t>
  </si>
  <si>
    <t>765-780</t>
  </si>
  <si>
    <t>1660-1700</t>
  </si>
  <si>
    <t>140-170</t>
  </si>
  <si>
    <t>Profit of Rs.90/-</t>
  </si>
  <si>
    <t>NEWLIGHT</t>
  </si>
  <si>
    <t>MANISH NITIN THAKUR</t>
  </si>
  <si>
    <t>GRAVITON RESEARCH CAPITAL LLP</t>
  </si>
  <si>
    <t>XTX MARKETS LLP</t>
  </si>
  <si>
    <t>NGIL</t>
  </si>
  <si>
    <t>NNM SECURITIES PVT LTD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</si>
  <si>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</si>
  <si>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</si>
  <si>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</si>
  <si>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</si>
  <si>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</si>
  <si>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</si>
  <si>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</si>
  <si>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</si>
  <si>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</si>
  <si>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</si>
  <si>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</si>
  <si>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</si>
  <si>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AMIT HASMUKH PARIKH</t>
  </si>
  <si>
    <t>KAPILRAJ</t>
  </si>
  <si>
    <t>MADHU NEELESH KUMAR LAHOTI</t>
  </si>
  <si>
    <t>LYKALABS</t>
  </si>
  <si>
    <t>PANCHSHEEL</t>
  </si>
  <si>
    <t>KISHORMAL AMRITLAL VYAS</t>
  </si>
  <si>
    <t>SIMRAN</t>
  </si>
  <si>
    <t>RAGINI CHETAN MEHTA</t>
  </si>
  <si>
    <t>SKL</t>
  </si>
  <si>
    <t>NU HEIGHTS AGENCY PRIVATE LIMITED</t>
  </si>
  <si>
    <t>Indiabulls Hsg Fin Ltd</t>
  </si>
  <si>
    <t>JUMP TRADING FINANCIAL INDIA PRIVATE LIMITED</t>
  </si>
  <si>
    <t>MIRZAINT</t>
  </si>
  <si>
    <t>Mirza International Ltd.</t>
  </si>
  <si>
    <t>WALCHANNAG</t>
  </si>
  <si>
    <t>Walchandnagar Ind. Ltd</t>
  </si>
  <si>
    <t>VISTRA ITCL INDIA LIMITED</t>
  </si>
  <si>
    <t>Profit of Rs.33.5/-</t>
  </si>
  <si>
    <t>926-932</t>
  </si>
  <si>
    <t>970-990</t>
  </si>
  <si>
    <t>364-365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</si>
  <si>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</si>
  <si>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</si>
  <si>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</si>
  <si>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</si>
  <si>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</si>
  <si>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</si>
  <si>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</si>
  <si>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86-90</t>
  </si>
  <si>
    <t>Profit of Rs.20/-</t>
  </si>
  <si>
    <t>Loss of Rs.36/-</t>
  </si>
  <si>
    <t>NIFTY 17350PE 02-DEC</t>
  </si>
  <si>
    <t>25-30</t>
  </si>
  <si>
    <t>Loss of Rs.11/-</t>
  </si>
  <si>
    <t>435-440</t>
  </si>
  <si>
    <t>465-475</t>
  </si>
  <si>
    <t>118-120</t>
  </si>
  <si>
    <t>130-135</t>
  </si>
  <si>
    <t>Profit of Rs.31.5/-</t>
  </si>
  <si>
    <t>7NR</t>
  </si>
  <si>
    <t>SUNIL KUMAR CHORDIA</t>
  </si>
  <si>
    <t>AANCHALISP</t>
  </si>
  <si>
    <t>PRAVINKUMAR WASHA</t>
  </si>
  <si>
    <t>KAILASH KUMAR PATWARI (HUF) .</t>
  </si>
  <si>
    <t>ADISHAKTI</t>
  </si>
  <si>
    <t>SANJAY RAMESHBHAI PATEL</t>
  </si>
  <si>
    <t>CANOPYFIN</t>
  </si>
  <si>
    <t>DIKSHIT KUMAR CHOUDHARY</t>
  </si>
  <si>
    <t>VIMLA DEVI SHARMA</t>
  </si>
  <si>
    <t>VIKRAM RAJESH TANDEL</t>
  </si>
  <si>
    <t>SHAILESH PRABHAKAR DALVI</t>
  </si>
  <si>
    <t>SNPB CAPITAL PRIVATE LIMITED</t>
  </si>
  <si>
    <t>MWF LOGISTICS LIMITED</t>
  </si>
  <si>
    <t>INTELLECT STOCK BROKING LIMITED</t>
  </si>
  <si>
    <t>FRANKLIN</t>
  </si>
  <si>
    <t>SYMBIOX INVESTMENT &amp; TRADING COMPANY LIMITED</t>
  </si>
  <si>
    <t>RAJPUTANA DIGITAL MEDIA PRIVATE LIMITED</t>
  </si>
  <si>
    <t>FORTUNATE INFRA DEVELOPERS PRIVATE LIMITED</t>
  </si>
  <si>
    <t>GREATFIN LEASING &amp; CREDIT LIMITED</t>
  </si>
  <si>
    <t>GAL</t>
  </si>
  <si>
    <t>VIRAL MUKUNDBHAI SHAH</t>
  </si>
  <si>
    <t>STRATMONT COAL AND COMMODITY PVT LTD</t>
  </si>
  <si>
    <t>NAVEEN GUPTA</t>
  </si>
  <si>
    <t>YACOOBALI AIYUB MOHAMMED</t>
  </si>
  <si>
    <t>KIRTI RAMAN MEHTA</t>
  </si>
  <si>
    <t>KOCL</t>
  </si>
  <si>
    <t>SUNILKUMARKHANDELWAL</t>
  </si>
  <si>
    <t>DATABASE TRADING PRIVATE LIMITED</t>
  </si>
  <si>
    <t>MANSI SHARE &amp; STOCK ADVISORS PRIVATE LIMITED</t>
  </si>
  <si>
    <t>MACH</t>
  </si>
  <si>
    <t>NEWMAN VAZ</t>
  </si>
  <si>
    <t>LAKSHMAN EASWARAN</t>
  </si>
  <si>
    <t>MFLINDIA</t>
  </si>
  <si>
    <t>KAPIL SATYANARAYAN SONI</t>
  </si>
  <si>
    <t>GOLDLINE FINANCIAL SERVICES LIMITED</t>
  </si>
  <si>
    <t>MONIKA RAJPUT</t>
  </si>
  <si>
    <t>RAHUL AGARWAL</t>
  </si>
  <si>
    <t>KISHAN GOPAL MOHTA</t>
  </si>
  <si>
    <t>KAMLESH M GANDHI</t>
  </si>
  <si>
    <t>PANINDIAC</t>
  </si>
  <si>
    <t>PROMAX</t>
  </si>
  <si>
    <t>ROHITSINGLA</t>
  </si>
  <si>
    <t>MARINA IV (SINGAPORE) PTE LIMITED</t>
  </si>
  <si>
    <t>SELLWIN</t>
  </si>
  <si>
    <t>HEMVIN INTIGRATED FINANCETED</t>
  </si>
  <si>
    <t>SUPERIOR COMMODEAL PRIVATE LIMITED .</t>
  </si>
  <si>
    <t>ALLIED TREXIM PRIVATE LIMITED</t>
  </si>
  <si>
    <t>SHEETAL</t>
  </si>
  <si>
    <t>SANKARAN SIVAKAMASUNDARI</t>
  </si>
  <si>
    <t>ASHIKKUMAR CHIMANLAL PATEL</t>
  </si>
  <si>
    <t>FAROOQUE A HAMID HAMDULE</t>
  </si>
  <si>
    <t>VIPUL VALLABH PATEL</t>
  </si>
  <si>
    <t>MACRO COMMODEAL PRIVATE LIMITED</t>
  </si>
  <si>
    <t>SUPRBPA</t>
  </si>
  <si>
    <t>BARRETO MARIETTA</t>
  </si>
  <si>
    <t>SVARTCORP</t>
  </si>
  <si>
    <t>TEJAS YASHWANT PATNE</t>
  </si>
  <si>
    <t>TANVI</t>
  </si>
  <si>
    <t>RAJESH KUMAR .</t>
  </si>
  <si>
    <t>RAJARAO YALAMANCHILI</t>
  </si>
  <si>
    <t>TARINI</t>
  </si>
  <si>
    <t>VGIL</t>
  </si>
  <si>
    <t>KARTHIK KRISHNAN</t>
  </si>
  <si>
    <t>VISAGAR</t>
  </si>
  <si>
    <t>BEML Limited</t>
  </si>
  <si>
    <t>NK SECURITIES RESEARCH PRIVATE LIMITED</t>
  </si>
  <si>
    <t>BSE Limited</t>
  </si>
  <si>
    <t>CROWN</t>
  </si>
  <si>
    <t>Crown Lifters Ltd.</t>
  </si>
  <si>
    <t>SIRAJ VIRJI JARIA</t>
  </si>
  <si>
    <t>NIZAR NOORUDDIN RAJWANI</t>
  </si>
  <si>
    <t>KARIM KAMRUDDIN JARIA</t>
  </si>
  <si>
    <t>DSML</t>
  </si>
  <si>
    <t>Debock Sale Marketing Ltd</t>
  </si>
  <si>
    <t>SATISH RAMSEVAK PANDEY</t>
  </si>
  <si>
    <t>NANALAL BHANJI DUDHAIYA</t>
  </si>
  <si>
    <t>HRTI PRIVATE LIMITED</t>
  </si>
  <si>
    <t>KARDA</t>
  </si>
  <si>
    <t>Karda Constructions Ltd</t>
  </si>
  <si>
    <t>SOCIETE GENERALE</t>
  </si>
  <si>
    <t>KIRLOSENG</t>
  </si>
  <si>
    <t>Kirloskar Oil Eng Ltd</t>
  </si>
  <si>
    <t>FRANKLIN TEMPLETON MUTUAL FUND INDIA TAXSHIELD OPEN</t>
  </si>
  <si>
    <t>FRANKLIN TEMPLETON MUTUAL FUND INDIA PRIMA PLUS</t>
  </si>
  <si>
    <t>MARINE</t>
  </si>
  <si>
    <t>Marine Electrical (I) Ltd</t>
  </si>
  <si>
    <t>OLGA TRADING PRIVATE LIMITED</t>
  </si>
  <si>
    <t>ASIF HUSSAIN JARIA</t>
  </si>
  <si>
    <t>HUSAIN VIRJI JARIA</t>
  </si>
  <si>
    <t>HANIF HUSSAIN JARIA</t>
  </si>
  <si>
    <t>SHILPAASHOKGANDHI</t>
  </si>
  <si>
    <t>NALANDA INDIA EQUITY FUND LTD</t>
  </si>
  <si>
    <t>NALANDA INDIA FUND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</si>
</sst>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theme="5" tint="0.59999389629810485"/>
        <bgColor rgb="FFE5B8B7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5" fillId="2" borderId="15" xfId="0" applyFont="1" applyFill="1" applyBorder="1"/>
    <xf numFmtId="165" fontId="35" fillId="12" borderId="24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2" fontId="36" fillId="12" borderId="24" xfId="0" applyNumberFormat="1" applyFont="1" applyFill="1" applyBorder="1" applyAlignment="1">
      <alignment horizontal="center" vertical="center"/>
    </xf>
    <xf numFmtId="10" fontId="36" fillId="12" borderId="24" xfId="0" applyNumberFormat="1" applyFont="1" applyFill="1" applyBorder="1" applyAlignment="1">
      <alignment horizontal="center" vertical="center" wrapText="1"/>
    </xf>
    <xf numFmtId="166" fontId="36" fillId="12" borderId="24" xfId="0" applyNumberFormat="1" applyFont="1" applyFill="1" applyBorder="1" applyAlignment="1">
      <alignment horizontal="center" vertical="center"/>
    </xf>
    <xf numFmtId="43" fontId="36" fillId="16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1" fillId="12" borderId="29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8" xfId="0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165" fontId="35" fillId="26" borderId="21" xfId="0" applyNumberFormat="1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29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0" fontId="43" fillId="18" borderId="32" xfId="0" applyFont="1" applyFill="1" applyBorder="1" applyAlignment="1"/>
    <xf numFmtId="0" fontId="35" fillId="11" borderId="33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2" fontId="36" fillId="6" borderId="23" xfId="0" applyNumberFormat="1" applyFont="1" applyFill="1" applyBorder="1" applyAlignment="1">
      <alignment horizontal="center" vertical="center"/>
    </xf>
    <xf numFmtId="43" fontId="36" fillId="19" borderId="23" xfId="0" applyNumberFormat="1" applyFont="1" applyFill="1" applyBorder="1" applyAlignment="1">
      <alignment horizontal="center" vertical="center"/>
    </xf>
    <xf numFmtId="0" fontId="35" fillId="26" borderId="21" xfId="0" applyFont="1" applyFill="1" applyBorder="1" applyAlignment="1">
      <alignment horizontal="center" vertical="center"/>
    </xf>
    <xf numFmtId="16" fontId="35" fillId="26" borderId="21" xfId="0" applyNumberFormat="1" applyFont="1" applyFill="1" applyBorder="1" applyAlignment="1">
      <alignment horizontal="center" vertical="center"/>
    </xf>
    <xf numFmtId="0" fontId="43" fillId="27" borderId="21" xfId="0" applyFont="1" applyFill="1" applyBorder="1" applyAlignment="1"/>
    <xf numFmtId="0" fontId="36" fillId="26" borderId="21" xfId="0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1" borderId="23" xfId="0" applyNumberFormat="1" applyFont="1" applyFill="1" applyBorder="1" applyAlignment="1">
      <alignment horizontal="center" vertical="center"/>
    </xf>
    <xf numFmtId="43" fontId="36" fillId="30" borderId="23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3" xfId="0" applyNumberFormat="1" applyFont="1" applyFill="1" applyBorder="1" applyAlignment="1">
      <alignment horizontal="center" vertical="center"/>
    </xf>
    <xf numFmtId="165" fontId="29" fillId="22" borderId="23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7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5" t="s">
        <v>16</v>
      </c>
      <c r="B9" s="497" t="s">
        <v>17</v>
      </c>
      <c r="C9" s="497" t="s">
        <v>18</v>
      </c>
      <c r="D9" s="497" t="s">
        <v>19</v>
      </c>
      <c r="E9" s="26" t="s">
        <v>20</v>
      </c>
      <c r="F9" s="26" t="s">
        <v>21</v>
      </c>
      <c r="G9" s="492" t="s">
        <v>22</v>
      </c>
      <c r="H9" s="493"/>
      <c r="I9" s="494"/>
      <c r="J9" s="492" t="s">
        <v>23</v>
      </c>
      <c r="K9" s="493"/>
      <c r="L9" s="494"/>
      <c r="M9" s="26"/>
      <c r="N9" s="27"/>
      <c r="O9" s="27"/>
      <c r="P9" s="27"/>
    </row>
    <row r="10" spans="1:16" ht="59.25" customHeight="1">
      <c r="A10" s="496"/>
      <c r="B10" s="498"/>
      <c r="C10" s="498"/>
      <c r="D10" s="49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36633</v>
      </c>
      <c r="F11" s="35">
        <v>36534.98333333333</v>
      </c>
      <c r="G11" s="36">
        <v>36380.016666666663</v>
      </c>
      <c r="H11" s="36">
        <v>36127.033333333333</v>
      </c>
      <c r="I11" s="36">
        <v>35972.066666666666</v>
      </c>
      <c r="J11" s="36">
        <v>36787.96666666666</v>
      </c>
      <c r="K11" s="36">
        <v>36942.93333333332</v>
      </c>
      <c r="L11" s="36">
        <v>37195.916666666657</v>
      </c>
      <c r="M11" s="37">
        <v>36689.949999999997</v>
      </c>
      <c r="N11" s="37">
        <v>36282</v>
      </c>
      <c r="O11" s="38">
        <v>2502225</v>
      </c>
      <c r="P11" s="39">
        <v>-3.7800059603349326E-2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17432.650000000001</v>
      </c>
      <c r="F12" s="40">
        <v>17349.033333333336</v>
      </c>
      <c r="G12" s="41">
        <v>17253.616666666672</v>
      </c>
      <c r="H12" s="41">
        <v>17074.583333333336</v>
      </c>
      <c r="I12" s="41">
        <v>16979.166666666672</v>
      </c>
      <c r="J12" s="41">
        <v>17528.066666666673</v>
      </c>
      <c r="K12" s="41">
        <v>17623.483333333337</v>
      </c>
      <c r="L12" s="41">
        <v>17802.516666666674</v>
      </c>
      <c r="M12" s="31">
        <v>17444.45</v>
      </c>
      <c r="N12" s="31">
        <v>17170</v>
      </c>
      <c r="O12" s="42">
        <v>12541600</v>
      </c>
      <c r="P12" s="43">
        <v>1.1839594670367128E-2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18144.95</v>
      </c>
      <c r="F13" s="40">
        <v>18064.983333333334</v>
      </c>
      <c r="G13" s="41">
        <v>17940.016666666666</v>
      </c>
      <c r="H13" s="41">
        <v>17735.083333333332</v>
      </c>
      <c r="I13" s="41">
        <v>17610.116666666665</v>
      </c>
      <c r="J13" s="41">
        <v>18269.916666666668</v>
      </c>
      <c r="K13" s="41">
        <v>18394.883333333335</v>
      </c>
      <c r="L13" s="41">
        <v>18599.816666666669</v>
      </c>
      <c r="M13" s="31">
        <v>18189.95</v>
      </c>
      <c r="N13" s="31">
        <v>17860.05</v>
      </c>
      <c r="O13" s="42">
        <v>640</v>
      </c>
      <c r="P13" s="43">
        <v>1.2857142857142858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978.7</v>
      </c>
      <c r="F14" s="40">
        <v>970.33333333333337</v>
      </c>
      <c r="G14" s="41">
        <v>959.66666666666674</v>
      </c>
      <c r="H14" s="41">
        <v>940.63333333333333</v>
      </c>
      <c r="I14" s="41">
        <v>929.9666666666667</v>
      </c>
      <c r="J14" s="41">
        <v>989.36666666666679</v>
      </c>
      <c r="K14" s="41">
        <v>1000.0333333333335</v>
      </c>
      <c r="L14" s="41">
        <v>1019.0666666666668</v>
      </c>
      <c r="M14" s="31">
        <v>981</v>
      </c>
      <c r="N14" s="31">
        <v>951.3</v>
      </c>
      <c r="O14" s="42">
        <v>2269500</v>
      </c>
      <c r="P14" s="43">
        <v>4.1368935690109061E-3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19071.849999999999</v>
      </c>
      <c r="F15" s="40">
        <v>19061.733333333334</v>
      </c>
      <c r="G15" s="41">
        <v>18870.116666666669</v>
      </c>
      <c r="H15" s="41">
        <v>18668.383333333335</v>
      </c>
      <c r="I15" s="41">
        <v>18476.76666666667</v>
      </c>
      <c r="J15" s="41">
        <v>19263.466666666667</v>
      </c>
      <c r="K15" s="41">
        <v>19455.083333333328</v>
      </c>
      <c r="L15" s="41">
        <v>19656.816666666666</v>
      </c>
      <c r="M15" s="31">
        <v>19253.349999999999</v>
      </c>
      <c r="N15" s="31">
        <v>18860</v>
      </c>
      <c r="O15" s="42">
        <v>27825</v>
      </c>
      <c r="P15" s="43">
        <v>1.8001800180018001E-3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262.64999999999998</v>
      </c>
      <c r="F16" s="40">
        <v>262</v>
      </c>
      <c r="G16" s="41">
        <v>259.85000000000002</v>
      </c>
      <c r="H16" s="41">
        <v>257.05</v>
      </c>
      <c r="I16" s="41">
        <v>254.90000000000003</v>
      </c>
      <c r="J16" s="41">
        <v>264.8</v>
      </c>
      <c r="K16" s="41">
        <v>266.95</v>
      </c>
      <c r="L16" s="41">
        <v>269.75</v>
      </c>
      <c r="M16" s="31">
        <v>264.14999999999998</v>
      </c>
      <c r="N16" s="31">
        <v>259.2</v>
      </c>
      <c r="O16" s="42">
        <v>10654800</v>
      </c>
      <c r="P16" s="43">
        <v>-2.2190408017179669E-2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2273.9499999999998</v>
      </c>
      <c r="F17" s="40">
        <v>2263.9833333333331</v>
      </c>
      <c r="G17" s="41">
        <v>2247.9666666666662</v>
      </c>
      <c r="H17" s="41">
        <v>2221.9833333333331</v>
      </c>
      <c r="I17" s="41">
        <v>2205.9666666666662</v>
      </c>
      <c r="J17" s="41">
        <v>2289.9666666666662</v>
      </c>
      <c r="K17" s="41">
        <v>2305.9833333333336</v>
      </c>
      <c r="L17" s="41">
        <v>2331.9666666666662</v>
      </c>
      <c r="M17" s="31">
        <v>2280</v>
      </c>
      <c r="N17" s="31">
        <v>2238</v>
      </c>
      <c r="O17" s="42">
        <v>2166000</v>
      </c>
      <c r="P17" s="43">
        <v>1.8934493708103021E-2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1740.5</v>
      </c>
      <c r="F18" s="40">
        <v>1724.9666666666665</v>
      </c>
      <c r="G18" s="41">
        <v>1706.133333333333</v>
      </c>
      <c r="H18" s="41">
        <v>1671.7666666666664</v>
      </c>
      <c r="I18" s="41">
        <v>1652.9333333333329</v>
      </c>
      <c r="J18" s="41">
        <v>1759.333333333333</v>
      </c>
      <c r="K18" s="41">
        <v>1778.1666666666665</v>
      </c>
      <c r="L18" s="41">
        <v>1812.5333333333331</v>
      </c>
      <c r="M18" s="31">
        <v>1743.8</v>
      </c>
      <c r="N18" s="31">
        <v>1690.6</v>
      </c>
      <c r="O18" s="42">
        <v>21065500</v>
      </c>
      <c r="P18" s="43">
        <v>1.3309566250742722E-3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742.2</v>
      </c>
      <c r="F19" s="40">
        <v>730.15</v>
      </c>
      <c r="G19" s="41">
        <v>716.3</v>
      </c>
      <c r="H19" s="41">
        <v>690.4</v>
      </c>
      <c r="I19" s="41">
        <v>676.55</v>
      </c>
      <c r="J19" s="41">
        <v>756.05</v>
      </c>
      <c r="K19" s="41">
        <v>769.90000000000009</v>
      </c>
      <c r="L19" s="41">
        <v>795.8</v>
      </c>
      <c r="M19" s="31">
        <v>744</v>
      </c>
      <c r="N19" s="31">
        <v>704.25</v>
      </c>
      <c r="O19" s="42">
        <v>91760000</v>
      </c>
      <c r="P19" s="43">
        <v>7.825585546006205E-3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3479.85</v>
      </c>
      <c r="F20" s="40">
        <v>3465.8333333333335</v>
      </c>
      <c r="G20" s="41">
        <v>3435.5666666666671</v>
      </c>
      <c r="H20" s="41">
        <v>3391.2833333333338</v>
      </c>
      <c r="I20" s="41">
        <v>3361.0166666666673</v>
      </c>
      <c r="J20" s="41">
        <v>3510.1166666666668</v>
      </c>
      <c r="K20" s="41">
        <v>3540.3833333333332</v>
      </c>
      <c r="L20" s="41">
        <v>3584.6666666666665</v>
      </c>
      <c r="M20" s="31">
        <v>3496.1</v>
      </c>
      <c r="N20" s="31">
        <v>3421.55</v>
      </c>
      <c r="O20" s="42">
        <v>495400</v>
      </c>
      <c r="P20" s="43">
        <v>-2.6719056974459726E-2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630.29999999999995</v>
      </c>
      <c r="F21" s="40">
        <v>628.13333333333333</v>
      </c>
      <c r="G21" s="41">
        <v>624.26666666666665</v>
      </c>
      <c r="H21" s="41">
        <v>618.23333333333335</v>
      </c>
      <c r="I21" s="41">
        <v>614.36666666666667</v>
      </c>
      <c r="J21" s="41">
        <v>634.16666666666663</v>
      </c>
      <c r="K21" s="41">
        <v>638.03333333333319</v>
      </c>
      <c r="L21" s="41">
        <v>644.06666666666661</v>
      </c>
      <c r="M21" s="31">
        <v>632</v>
      </c>
      <c r="N21" s="31">
        <v>622.1</v>
      </c>
      <c r="O21" s="42">
        <v>9998000</v>
      </c>
      <c r="P21" s="43">
        <v>-1.1988011988011988E-3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377.85</v>
      </c>
      <c r="F22" s="40">
        <v>375.43333333333339</v>
      </c>
      <c r="G22" s="41">
        <v>371.81666666666678</v>
      </c>
      <c r="H22" s="41">
        <v>365.78333333333336</v>
      </c>
      <c r="I22" s="41">
        <v>362.16666666666674</v>
      </c>
      <c r="J22" s="41">
        <v>381.46666666666681</v>
      </c>
      <c r="K22" s="41">
        <v>385.08333333333337</v>
      </c>
      <c r="L22" s="41">
        <v>391.11666666666684</v>
      </c>
      <c r="M22" s="31">
        <v>379.05</v>
      </c>
      <c r="N22" s="31">
        <v>369.4</v>
      </c>
      <c r="O22" s="42">
        <v>13549500</v>
      </c>
      <c r="P22" s="43">
        <v>-2.0989836500220948E-3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806.65</v>
      </c>
      <c r="F23" s="40">
        <v>810.30000000000007</v>
      </c>
      <c r="G23" s="41">
        <v>796.35000000000014</v>
      </c>
      <c r="H23" s="41">
        <v>786.05000000000007</v>
      </c>
      <c r="I23" s="41">
        <v>772.10000000000014</v>
      </c>
      <c r="J23" s="41">
        <v>820.60000000000014</v>
      </c>
      <c r="K23" s="41">
        <v>834.55000000000018</v>
      </c>
      <c r="L23" s="41">
        <v>844.85000000000014</v>
      </c>
      <c r="M23" s="31">
        <v>824.25</v>
      </c>
      <c r="N23" s="31">
        <v>800</v>
      </c>
      <c r="O23" s="42">
        <v>1820850</v>
      </c>
      <c r="P23" s="43">
        <v>-3.783455309255198E-2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5620.65</v>
      </c>
      <c r="F24" s="40">
        <v>5680.7</v>
      </c>
      <c r="G24" s="41">
        <v>5542.4</v>
      </c>
      <c r="H24" s="41">
        <v>5464.15</v>
      </c>
      <c r="I24" s="41">
        <v>5325.8499999999995</v>
      </c>
      <c r="J24" s="41">
        <v>5758.95</v>
      </c>
      <c r="K24" s="41">
        <v>5897.2500000000009</v>
      </c>
      <c r="L24" s="41">
        <v>5975.5</v>
      </c>
      <c r="M24" s="31">
        <v>5819</v>
      </c>
      <c r="N24" s="31">
        <v>5602.45</v>
      </c>
      <c r="O24" s="42">
        <v>2023875</v>
      </c>
      <c r="P24" s="43">
        <v>4.884368724493101E-2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210.7</v>
      </c>
      <c r="F25" s="40">
        <v>209.56666666666669</v>
      </c>
      <c r="G25" s="41">
        <v>208.13333333333338</v>
      </c>
      <c r="H25" s="41">
        <v>205.56666666666669</v>
      </c>
      <c r="I25" s="41">
        <v>204.13333333333338</v>
      </c>
      <c r="J25" s="41">
        <v>212.13333333333338</v>
      </c>
      <c r="K25" s="41">
        <v>213.56666666666672</v>
      </c>
      <c r="L25" s="41">
        <v>216.13333333333338</v>
      </c>
      <c r="M25" s="31">
        <v>211</v>
      </c>
      <c r="N25" s="31">
        <v>207</v>
      </c>
      <c r="O25" s="42">
        <v>12145000</v>
      </c>
      <c r="P25" s="43">
        <v>-1.0389081279282949E-2</v>
      </c>
    </row>
    <row r="26" spans="1:16" ht="12.75" customHeight="1">
      <c r="A26" s="31">
        <v>16</v>
      </c>
      <c r="B26" s="301" t="s">
        <v>49</v>
      </c>
      <c r="C26" s="33" t="s">
        <v>55</v>
      </c>
      <c r="D26" s="34">
        <v>44560</v>
      </c>
      <c r="E26" s="40">
        <v>120.5</v>
      </c>
      <c r="F26" s="40">
        <v>120.58333333333333</v>
      </c>
      <c r="G26" s="41">
        <v>118.36666666666666</v>
      </c>
      <c r="H26" s="41">
        <v>116.23333333333333</v>
      </c>
      <c r="I26" s="41">
        <v>114.01666666666667</v>
      </c>
      <c r="J26" s="41">
        <v>122.71666666666665</v>
      </c>
      <c r="K26" s="41">
        <v>124.93333333333332</v>
      </c>
      <c r="L26" s="41">
        <v>127.06666666666665</v>
      </c>
      <c r="M26" s="31">
        <v>122.8</v>
      </c>
      <c r="N26" s="31">
        <v>118.45</v>
      </c>
      <c r="O26" s="42">
        <v>45189000</v>
      </c>
      <c r="P26" s="43">
        <v>-2.3816467386021192E-2</v>
      </c>
    </row>
    <row r="27" spans="1:16" ht="12.75" customHeight="1">
      <c r="A27" s="31">
        <v>17</v>
      </c>
      <c r="B27" s="302" t="s">
        <v>56</v>
      </c>
      <c r="C27" s="33" t="s">
        <v>57</v>
      </c>
      <c r="D27" s="34">
        <v>44560</v>
      </c>
      <c r="E27" s="40">
        <v>3196.05</v>
      </c>
      <c r="F27" s="40">
        <v>3188.8166666666671</v>
      </c>
      <c r="G27" s="41">
        <v>3169.3333333333339</v>
      </c>
      <c r="H27" s="41">
        <v>3142.6166666666668</v>
      </c>
      <c r="I27" s="41">
        <v>3123.1333333333337</v>
      </c>
      <c r="J27" s="41">
        <v>3215.5333333333342</v>
      </c>
      <c r="K27" s="41">
        <v>3235.0166666666669</v>
      </c>
      <c r="L27" s="41">
        <v>3261.7333333333345</v>
      </c>
      <c r="M27" s="31">
        <v>3208.3</v>
      </c>
      <c r="N27" s="31">
        <v>3162.1</v>
      </c>
      <c r="O27" s="42">
        <v>4100100</v>
      </c>
      <c r="P27" s="43">
        <v>-2.6462941197421378E-2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2242.5500000000002</v>
      </c>
      <c r="F28" s="40">
        <v>2238.6333333333332</v>
      </c>
      <c r="G28" s="41">
        <v>2224.1666666666665</v>
      </c>
      <c r="H28" s="41">
        <v>2205.7833333333333</v>
      </c>
      <c r="I28" s="41">
        <v>2191.3166666666666</v>
      </c>
      <c r="J28" s="41">
        <v>2257.0166666666664</v>
      </c>
      <c r="K28" s="41">
        <v>2271.4833333333336</v>
      </c>
      <c r="L28" s="41">
        <v>2289.8666666666663</v>
      </c>
      <c r="M28" s="31">
        <v>2253.1</v>
      </c>
      <c r="N28" s="31">
        <v>2220.25</v>
      </c>
      <c r="O28" s="42">
        <v>469425</v>
      </c>
      <c r="P28" s="43">
        <v>2.9553679131483716E-2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8826.4</v>
      </c>
      <c r="F29" s="40">
        <v>8783.8666666666668</v>
      </c>
      <c r="G29" s="41">
        <v>8722.9833333333336</v>
      </c>
      <c r="H29" s="41">
        <v>8619.5666666666675</v>
      </c>
      <c r="I29" s="41">
        <v>8558.6833333333343</v>
      </c>
      <c r="J29" s="41">
        <v>8887.2833333333328</v>
      </c>
      <c r="K29" s="41">
        <v>8948.1666666666679</v>
      </c>
      <c r="L29" s="41">
        <v>9051.5833333333321</v>
      </c>
      <c r="M29" s="31">
        <v>8844.75</v>
      </c>
      <c r="N29" s="31">
        <v>8680.4500000000007</v>
      </c>
      <c r="O29" s="42">
        <v>39675</v>
      </c>
      <c r="P29" s="43">
        <v>-9.3632958801498131E-3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1135.5</v>
      </c>
      <c r="F30" s="40">
        <v>1128.1666666666667</v>
      </c>
      <c r="G30" s="41">
        <v>1116.6333333333334</v>
      </c>
      <c r="H30" s="41">
        <v>1097.7666666666667</v>
      </c>
      <c r="I30" s="41">
        <v>1086.2333333333333</v>
      </c>
      <c r="J30" s="41">
        <v>1147.0333333333335</v>
      </c>
      <c r="K30" s="41">
        <v>1158.5666666666668</v>
      </c>
      <c r="L30" s="41">
        <v>1177.4333333333336</v>
      </c>
      <c r="M30" s="31">
        <v>1139.7</v>
      </c>
      <c r="N30" s="31">
        <v>1109.3</v>
      </c>
      <c r="O30" s="42">
        <v>3714500</v>
      </c>
      <c r="P30" s="43">
        <v>-9.8627215780354525E-3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675.35</v>
      </c>
      <c r="F31" s="40">
        <v>671.7166666666667</v>
      </c>
      <c r="G31" s="41">
        <v>667.13333333333344</v>
      </c>
      <c r="H31" s="41">
        <v>658.91666666666674</v>
      </c>
      <c r="I31" s="41">
        <v>654.33333333333348</v>
      </c>
      <c r="J31" s="41">
        <v>679.93333333333339</v>
      </c>
      <c r="K31" s="41">
        <v>684.51666666666665</v>
      </c>
      <c r="L31" s="41">
        <v>692.73333333333335</v>
      </c>
      <c r="M31" s="31">
        <v>676.3</v>
      </c>
      <c r="N31" s="31">
        <v>663.5</v>
      </c>
      <c r="O31" s="42">
        <v>15866850</v>
      </c>
      <c r="P31" s="43">
        <v>-5.898753210951695E-3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678.4</v>
      </c>
      <c r="F32" s="40">
        <v>676.6</v>
      </c>
      <c r="G32" s="41">
        <v>672.2</v>
      </c>
      <c r="H32" s="41">
        <v>666</v>
      </c>
      <c r="I32" s="41">
        <v>661.6</v>
      </c>
      <c r="J32" s="41">
        <v>682.80000000000007</v>
      </c>
      <c r="K32" s="41">
        <v>687.19999999999993</v>
      </c>
      <c r="L32" s="41">
        <v>693.40000000000009</v>
      </c>
      <c r="M32" s="31">
        <v>681</v>
      </c>
      <c r="N32" s="31">
        <v>670.4</v>
      </c>
      <c r="O32" s="42">
        <v>62978400</v>
      </c>
      <c r="P32" s="43">
        <v>5.6142098909731939E-3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3334.7</v>
      </c>
      <c r="F33" s="40">
        <v>3308.65</v>
      </c>
      <c r="G33" s="41">
        <v>3276.05</v>
      </c>
      <c r="H33" s="41">
        <v>3217.4</v>
      </c>
      <c r="I33" s="41">
        <v>3184.8</v>
      </c>
      <c r="J33" s="41">
        <v>3367.3</v>
      </c>
      <c r="K33" s="41">
        <v>3399.8999999999996</v>
      </c>
      <c r="L33" s="41">
        <v>3458.55</v>
      </c>
      <c r="M33" s="31">
        <v>3341.25</v>
      </c>
      <c r="N33" s="31">
        <v>3250</v>
      </c>
      <c r="O33" s="42">
        <v>3468000</v>
      </c>
      <c r="P33" s="43">
        <v>-8.3637143469869179E-3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17849.2</v>
      </c>
      <c r="F34" s="40">
        <v>17717.25</v>
      </c>
      <c r="G34" s="41">
        <v>17484.5</v>
      </c>
      <c r="H34" s="41">
        <v>17119.8</v>
      </c>
      <c r="I34" s="41">
        <v>16887.05</v>
      </c>
      <c r="J34" s="41">
        <v>18081.95</v>
      </c>
      <c r="K34" s="41">
        <v>18314.7</v>
      </c>
      <c r="L34" s="41">
        <v>18679.400000000001</v>
      </c>
      <c r="M34" s="31">
        <v>17950</v>
      </c>
      <c r="N34" s="31">
        <v>17352.55</v>
      </c>
      <c r="O34" s="42">
        <v>662625</v>
      </c>
      <c r="P34" s="43">
        <v>2.7644230769230768E-2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7191.15</v>
      </c>
      <c r="F35" s="40">
        <v>7148.25</v>
      </c>
      <c r="G35" s="41">
        <v>7080.35</v>
      </c>
      <c r="H35" s="41">
        <v>6969.55</v>
      </c>
      <c r="I35" s="41">
        <v>6901.6500000000005</v>
      </c>
      <c r="J35" s="41">
        <v>7259.05</v>
      </c>
      <c r="K35" s="41">
        <v>7326.95</v>
      </c>
      <c r="L35" s="41">
        <v>7437.75</v>
      </c>
      <c r="M35" s="31">
        <v>7216.15</v>
      </c>
      <c r="N35" s="31">
        <v>7037.45</v>
      </c>
      <c r="O35" s="42">
        <v>4160625</v>
      </c>
      <c r="P35" s="43">
        <v>-1.3953075008887308E-2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2214.85</v>
      </c>
      <c r="F36" s="40">
        <v>2201.5166666666669</v>
      </c>
      <c r="G36" s="41">
        <v>2183.1333333333337</v>
      </c>
      <c r="H36" s="41">
        <v>2151.416666666667</v>
      </c>
      <c r="I36" s="41">
        <v>2133.0333333333338</v>
      </c>
      <c r="J36" s="41">
        <v>2233.2333333333336</v>
      </c>
      <c r="K36" s="41">
        <v>2251.6166666666668</v>
      </c>
      <c r="L36" s="41">
        <v>2283.3333333333335</v>
      </c>
      <c r="M36" s="31">
        <v>2219.9</v>
      </c>
      <c r="N36" s="31">
        <v>2169.8000000000002</v>
      </c>
      <c r="O36" s="42">
        <v>1753400</v>
      </c>
      <c r="P36" s="43">
        <v>1.4464244387873177E-2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280.2</v>
      </c>
      <c r="F37" s="40">
        <v>278.61666666666667</v>
      </c>
      <c r="G37" s="41">
        <v>276.43333333333334</v>
      </c>
      <c r="H37" s="41">
        <v>272.66666666666669</v>
      </c>
      <c r="I37" s="41">
        <v>270.48333333333335</v>
      </c>
      <c r="J37" s="41">
        <v>282.38333333333333</v>
      </c>
      <c r="K37" s="41">
        <v>284.56666666666672</v>
      </c>
      <c r="L37" s="41">
        <v>288.33333333333331</v>
      </c>
      <c r="M37" s="31">
        <v>280.8</v>
      </c>
      <c r="N37" s="31">
        <v>274.85000000000002</v>
      </c>
      <c r="O37" s="42">
        <v>24156000</v>
      </c>
      <c r="P37" s="43">
        <v>-3.1939389437718193E-3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88.5</v>
      </c>
      <c r="F38" s="40">
        <v>87.95</v>
      </c>
      <c r="G38" s="41">
        <v>87.2</v>
      </c>
      <c r="H38" s="41">
        <v>85.9</v>
      </c>
      <c r="I38" s="41">
        <v>85.15</v>
      </c>
      <c r="J38" s="41">
        <v>89.25</v>
      </c>
      <c r="K38" s="41">
        <v>90</v>
      </c>
      <c r="L38" s="41">
        <v>91.3</v>
      </c>
      <c r="M38" s="31">
        <v>88.7</v>
      </c>
      <c r="N38" s="31">
        <v>86.65</v>
      </c>
      <c r="O38" s="42">
        <v>134924400</v>
      </c>
      <c r="P38" s="43">
        <v>2.0855057351407717E-3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1919.4</v>
      </c>
      <c r="F39" s="40">
        <v>1909.55</v>
      </c>
      <c r="G39" s="41">
        <v>1896.85</v>
      </c>
      <c r="H39" s="41">
        <v>1874.3</v>
      </c>
      <c r="I39" s="41">
        <v>1861.6</v>
      </c>
      <c r="J39" s="41">
        <v>1932.1</v>
      </c>
      <c r="K39" s="41">
        <v>1944.8000000000002</v>
      </c>
      <c r="L39" s="41">
        <v>1967.35</v>
      </c>
      <c r="M39" s="31">
        <v>1922.25</v>
      </c>
      <c r="N39" s="31">
        <v>1887</v>
      </c>
      <c r="O39" s="42">
        <v>1595550</v>
      </c>
      <c r="P39" s="43">
        <v>-1.8274111675126905E-2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206.85</v>
      </c>
      <c r="F40" s="40">
        <v>205.83333333333334</v>
      </c>
      <c r="G40" s="41">
        <v>204.2166666666667</v>
      </c>
      <c r="H40" s="41">
        <v>201.58333333333334</v>
      </c>
      <c r="I40" s="41">
        <v>199.9666666666667</v>
      </c>
      <c r="J40" s="41">
        <v>208.4666666666667</v>
      </c>
      <c r="K40" s="41">
        <v>210.08333333333331</v>
      </c>
      <c r="L40" s="41">
        <v>212.7166666666667</v>
      </c>
      <c r="M40" s="31">
        <v>207.45</v>
      </c>
      <c r="N40" s="31">
        <v>203.2</v>
      </c>
      <c r="O40" s="42">
        <v>20675800</v>
      </c>
      <c r="P40" s="43">
        <v>2.2103518143304474E-3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747.15</v>
      </c>
      <c r="F41" s="40">
        <v>746</v>
      </c>
      <c r="G41" s="41">
        <v>738.15</v>
      </c>
      <c r="H41" s="41">
        <v>729.15</v>
      </c>
      <c r="I41" s="41">
        <v>721.3</v>
      </c>
      <c r="J41" s="41">
        <v>755</v>
      </c>
      <c r="K41" s="41">
        <v>762.84999999999991</v>
      </c>
      <c r="L41" s="41">
        <v>771.85</v>
      </c>
      <c r="M41" s="31">
        <v>753.85</v>
      </c>
      <c r="N41" s="31">
        <v>737</v>
      </c>
      <c r="O41" s="42">
        <v>4391200</v>
      </c>
      <c r="P41" s="43">
        <v>7.3406829792955097E-2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708.05</v>
      </c>
      <c r="F42" s="40">
        <v>703.31666666666661</v>
      </c>
      <c r="G42" s="41">
        <v>697.38333333333321</v>
      </c>
      <c r="H42" s="41">
        <v>686.71666666666658</v>
      </c>
      <c r="I42" s="41">
        <v>680.78333333333319</v>
      </c>
      <c r="J42" s="41">
        <v>713.98333333333323</v>
      </c>
      <c r="K42" s="41">
        <v>719.91666666666663</v>
      </c>
      <c r="L42" s="41">
        <v>730.58333333333326</v>
      </c>
      <c r="M42" s="31">
        <v>709.25</v>
      </c>
      <c r="N42" s="31">
        <v>692.65</v>
      </c>
      <c r="O42" s="42">
        <v>8907000</v>
      </c>
      <c r="P42" s="43">
        <v>-1.9322873658133774E-2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734.45</v>
      </c>
      <c r="F43" s="40">
        <v>729.6</v>
      </c>
      <c r="G43" s="41">
        <v>721.80000000000007</v>
      </c>
      <c r="H43" s="41">
        <v>709.15000000000009</v>
      </c>
      <c r="I43" s="41">
        <v>701.35000000000014</v>
      </c>
      <c r="J43" s="41">
        <v>742.25</v>
      </c>
      <c r="K43" s="41">
        <v>750.05</v>
      </c>
      <c r="L43" s="41">
        <v>762.69999999999993</v>
      </c>
      <c r="M43" s="31">
        <v>737.4</v>
      </c>
      <c r="N43" s="31">
        <v>716.95</v>
      </c>
      <c r="O43" s="42">
        <v>65545024</v>
      </c>
      <c r="P43" s="43">
        <v>1.3137691459690598E-2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60.85</v>
      </c>
      <c r="F44" s="40">
        <v>60.550000000000004</v>
      </c>
      <c r="G44" s="41">
        <v>60.050000000000011</v>
      </c>
      <c r="H44" s="41">
        <v>59.250000000000007</v>
      </c>
      <c r="I44" s="41">
        <v>58.750000000000014</v>
      </c>
      <c r="J44" s="41">
        <v>61.350000000000009</v>
      </c>
      <c r="K44" s="41">
        <v>61.849999999999994</v>
      </c>
      <c r="L44" s="41">
        <v>62.650000000000006</v>
      </c>
      <c r="M44" s="31">
        <v>61.05</v>
      </c>
      <c r="N44" s="31">
        <v>59.75</v>
      </c>
      <c r="O44" s="42">
        <v>106470000</v>
      </c>
      <c r="P44" s="43">
        <v>1.5015015015015015E-2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368.9</v>
      </c>
      <c r="F45" s="40">
        <v>370.55</v>
      </c>
      <c r="G45" s="41">
        <v>361.75</v>
      </c>
      <c r="H45" s="41">
        <v>354.59999999999997</v>
      </c>
      <c r="I45" s="41">
        <v>345.79999999999995</v>
      </c>
      <c r="J45" s="41">
        <v>377.70000000000005</v>
      </c>
      <c r="K45" s="41">
        <v>386.50000000000011</v>
      </c>
      <c r="L45" s="41">
        <v>393.65000000000009</v>
      </c>
      <c r="M45" s="31">
        <v>379.35</v>
      </c>
      <c r="N45" s="31">
        <v>363.4</v>
      </c>
      <c r="O45" s="42">
        <v>18340200</v>
      </c>
      <c r="P45" s="43">
        <v>7.7713204487092846E-2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16615.2</v>
      </c>
      <c r="F46" s="40">
        <v>16506.433333333331</v>
      </c>
      <c r="G46" s="41">
        <v>16332.866666666661</v>
      </c>
      <c r="H46" s="41">
        <v>16050.533333333331</v>
      </c>
      <c r="I46" s="41">
        <v>15876.966666666662</v>
      </c>
      <c r="J46" s="41">
        <v>16788.766666666663</v>
      </c>
      <c r="K46" s="41">
        <v>16962.333333333336</v>
      </c>
      <c r="L46" s="41">
        <v>17244.666666666661</v>
      </c>
      <c r="M46" s="31">
        <v>16680</v>
      </c>
      <c r="N46" s="31">
        <v>16224.1</v>
      </c>
      <c r="O46" s="42">
        <v>147050</v>
      </c>
      <c r="P46" s="43">
        <v>1.4837819185645272E-2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380.05</v>
      </c>
      <c r="F47" s="40">
        <v>377.08333333333331</v>
      </c>
      <c r="G47" s="41">
        <v>373.01666666666665</v>
      </c>
      <c r="H47" s="41">
        <v>365.98333333333335</v>
      </c>
      <c r="I47" s="41">
        <v>361.91666666666669</v>
      </c>
      <c r="J47" s="41">
        <v>384.11666666666662</v>
      </c>
      <c r="K47" s="41">
        <v>388.18333333333334</v>
      </c>
      <c r="L47" s="41">
        <v>395.21666666666658</v>
      </c>
      <c r="M47" s="31">
        <v>381.15</v>
      </c>
      <c r="N47" s="31">
        <v>370.05</v>
      </c>
      <c r="O47" s="42">
        <v>31941000</v>
      </c>
      <c r="P47" s="43">
        <v>2.0328646450957139E-3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3596.2</v>
      </c>
      <c r="F48" s="40">
        <v>3581</v>
      </c>
      <c r="G48" s="41">
        <v>3553.95</v>
      </c>
      <c r="H48" s="41">
        <v>3511.7</v>
      </c>
      <c r="I48" s="41">
        <v>3484.6499999999996</v>
      </c>
      <c r="J48" s="41">
        <v>3623.25</v>
      </c>
      <c r="K48" s="41">
        <v>3650.3</v>
      </c>
      <c r="L48" s="41">
        <v>3692.55</v>
      </c>
      <c r="M48" s="31">
        <v>3608.05</v>
      </c>
      <c r="N48" s="31">
        <v>3538.75</v>
      </c>
      <c r="O48" s="42">
        <v>1442600</v>
      </c>
      <c r="P48" s="43">
        <v>-1.3674278681799535E-2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491.3</v>
      </c>
      <c r="F49" s="40">
        <v>489.34999999999997</v>
      </c>
      <c r="G49" s="41">
        <v>484.44999999999993</v>
      </c>
      <c r="H49" s="41">
        <v>477.59999999999997</v>
      </c>
      <c r="I49" s="41">
        <v>472.69999999999993</v>
      </c>
      <c r="J49" s="41">
        <v>496.19999999999993</v>
      </c>
      <c r="K49" s="41">
        <v>501.09999999999991</v>
      </c>
      <c r="L49" s="41">
        <v>507.94999999999993</v>
      </c>
      <c r="M49" s="31">
        <v>494.25</v>
      </c>
      <c r="N49" s="31">
        <v>482.5</v>
      </c>
      <c r="O49" s="42">
        <v>4238000</v>
      </c>
      <c r="P49" s="43">
        <v>5.5016181229773461E-2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462.1</v>
      </c>
      <c r="F50" s="40">
        <v>461.2</v>
      </c>
      <c r="G50" s="41">
        <v>457.29999999999995</v>
      </c>
      <c r="H50" s="41">
        <v>452.49999999999994</v>
      </c>
      <c r="I50" s="41">
        <v>448.59999999999991</v>
      </c>
      <c r="J50" s="41">
        <v>466</v>
      </c>
      <c r="K50" s="41">
        <v>469.9</v>
      </c>
      <c r="L50" s="41">
        <v>474.70000000000005</v>
      </c>
      <c r="M50" s="31">
        <v>465.1</v>
      </c>
      <c r="N50" s="31">
        <v>456.4</v>
      </c>
      <c r="O50" s="42">
        <v>20048600</v>
      </c>
      <c r="P50" s="43">
        <v>1.9579324233609308E-2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208</v>
      </c>
      <c r="F51" s="40">
        <v>206.88333333333333</v>
      </c>
      <c r="G51" s="41">
        <v>205.11666666666665</v>
      </c>
      <c r="H51" s="41">
        <v>202.23333333333332</v>
      </c>
      <c r="I51" s="41">
        <v>200.46666666666664</v>
      </c>
      <c r="J51" s="41">
        <v>209.76666666666665</v>
      </c>
      <c r="K51" s="41">
        <v>211.5333333333333</v>
      </c>
      <c r="L51" s="41">
        <v>214.41666666666666</v>
      </c>
      <c r="M51" s="31">
        <v>208.65</v>
      </c>
      <c r="N51" s="31">
        <v>204</v>
      </c>
      <c r="O51" s="42">
        <v>48961800</v>
      </c>
      <c r="P51" s="43">
        <v>-4.0641476274165204E-3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591.25</v>
      </c>
      <c r="F52" s="40">
        <v>592.35</v>
      </c>
      <c r="G52" s="41">
        <v>585.70000000000005</v>
      </c>
      <c r="H52" s="41">
        <v>580.15</v>
      </c>
      <c r="I52" s="41">
        <v>573.5</v>
      </c>
      <c r="J52" s="41">
        <v>597.90000000000009</v>
      </c>
      <c r="K52" s="41">
        <v>604.54999999999995</v>
      </c>
      <c r="L52" s="41">
        <v>610.10000000000014</v>
      </c>
      <c r="M52" s="31">
        <v>599</v>
      </c>
      <c r="N52" s="31">
        <v>586.79999999999995</v>
      </c>
      <c r="O52" s="42">
        <v>4628325</v>
      </c>
      <c r="P52" s="43">
        <v>3.2854656222802439E-2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398.85</v>
      </c>
      <c r="F53" s="40">
        <v>396.73333333333335</v>
      </c>
      <c r="G53" s="41">
        <v>390.9666666666667</v>
      </c>
      <c r="H53" s="41">
        <v>383.08333333333337</v>
      </c>
      <c r="I53" s="41">
        <v>377.31666666666672</v>
      </c>
      <c r="J53" s="41">
        <v>404.61666666666667</v>
      </c>
      <c r="K53" s="41">
        <v>410.38333333333333</v>
      </c>
      <c r="L53" s="41">
        <v>418.26666666666665</v>
      </c>
      <c r="M53" s="31">
        <v>402.5</v>
      </c>
      <c r="N53" s="31">
        <v>388.85</v>
      </c>
      <c r="O53" s="42">
        <v>2143500</v>
      </c>
      <c r="P53" s="43">
        <v>-4.6061415220293722E-2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568.20000000000005</v>
      </c>
      <c r="F54" s="40">
        <v>565.35</v>
      </c>
      <c r="G54" s="41">
        <v>561.05000000000007</v>
      </c>
      <c r="H54" s="41">
        <v>553.90000000000009</v>
      </c>
      <c r="I54" s="41">
        <v>549.60000000000014</v>
      </c>
      <c r="J54" s="41">
        <v>572.5</v>
      </c>
      <c r="K54" s="41">
        <v>576.79999999999995</v>
      </c>
      <c r="L54" s="41">
        <v>583.94999999999993</v>
      </c>
      <c r="M54" s="31">
        <v>569.65</v>
      </c>
      <c r="N54" s="31">
        <v>558.20000000000005</v>
      </c>
      <c r="O54" s="42">
        <v>8946250</v>
      </c>
      <c r="P54" s="43">
        <v>-5.9722222222222225E-3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924.05</v>
      </c>
      <c r="F55" s="40">
        <v>926.96666666666658</v>
      </c>
      <c r="G55" s="41">
        <v>916.03333333333319</v>
      </c>
      <c r="H55" s="41">
        <v>908.01666666666665</v>
      </c>
      <c r="I55" s="41">
        <v>897.08333333333326</v>
      </c>
      <c r="J55" s="41">
        <v>934.98333333333312</v>
      </c>
      <c r="K55" s="41">
        <v>945.91666666666652</v>
      </c>
      <c r="L55" s="41">
        <v>953.93333333333305</v>
      </c>
      <c r="M55" s="31">
        <v>937.9</v>
      </c>
      <c r="N55" s="31">
        <v>918.95</v>
      </c>
      <c r="O55" s="42">
        <v>10543000</v>
      </c>
      <c r="P55" s="43">
        <v>3.1609743687591424E-2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159.69999999999999</v>
      </c>
      <c r="F56" s="40">
        <v>158.03333333333333</v>
      </c>
      <c r="G56" s="41">
        <v>156.16666666666666</v>
      </c>
      <c r="H56" s="41">
        <v>152.63333333333333</v>
      </c>
      <c r="I56" s="41">
        <v>150.76666666666665</v>
      </c>
      <c r="J56" s="41">
        <v>161.56666666666666</v>
      </c>
      <c r="K56" s="41">
        <v>163.43333333333334</v>
      </c>
      <c r="L56" s="41">
        <v>166.96666666666667</v>
      </c>
      <c r="M56" s="31">
        <v>159.9</v>
      </c>
      <c r="N56" s="31">
        <v>154.5</v>
      </c>
      <c r="O56" s="42">
        <v>53600400</v>
      </c>
      <c r="P56" s="43">
        <v>-6.0374024444117214E-2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5305.2</v>
      </c>
      <c r="F57" s="40">
        <v>5260.45</v>
      </c>
      <c r="G57" s="41">
        <v>5189.8499999999995</v>
      </c>
      <c r="H57" s="41">
        <v>5074.5</v>
      </c>
      <c r="I57" s="41">
        <v>5003.8999999999996</v>
      </c>
      <c r="J57" s="41">
        <v>5375.7999999999993</v>
      </c>
      <c r="K57" s="41">
        <v>5446.4</v>
      </c>
      <c r="L57" s="41">
        <v>5561.7499999999991</v>
      </c>
      <c r="M57" s="31">
        <v>5331.05</v>
      </c>
      <c r="N57" s="31">
        <v>5145.1000000000004</v>
      </c>
      <c r="O57" s="42">
        <v>1052600</v>
      </c>
      <c r="P57" s="43">
        <v>0.10753367003367004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1447.55</v>
      </c>
      <c r="F58" s="40">
        <v>1441.95</v>
      </c>
      <c r="G58" s="41">
        <v>1434.7</v>
      </c>
      <c r="H58" s="41">
        <v>1421.85</v>
      </c>
      <c r="I58" s="41">
        <v>1414.6</v>
      </c>
      <c r="J58" s="41">
        <v>1454.8000000000002</v>
      </c>
      <c r="K58" s="41">
        <v>1462.0500000000002</v>
      </c>
      <c r="L58" s="41">
        <v>1474.9000000000003</v>
      </c>
      <c r="M58" s="31">
        <v>1449.2</v>
      </c>
      <c r="N58" s="31">
        <v>1429.1</v>
      </c>
      <c r="O58" s="42">
        <v>3612350</v>
      </c>
      <c r="P58" s="43">
        <v>1.0179113242634824E-2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644</v>
      </c>
      <c r="F59" s="40">
        <v>640.91666666666663</v>
      </c>
      <c r="G59" s="41">
        <v>634.7833333333333</v>
      </c>
      <c r="H59" s="41">
        <v>625.56666666666672</v>
      </c>
      <c r="I59" s="41">
        <v>619.43333333333339</v>
      </c>
      <c r="J59" s="41">
        <v>650.13333333333321</v>
      </c>
      <c r="K59" s="41">
        <v>656.26666666666665</v>
      </c>
      <c r="L59" s="41">
        <v>665.48333333333312</v>
      </c>
      <c r="M59" s="31">
        <v>647.04999999999995</v>
      </c>
      <c r="N59" s="31">
        <v>631.70000000000005</v>
      </c>
      <c r="O59" s="42">
        <v>5566403</v>
      </c>
      <c r="P59" s="43">
        <v>1.0351633543714238E-2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749.3</v>
      </c>
      <c r="F60" s="40">
        <v>748.08333333333337</v>
      </c>
      <c r="G60" s="41">
        <v>742.26666666666677</v>
      </c>
      <c r="H60" s="41">
        <v>735.23333333333335</v>
      </c>
      <c r="I60" s="41">
        <v>729.41666666666674</v>
      </c>
      <c r="J60" s="41">
        <v>755.11666666666679</v>
      </c>
      <c r="K60" s="41">
        <v>760.93333333333339</v>
      </c>
      <c r="L60" s="41">
        <v>767.96666666666681</v>
      </c>
      <c r="M60" s="31">
        <v>753.9</v>
      </c>
      <c r="N60" s="31">
        <v>741.05</v>
      </c>
      <c r="O60" s="42">
        <v>1546250</v>
      </c>
      <c r="P60" s="43">
        <v>1.4350143501435014E-2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435.9</v>
      </c>
      <c r="F61" s="40">
        <v>437.31666666666661</v>
      </c>
      <c r="G61" s="41">
        <v>432.98333333333323</v>
      </c>
      <c r="H61" s="41">
        <v>430.06666666666661</v>
      </c>
      <c r="I61" s="41">
        <v>425.73333333333323</v>
      </c>
      <c r="J61" s="41">
        <v>440.23333333333323</v>
      </c>
      <c r="K61" s="41">
        <v>444.56666666666661</v>
      </c>
      <c r="L61" s="41">
        <v>447.48333333333323</v>
      </c>
      <c r="M61" s="31">
        <v>441.65</v>
      </c>
      <c r="N61" s="31">
        <v>434.4</v>
      </c>
      <c r="O61" s="42">
        <v>1831500</v>
      </c>
      <c r="P61" s="43">
        <v>0.35918367346938773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146.19999999999999</v>
      </c>
      <c r="F62" s="40">
        <v>145.94999999999999</v>
      </c>
      <c r="G62" s="41">
        <v>145.04999999999998</v>
      </c>
      <c r="H62" s="41">
        <v>143.9</v>
      </c>
      <c r="I62" s="41">
        <v>143</v>
      </c>
      <c r="J62" s="41">
        <v>147.09999999999997</v>
      </c>
      <c r="K62" s="41">
        <v>147.99999999999994</v>
      </c>
      <c r="L62" s="41">
        <v>149.14999999999995</v>
      </c>
      <c r="M62" s="31">
        <v>146.85</v>
      </c>
      <c r="N62" s="31">
        <v>144.80000000000001</v>
      </c>
      <c r="O62" s="42">
        <v>9219700</v>
      </c>
      <c r="P62" s="43">
        <v>1.3231787060543119E-2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922.4</v>
      </c>
      <c r="F63" s="40">
        <v>918.95000000000016</v>
      </c>
      <c r="G63" s="41">
        <v>913.90000000000032</v>
      </c>
      <c r="H63" s="41">
        <v>905.4000000000002</v>
      </c>
      <c r="I63" s="41">
        <v>900.35000000000036</v>
      </c>
      <c r="J63" s="41">
        <v>927.45000000000027</v>
      </c>
      <c r="K63" s="41">
        <v>932.50000000000023</v>
      </c>
      <c r="L63" s="41">
        <v>941.00000000000023</v>
      </c>
      <c r="M63" s="31">
        <v>924</v>
      </c>
      <c r="N63" s="31">
        <v>910.45</v>
      </c>
      <c r="O63" s="42">
        <v>1315800</v>
      </c>
      <c r="P63" s="43">
        <v>4.6278625954198474E-2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581.29999999999995</v>
      </c>
      <c r="F64" s="40">
        <v>581.01666666666665</v>
      </c>
      <c r="G64" s="41">
        <v>577.7833333333333</v>
      </c>
      <c r="H64" s="41">
        <v>574.26666666666665</v>
      </c>
      <c r="I64" s="41">
        <v>571.0333333333333</v>
      </c>
      <c r="J64" s="41">
        <v>584.5333333333333</v>
      </c>
      <c r="K64" s="41">
        <v>587.76666666666665</v>
      </c>
      <c r="L64" s="41">
        <v>591.2833333333333</v>
      </c>
      <c r="M64" s="31">
        <v>584.25</v>
      </c>
      <c r="N64" s="31">
        <v>577.5</v>
      </c>
      <c r="O64" s="42">
        <v>11366250</v>
      </c>
      <c r="P64" s="43">
        <v>4.5292562363490059E-2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1855.25</v>
      </c>
      <c r="F65" s="40">
        <v>1854.6166666666668</v>
      </c>
      <c r="G65" s="41">
        <v>1842.0333333333335</v>
      </c>
      <c r="H65" s="41">
        <v>1828.8166666666668</v>
      </c>
      <c r="I65" s="41">
        <v>1816.2333333333336</v>
      </c>
      <c r="J65" s="41">
        <v>1867.8333333333335</v>
      </c>
      <c r="K65" s="41">
        <v>1880.4166666666665</v>
      </c>
      <c r="L65" s="41">
        <v>1893.6333333333334</v>
      </c>
      <c r="M65" s="31">
        <v>1867.2</v>
      </c>
      <c r="N65" s="31">
        <v>1841.4</v>
      </c>
      <c r="O65" s="42">
        <v>458750</v>
      </c>
      <c r="P65" s="43">
        <v>4.4988610478359906E-2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2230.1</v>
      </c>
      <c r="F66" s="40">
        <v>2198.6</v>
      </c>
      <c r="G66" s="41">
        <v>2159.1999999999998</v>
      </c>
      <c r="H66" s="41">
        <v>2088.2999999999997</v>
      </c>
      <c r="I66" s="41">
        <v>2048.8999999999996</v>
      </c>
      <c r="J66" s="41">
        <v>2269.5</v>
      </c>
      <c r="K66" s="41">
        <v>2308.9000000000005</v>
      </c>
      <c r="L66" s="41">
        <v>2379.8000000000002</v>
      </c>
      <c r="M66" s="31">
        <v>2238</v>
      </c>
      <c r="N66" s="31">
        <v>2127.6999999999998</v>
      </c>
      <c r="O66" s="42">
        <v>2758500</v>
      </c>
      <c r="P66" s="43">
        <v>2.3657111049262453E-2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254.55</v>
      </c>
      <c r="F67" s="40">
        <v>252.65</v>
      </c>
      <c r="G67" s="41">
        <v>248.55</v>
      </c>
      <c r="H67" s="41">
        <v>242.55</v>
      </c>
      <c r="I67" s="41">
        <v>238.45000000000002</v>
      </c>
      <c r="J67" s="41">
        <v>258.64999999999998</v>
      </c>
      <c r="K67" s="41">
        <v>262.75</v>
      </c>
      <c r="L67" s="41">
        <v>268.75</v>
      </c>
      <c r="M67" s="31">
        <v>256.75</v>
      </c>
      <c r="N67" s="31">
        <v>246.65</v>
      </c>
      <c r="O67" s="42">
        <v>14356600</v>
      </c>
      <c r="P67" s="43">
        <v>2.9693170570768722E-2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4799.6000000000004</v>
      </c>
      <c r="F68" s="40">
        <v>4799.8</v>
      </c>
      <c r="G68" s="41">
        <v>4761.8500000000004</v>
      </c>
      <c r="H68" s="41">
        <v>4724.1000000000004</v>
      </c>
      <c r="I68" s="41">
        <v>4686.1500000000005</v>
      </c>
      <c r="J68" s="41">
        <v>4837.55</v>
      </c>
      <c r="K68" s="41">
        <v>4875.4999999999991</v>
      </c>
      <c r="L68" s="41">
        <v>4913.25</v>
      </c>
      <c r="M68" s="31">
        <v>4837.75</v>
      </c>
      <c r="N68" s="31">
        <v>4762.05</v>
      </c>
      <c r="O68" s="42">
        <v>2174200</v>
      </c>
      <c r="P68" s="43">
        <v>2.190261327317165E-2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5121.8500000000004</v>
      </c>
      <c r="F69" s="40">
        <v>5107.1166666666668</v>
      </c>
      <c r="G69" s="41">
        <v>5079.2333333333336</v>
      </c>
      <c r="H69" s="41">
        <v>5036.6166666666668</v>
      </c>
      <c r="I69" s="41">
        <v>5008.7333333333336</v>
      </c>
      <c r="J69" s="41">
        <v>5149.7333333333336</v>
      </c>
      <c r="K69" s="41">
        <v>5177.6166666666668</v>
      </c>
      <c r="L69" s="41">
        <v>5220.2333333333336</v>
      </c>
      <c r="M69" s="31">
        <v>5135</v>
      </c>
      <c r="N69" s="31">
        <v>5064.5</v>
      </c>
      <c r="O69" s="42">
        <v>407750</v>
      </c>
      <c r="P69" s="43">
        <v>7.6567656765676562E-2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386.8</v>
      </c>
      <c r="F70" s="40">
        <v>384.58333333333331</v>
      </c>
      <c r="G70" s="41">
        <v>381.21666666666664</v>
      </c>
      <c r="H70" s="41">
        <v>375.63333333333333</v>
      </c>
      <c r="I70" s="41">
        <v>372.26666666666665</v>
      </c>
      <c r="J70" s="41">
        <v>390.16666666666663</v>
      </c>
      <c r="K70" s="41">
        <v>393.5333333333333</v>
      </c>
      <c r="L70" s="41">
        <v>399.11666666666662</v>
      </c>
      <c r="M70" s="31">
        <v>387.95</v>
      </c>
      <c r="N70" s="31">
        <v>379</v>
      </c>
      <c r="O70" s="42">
        <v>34353000</v>
      </c>
      <c r="P70" s="43">
        <v>-5.017921146953405E-3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4671.75</v>
      </c>
      <c r="F71" s="40">
        <v>4659.5666666666666</v>
      </c>
      <c r="G71" s="41">
        <v>4635.2833333333328</v>
      </c>
      <c r="H71" s="41">
        <v>4598.8166666666666</v>
      </c>
      <c r="I71" s="41">
        <v>4574.5333333333328</v>
      </c>
      <c r="J71" s="41">
        <v>4696.0333333333328</v>
      </c>
      <c r="K71" s="41">
        <v>4720.3166666666675</v>
      </c>
      <c r="L71" s="41">
        <v>4756.7833333333328</v>
      </c>
      <c r="M71" s="31">
        <v>4683.8500000000004</v>
      </c>
      <c r="N71" s="31">
        <v>4623.1000000000004</v>
      </c>
      <c r="O71" s="42">
        <v>2709875</v>
      </c>
      <c r="P71" s="43">
        <v>-4.9570844999311517E-3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2461.9</v>
      </c>
      <c r="F72" s="40">
        <v>2452.7999999999997</v>
      </c>
      <c r="G72" s="41">
        <v>2440.0999999999995</v>
      </c>
      <c r="H72" s="41">
        <v>2418.2999999999997</v>
      </c>
      <c r="I72" s="41">
        <v>2405.5999999999995</v>
      </c>
      <c r="J72" s="41">
        <v>2474.5999999999995</v>
      </c>
      <c r="K72" s="41">
        <v>2487.2999999999993</v>
      </c>
      <c r="L72" s="41">
        <v>2509.0999999999995</v>
      </c>
      <c r="M72" s="31">
        <v>2465.5</v>
      </c>
      <c r="N72" s="31">
        <v>2431</v>
      </c>
      <c r="O72" s="42">
        <v>3772300</v>
      </c>
      <c r="P72" s="43">
        <v>-2.4988431281813975E-3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1857.8</v>
      </c>
      <c r="F73" s="40">
        <v>1857.7166666666665</v>
      </c>
      <c r="G73" s="41">
        <v>1845.083333333333</v>
      </c>
      <c r="H73" s="41">
        <v>1832.3666666666666</v>
      </c>
      <c r="I73" s="41">
        <v>1819.7333333333331</v>
      </c>
      <c r="J73" s="41">
        <v>1870.4333333333329</v>
      </c>
      <c r="K73" s="41">
        <v>1883.0666666666666</v>
      </c>
      <c r="L73" s="41">
        <v>1895.7833333333328</v>
      </c>
      <c r="M73" s="31">
        <v>1870.35</v>
      </c>
      <c r="N73" s="31">
        <v>1845</v>
      </c>
      <c r="O73" s="42">
        <v>6410250</v>
      </c>
      <c r="P73" s="43">
        <v>4.4354838709677422E-2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166.5</v>
      </c>
      <c r="F74" s="40">
        <v>165.54999999999998</v>
      </c>
      <c r="G74" s="41">
        <v>164.34999999999997</v>
      </c>
      <c r="H74" s="41">
        <v>162.19999999999999</v>
      </c>
      <c r="I74" s="41">
        <v>160.99999999999997</v>
      </c>
      <c r="J74" s="41">
        <v>167.69999999999996</v>
      </c>
      <c r="K74" s="41">
        <v>168.89999999999995</v>
      </c>
      <c r="L74" s="41">
        <v>171.04999999999995</v>
      </c>
      <c r="M74" s="31">
        <v>166.75</v>
      </c>
      <c r="N74" s="31">
        <v>163.4</v>
      </c>
      <c r="O74" s="42">
        <v>26276400</v>
      </c>
      <c r="P74" s="43">
        <v>-1.0305084745762711E-2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89.3</v>
      </c>
      <c r="F75" s="40">
        <v>88.850000000000009</v>
      </c>
      <c r="G75" s="41">
        <v>88.250000000000014</v>
      </c>
      <c r="H75" s="41">
        <v>87.2</v>
      </c>
      <c r="I75" s="41">
        <v>86.600000000000009</v>
      </c>
      <c r="J75" s="41">
        <v>89.90000000000002</v>
      </c>
      <c r="K75" s="41">
        <v>90.500000000000014</v>
      </c>
      <c r="L75" s="41">
        <v>91.550000000000026</v>
      </c>
      <c r="M75" s="31">
        <v>89.45</v>
      </c>
      <c r="N75" s="31">
        <v>87.8</v>
      </c>
      <c r="O75" s="42">
        <v>99520000</v>
      </c>
      <c r="P75" s="43">
        <v>1.4268242967794538E-2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174.3</v>
      </c>
      <c r="F76" s="40">
        <v>172.68333333333331</v>
      </c>
      <c r="G76" s="41">
        <v>170.06666666666661</v>
      </c>
      <c r="H76" s="41">
        <v>165.83333333333329</v>
      </c>
      <c r="I76" s="41">
        <v>163.21666666666658</v>
      </c>
      <c r="J76" s="41">
        <v>176.91666666666663</v>
      </c>
      <c r="K76" s="41">
        <v>179.53333333333336</v>
      </c>
      <c r="L76" s="41">
        <v>183.76666666666665</v>
      </c>
      <c r="M76" s="31">
        <v>175.3</v>
      </c>
      <c r="N76" s="31">
        <v>168.45</v>
      </c>
      <c r="O76" s="42">
        <v>6195800</v>
      </c>
      <c r="P76" s="43">
        <v>2.1431633090441493E-2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132.4</v>
      </c>
      <c r="F77" s="40">
        <v>132</v>
      </c>
      <c r="G77" s="41">
        <v>130.80000000000001</v>
      </c>
      <c r="H77" s="41">
        <v>129.20000000000002</v>
      </c>
      <c r="I77" s="41">
        <v>128.00000000000003</v>
      </c>
      <c r="J77" s="41">
        <v>133.6</v>
      </c>
      <c r="K77" s="41">
        <v>134.79999999999998</v>
      </c>
      <c r="L77" s="41">
        <v>136.39999999999998</v>
      </c>
      <c r="M77" s="31">
        <v>133.19999999999999</v>
      </c>
      <c r="N77" s="31">
        <v>130.4</v>
      </c>
      <c r="O77" s="42">
        <v>45079000</v>
      </c>
      <c r="P77" s="43">
        <v>3.1220306773449167E-3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506.95</v>
      </c>
      <c r="F78" s="40">
        <v>505.98333333333335</v>
      </c>
      <c r="G78" s="41">
        <v>502.2166666666667</v>
      </c>
      <c r="H78" s="41">
        <v>497.48333333333335</v>
      </c>
      <c r="I78" s="41">
        <v>493.7166666666667</v>
      </c>
      <c r="J78" s="41">
        <v>510.7166666666667</v>
      </c>
      <c r="K78" s="41">
        <v>514.48333333333335</v>
      </c>
      <c r="L78" s="41">
        <v>519.2166666666667</v>
      </c>
      <c r="M78" s="31">
        <v>509.75</v>
      </c>
      <c r="N78" s="31">
        <v>501.25</v>
      </c>
      <c r="O78" s="42">
        <v>9259800</v>
      </c>
      <c r="P78" s="43">
        <v>-1.1660734012519946E-2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41.4</v>
      </c>
      <c r="F79" s="40">
        <v>40.550000000000004</v>
      </c>
      <c r="G79" s="41">
        <v>39.350000000000009</v>
      </c>
      <c r="H79" s="41">
        <v>37.300000000000004</v>
      </c>
      <c r="I79" s="41">
        <v>36.100000000000009</v>
      </c>
      <c r="J79" s="41">
        <v>42.600000000000009</v>
      </c>
      <c r="K79" s="41">
        <v>43.800000000000011</v>
      </c>
      <c r="L79" s="41">
        <v>45.850000000000009</v>
      </c>
      <c r="M79" s="31">
        <v>41.75</v>
      </c>
      <c r="N79" s="31">
        <v>38.5</v>
      </c>
      <c r="O79" s="42">
        <v>137655000</v>
      </c>
      <c r="P79" s="43">
        <v>0.14035414725069897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928.75</v>
      </c>
      <c r="F80" s="40">
        <v>930.23333333333323</v>
      </c>
      <c r="G80" s="41">
        <v>914.66666666666652</v>
      </c>
      <c r="H80" s="41">
        <v>900.58333333333326</v>
      </c>
      <c r="I80" s="41">
        <v>885.01666666666654</v>
      </c>
      <c r="J80" s="41">
        <v>944.31666666666649</v>
      </c>
      <c r="K80" s="41">
        <v>959.88333333333333</v>
      </c>
      <c r="L80" s="41">
        <v>973.96666666666647</v>
      </c>
      <c r="M80" s="31">
        <v>945.8</v>
      </c>
      <c r="N80" s="31">
        <v>916.15</v>
      </c>
      <c r="O80" s="42">
        <v>4987000</v>
      </c>
      <c r="P80" s="43">
        <v>-1.5885545140601875E-2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2022.45</v>
      </c>
      <c r="F81" s="40">
        <v>2001.6833333333334</v>
      </c>
      <c r="G81" s="41">
        <v>1973.7666666666669</v>
      </c>
      <c r="H81" s="41">
        <v>1925.0833333333335</v>
      </c>
      <c r="I81" s="41">
        <v>1897.166666666667</v>
      </c>
      <c r="J81" s="41">
        <v>2050.3666666666668</v>
      </c>
      <c r="K81" s="41">
        <v>2078.2833333333333</v>
      </c>
      <c r="L81" s="41">
        <v>2126.9666666666667</v>
      </c>
      <c r="M81" s="31">
        <v>2029.6</v>
      </c>
      <c r="N81" s="31">
        <v>1953</v>
      </c>
      <c r="O81" s="42">
        <v>3247725</v>
      </c>
      <c r="P81" s="43">
        <v>-5.6463034652063072E-2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303.7</v>
      </c>
      <c r="F82" s="40">
        <v>303.26666666666665</v>
      </c>
      <c r="G82" s="41">
        <v>299.08333333333331</v>
      </c>
      <c r="H82" s="41">
        <v>294.46666666666664</v>
      </c>
      <c r="I82" s="41">
        <v>290.2833333333333</v>
      </c>
      <c r="J82" s="41">
        <v>307.88333333333333</v>
      </c>
      <c r="K82" s="41">
        <v>312.06666666666672</v>
      </c>
      <c r="L82" s="41">
        <v>316.68333333333334</v>
      </c>
      <c r="M82" s="31">
        <v>307.45</v>
      </c>
      <c r="N82" s="31">
        <v>298.64999999999998</v>
      </c>
      <c r="O82" s="42">
        <v>14441350</v>
      </c>
      <c r="P82" s="43">
        <v>6.8078668683812403E-3</v>
      </c>
    </row>
    <row r="83" spans="1:16" ht="12.75" customHeight="1">
      <c r="A83" s="31">
        <v>73</v>
      </c>
      <c r="B83" s="32" t="s">
        <v>42</v>
      </c>
      <c r="C83" s="303" t="s">
        <v>111</v>
      </c>
      <c r="D83" s="34">
        <v>44560</v>
      </c>
      <c r="E83" s="40">
        <v>1727.05</v>
      </c>
      <c r="F83" s="40">
        <v>1716.3500000000001</v>
      </c>
      <c r="G83" s="41">
        <v>1691.7500000000002</v>
      </c>
      <c r="H83" s="41">
        <v>1656.45</v>
      </c>
      <c r="I83" s="41">
        <v>1631.8500000000001</v>
      </c>
      <c r="J83" s="41">
        <v>1751.6500000000003</v>
      </c>
      <c r="K83" s="41">
        <v>1776.2500000000002</v>
      </c>
      <c r="L83" s="41">
        <v>1811.5500000000004</v>
      </c>
      <c r="M83" s="31">
        <v>1740.95</v>
      </c>
      <c r="N83" s="31">
        <v>1681.05</v>
      </c>
      <c r="O83" s="42">
        <v>11029975</v>
      </c>
      <c r="P83" s="43">
        <v>-5.9928941398056587E-3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306.8</v>
      </c>
      <c r="F84" s="40">
        <v>307.03333333333336</v>
      </c>
      <c r="G84" s="41">
        <v>302.91666666666674</v>
      </c>
      <c r="H84" s="41">
        <v>299.03333333333336</v>
      </c>
      <c r="I84" s="41">
        <v>294.91666666666674</v>
      </c>
      <c r="J84" s="41">
        <v>310.91666666666674</v>
      </c>
      <c r="K84" s="41">
        <v>315.03333333333342</v>
      </c>
      <c r="L84" s="41">
        <v>318.91666666666674</v>
      </c>
      <c r="M84" s="31">
        <v>311.14999999999998</v>
      </c>
      <c r="N84" s="31">
        <v>303.14999999999998</v>
      </c>
      <c r="O84" s="42">
        <v>1174700</v>
      </c>
      <c r="P84" s="43">
        <v>3.4431137724550899E-2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690.3</v>
      </c>
      <c r="F85" s="40">
        <v>684.65</v>
      </c>
      <c r="G85" s="41">
        <v>670.44999999999993</v>
      </c>
      <c r="H85" s="41">
        <v>650.59999999999991</v>
      </c>
      <c r="I85" s="41">
        <v>636.39999999999986</v>
      </c>
      <c r="J85" s="41">
        <v>704.5</v>
      </c>
      <c r="K85" s="41">
        <v>718.7</v>
      </c>
      <c r="L85" s="41">
        <v>738.55000000000007</v>
      </c>
      <c r="M85" s="31">
        <v>698.85</v>
      </c>
      <c r="N85" s="31">
        <v>664.8</v>
      </c>
      <c r="O85" s="42">
        <v>2618750</v>
      </c>
      <c r="P85" s="43">
        <v>0.26204819277108432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1306.95</v>
      </c>
      <c r="F86" s="40">
        <v>1304.7833333333335</v>
      </c>
      <c r="G86" s="41">
        <v>1297.166666666667</v>
      </c>
      <c r="H86" s="41">
        <v>1287.3833333333334</v>
      </c>
      <c r="I86" s="41">
        <v>1279.7666666666669</v>
      </c>
      <c r="J86" s="41">
        <v>1314.5666666666671</v>
      </c>
      <c r="K86" s="41">
        <v>1322.1833333333334</v>
      </c>
      <c r="L86" s="41">
        <v>1331.9666666666672</v>
      </c>
      <c r="M86" s="31">
        <v>1312.4</v>
      </c>
      <c r="N86" s="31">
        <v>1295</v>
      </c>
      <c r="O86" s="42">
        <v>2640050</v>
      </c>
      <c r="P86" s="43">
        <v>-2.8704700394689632E-3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1385.35</v>
      </c>
      <c r="F87" s="40">
        <v>1372.05</v>
      </c>
      <c r="G87" s="41">
        <v>1354.3</v>
      </c>
      <c r="H87" s="41">
        <v>1323.25</v>
      </c>
      <c r="I87" s="41">
        <v>1305.5</v>
      </c>
      <c r="J87" s="41">
        <v>1403.1</v>
      </c>
      <c r="K87" s="41">
        <v>1420.85</v>
      </c>
      <c r="L87" s="41">
        <v>1451.8999999999999</v>
      </c>
      <c r="M87" s="31">
        <v>1389.8</v>
      </c>
      <c r="N87" s="31">
        <v>1341</v>
      </c>
      <c r="O87" s="42">
        <v>3639500</v>
      </c>
      <c r="P87" s="43">
        <v>8.0321285140562242E-3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1186.3</v>
      </c>
      <c r="F88" s="40">
        <v>1176.3999999999999</v>
      </c>
      <c r="G88" s="41">
        <v>1164.3999999999996</v>
      </c>
      <c r="H88" s="41">
        <v>1142.4999999999998</v>
      </c>
      <c r="I88" s="41">
        <v>1130.4999999999995</v>
      </c>
      <c r="J88" s="41">
        <v>1198.2999999999997</v>
      </c>
      <c r="K88" s="41">
        <v>1210.3000000000002</v>
      </c>
      <c r="L88" s="41">
        <v>1232.1999999999998</v>
      </c>
      <c r="M88" s="31">
        <v>1188.4000000000001</v>
      </c>
      <c r="N88" s="31">
        <v>1154.5</v>
      </c>
      <c r="O88" s="42">
        <v>23429000</v>
      </c>
      <c r="P88" s="43">
        <v>-1.7812600874490124E-2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2811.55</v>
      </c>
      <c r="F89" s="40">
        <v>2779.75</v>
      </c>
      <c r="G89" s="41">
        <v>2741.85</v>
      </c>
      <c r="H89" s="41">
        <v>2672.15</v>
      </c>
      <c r="I89" s="41">
        <v>2634.25</v>
      </c>
      <c r="J89" s="41">
        <v>2849.45</v>
      </c>
      <c r="K89" s="41">
        <v>2887.3499999999995</v>
      </c>
      <c r="L89" s="41">
        <v>2957.0499999999997</v>
      </c>
      <c r="M89" s="31">
        <v>2817.65</v>
      </c>
      <c r="N89" s="31">
        <v>2710.05</v>
      </c>
      <c r="O89" s="42">
        <v>13506300</v>
      </c>
      <c r="P89" s="43">
        <v>2.7900180369414825E-2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2567.6999999999998</v>
      </c>
      <c r="F90" s="40">
        <v>2561.65</v>
      </c>
      <c r="G90" s="41">
        <v>2552.1000000000004</v>
      </c>
      <c r="H90" s="41">
        <v>2536.5000000000005</v>
      </c>
      <c r="I90" s="41">
        <v>2526.9500000000007</v>
      </c>
      <c r="J90" s="41">
        <v>2577.25</v>
      </c>
      <c r="K90" s="41">
        <v>2586.8000000000002</v>
      </c>
      <c r="L90" s="41">
        <v>2602.3999999999996</v>
      </c>
      <c r="M90" s="31">
        <v>2571.1999999999998</v>
      </c>
      <c r="N90" s="31">
        <v>2546.0500000000002</v>
      </c>
      <c r="O90" s="42">
        <v>3306600</v>
      </c>
      <c r="P90" s="43">
        <v>5.7181093740495161E-3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1527.4</v>
      </c>
      <c r="F91" s="40">
        <v>1519.5333333333335</v>
      </c>
      <c r="G91" s="41">
        <v>1509.616666666667</v>
      </c>
      <c r="H91" s="41">
        <v>1491.8333333333335</v>
      </c>
      <c r="I91" s="41">
        <v>1481.916666666667</v>
      </c>
      <c r="J91" s="41">
        <v>1537.3166666666671</v>
      </c>
      <c r="K91" s="41">
        <v>1547.2333333333336</v>
      </c>
      <c r="L91" s="41">
        <v>1565.0166666666671</v>
      </c>
      <c r="M91" s="31">
        <v>1529.45</v>
      </c>
      <c r="N91" s="31">
        <v>1501.75</v>
      </c>
      <c r="O91" s="42">
        <v>33614350</v>
      </c>
      <c r="P91" s="43">
        <v>-3.4013497921572967E-2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706.35</v>
      </c>
      <c r="F92" s="40">
        <v>703.11666666666667</v>
      </c>
      <c r="G92" s="41">
        <v>698.58333333333337</v>
      </c>
      <c r="H92" s="41">
        <v>690.81666666666672</v>
      </c>
      <c r="I92" s="41">
        <v>686.28333333333342</v>
      </c>
      <c r="J92" s="41">
        <v>710.88333333333333</v>
      </c>
      <c r="K92" s="41">
        <v>715.41666666666663</v>
      </c>
      <c r="L92" s="41">
        <v>723.18333333333328</v>
      </c>
      <c r="M92" s="31">
        <v>707.65</v>
      </c>
      <c r="N92" s="31">
        <v>695.35</v>
      </c>
      <c r="O92" s="42">
        <v>18130200</v>
      </c>
      <c r="P92" s="43">
        <v>-5.1907291163689039E-3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2482.35</v>
      </c>
      <c r="F93" s="40">
        <v>2464.65</v>
      </c>
      <c r="G93" s="41">
        <v>2440.3000000000002</v>
      </c>
      <c r="H93" s="41">
        <v>2398.25</v>
      </c>
      <c r="I93" s="41">
        <v>2373.9</v>
      </c>
      <c r="J93" s="41">
        <v>2506.7000000000003</v>
      </c>
      <c r="K93" s="41">
        <v>2531.0499999999997</v>
      </c>
      <c r="L93" s="41">
        <v>2573.1000000000004</v>
      </c>
      <c r="M93" s="31">
        <v>2489</v>
      </c>
      <c r="N93" s="31">
        <v>2422.6</v>
      </c>
      <c r="O93" s="42">
        <v>5003400</v>
      </c>
      <c r="P93" s="43">
        <v>-1.6221317760868284E-2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432.8</v>
      </c>
      <c r="F94" s="40">
        <v>429.48333333333329</v>
      </c>
      <c r="G94" s="41">
        <v>424.96666666666658</v>
      </c>
      <c r="H94" s="41">
        <v>417.13333333333327</v>
      </c>
      <c r="I94" s="41">
        <v>412.61666666666656</v>
      </c>
      <c r="J94" s="41">
        <v>437.31666666666661</v>
      </c>
      <c r="K94" s="41">
        <v>441.83333333333337</v>
      </c>
      <c r="L94" s="41">
        <v>449.66666666666663</v>
      </c>
      <c r="M94" s="31">
        <v>434</v>
      </c>
      <c r="N94" s="31">
        <v>421.65</v>
      </c>
      <c r="O94" s="42">
        <v>35033175</v>
      </c>
      <c r="P94" s="43">
        <v>-7.9717921201900963E-4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301.5</v>
      </c>
      <c r="F95" s="40">
        <v>300.8</v>
      </c>
      <c r="G95" s="41">
        <v>297.45000000000005</v>
      </c>
      <c r="H95" s="41">
        <v>293.40000000000003</v>
      </c>
      <c r="I95" s="41">
        <v>290.05000000000007</v>
      </c>
      <c r="J95" s="41">
        <v>304.85000000000002</v>
      </c>
      <c r="K95" s="41">
        <v>308.20000000000005</v>
      </c>
      <c r="L95" s="41">
        <v>312.25</v>
      </c>
      <c r="M95" s="31">
        <v>304.14999999999998</v>
      </c>
      <c r="N95" s="31">
        <v>296.75</v>
      </c>
      <c r="O95" s="42">
        <v>12811500</v>
      </c>
      <c r="P95" s="43">
        <v>-1.2075785967103894E-2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2386.6999999999998</v>
      </c>
      <c r="F96" s="40">
        <v>2373.5333333333333</v>
      </c>
      <c r="G96" s="41">
        <v>2357.6166666666668</v>
      </c>
      <c r="H96" s="41">
        <v>2328.5333333333333</v>
      </c>
      <c r="I96" s="41">
        <v>2312.6166666666668</v>
      </c>
      <c r="J96" s="41">
        <v>2402.6166666666668</v>
      </c>
      <c r="K96" s="41">
        <v>2418.5333333333338</v>
      </c>
      <c r="L96" s="41">
        <v>2447.6166666666668</v>
      </c>
      <c r="M96" s="31">
        <v>2389.4499999999998</v>
      </c>
      <c r="N96" s="31">
        <v>2344.4499999999998</v>
      </c>
      <c r="O96" s="42">
        <v>11484900</v>
      </c>
      <c r="P96" s="43">
        <v>-1.5050941648656993E-2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256.95</v>
      </c>
      <c r="F97" s="40">
        <v>254.35000000000002</v>
      </c>
      <c r="G97" s="41">
        <v>248.70000000000005</v>
      </c>
      <c r="H97" s="41">
        <v>240.45000000000002</v>
      </c>
      <c r="I97" s="41">
        <v>234.80000000000004</v>
      </c>
      <c r="J97" s="41">
        <v>262.60000000000002</v>
      </c>
      <c r="K97" s="41">
        <v>268.25</v>
      </c>
      <c r="L97" s="41">
        <v>276.50000000000006</v>
      </c>
      <c r="M97" s="31">
        <v>260</v>
      </c>
      <c r="N97" s="31">
        <v>246.1</v>
      </c>
      <c r="O97" s="42">
        <v>45442900</v>
      </c>
      <c r="P97" s="43">
        <v>-6.2543966233932338E-2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725.85</v>
      </c>
      <c r="F98" s="40">
        <v>723.98333333333346</v>
      </c>
      <c r="G98" s="41">
        <v>719.01666666666688</v>
      </c>
      <c r="H98" s="41">
        <v>712.18333333333339</v>
      </c>
      <c r="I98" s="41">
        <v>707.21666666666681</v>
      </c>
      <c r="J98" s="41">
        <v>730.81666666666695</v>
      </c>
      <c r="K98" s="41">
        <v>735.78333333333342</v>
      </c>
      <c r="L98" s="41">
        <v>742.61666666666702</v>
      </c>
      <c r="M98" s="31">
        <v>728.95</v>
      </c>
      <c r="N98" s="31">
        <v>717.15</v>
      </c>
      <c r="O98" s="42">
        <v>114277625</v>
      </c>
      <c r="P98" s="43">
        <v>6.7853012977001151E-2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1469.5</v>
      </c>
      <c r="F99" s="40">
        <v>1463.5333333333335</v>
      </c>
      <c r="G99" s="41">
        <v>1452.166666666667</v>
      </c>
      <c r="H99" s="41">
        <v>1434.8333333333335</v>
      </c>
      <c r="I99" s="41">
        <v>1423.4666666666669</v>
      </c>
      <c r="J99" s="41">
        <v>1480.866666666667</v>
      </c>
      <c r="K99" s="41">
        <v>1492.2333333333333</v>
      </c>
      <c r="L99" s="41">
        <v>1509.5666666666671</v>
      </c>
      <c r="M99" s="31">
        <v>1474.9</v>
      </c>
      <c r="N99" s="31">
        <v>1446.2</v>
      </c>
      <c r="O99" s="42">
        <v>2733175</v>
      </c>
      <c r="P99" s="43">
        <v>-2.0411271896420412E-2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610.65</v>
      </c>
      <c r="F100" s="40">
        <v>606.56666666666661</v>
      </c>
      <c r="G100" s="41">
        <v>600.08333333333326</v>
      </c>
      <c r="H100" s="41">
        <v>589.51666666666665</v>
      </c>
      <c r="I100" s="41">
        <v>583.0333333333333</v>
      </c>
      <c r="J100" s="41">
        <v>617.13333333333321</v>
      </c>
      <c r="K100" s="41">
        <v>623.61666666666656</v>
      </c>
      <c r="L100" s="41">
        <v>634.18333333333317</v>
      </c>
      <c r="M100" s="31">
        <v>613.04999999999995</v>
      </c>
      <c r="N100" s="31">
        <v>596</v>
      </c>
      <c r="O100" s="42">
        <v>4393500</v>
      </c>
      <c r="P100" s="43">
        <v>-2.4966711051930757E-2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12.9</v>
      </c>
      <c r="F101" s="40">
        <v>12.933333333333332</v>
      </c>
      <c r="G101" s="41">
        <v>12.416666666666664</v>
      </c>
      <c r="H101" s="41">
        <v>11.933333333333332</v>
      </c>
      <c r="I101" s="41">
        <v>11.416666666666664</v>
      </c>
      <c r="J101" s="41">
        <v>13.416666666666664</v>
      </c>
      <c r="K101" s="41">
        <v>13.933333333333334</v>
      </c>
      <c r="L101" s="41">
        <v>14.416666666666664</v>
      </c>
      <c r="M101" s="31">
        <v>13.45</v>
      </c>
      <c r="N101" s="31">
        <v>12.45</v>
      </c>
      <c r="O101" s="42">
        <v>994140000</v>
      </c>
      <c r="P101" s="43">
        <v>4.1736961783906699E-2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47.15</v>
      </c>
      <c r="F102" s="40">
        <v>46.783333333333331</v>
      </c>
      <c r="G102" s="41">
        <v>46.266666666666666</v>
      </c>
      <c r="H102" s="41">
        <v>45.383333333333333</v>
      </c>
      <c r="I102" s="41">
        <v>44.866666666666667</v>
      </c>
      <c r="J102" s="41">
        <v>47.666666666666664</v>
      </c>
      <c r="K102" s="41">
        <v>48.18333333333333</v>
      </c>
      <c r="L102" s="41">
        <v>49.066666666666663</v>
      </c>
      <c r="M102" s="31">
        <v>47.3</v>
      </c>
      <c r="N102" s="31">
        <v>45.9</v>
      </c>
      <c r="O102" s="42">
        <v>162766200</v>
      </c>
      <c r="P102" s="43">
        <v>2.1086824151894091E-3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731.6</v>
      </c>
      <c r="F103" s="40">
        <v>724.21666666666658</v>
      </c>
      <c r="G103" s="41">
        <v>713.43333333333317</v>
      </c>
      <c r="H103" s="41">
        <v>695.26666666666654</v>
      </c>
      <c r="I103" s="41">
        <v>684.48333333333312</v>
      </c>
      <c r="J103" s="41">
        <v>742.38333333333321</v>
      </c>
      <c r="K103" s="41">
        <v>753.16666666666674</v>
      </c>
      <c r="L103" s="41">
        <v>771.33333333333326</v>
      </c>
      <c r="M103" s="31">
        <v>735</v>
      </c>
      <c r="N103" s="31">
        <v>706.05</v>
      </c>
      <c r="O103" s="42">
        <v>12257500</v>
      </c>
      <c r="P103" s="43">
        <v>3.166754339821147E-2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498.8</v>
      </c>
      <c r="F104" s="40">
        <v>494.95</v>
      </c>
      <c r="G104" s="41">
        <v>490.34999999999997</v>
      </c>
      <c r="H104" s="41">
        <v>481.9</v>
      </c>
      <c r="I104" s="41">
        <v>477.29999999999995</v>
      </c>
      <c r="J104" s="41">
        <v>503.4</v>
      </c>
      <c r="K104" s="41">
        <v>508</v>
      </c>
      <c r="L104" s="41">
        <v>516.45000000000005</v>
      </c>
      <c r="M104" s="31">
        <v>499.55</v>
      </c>
      <c r="N104" s="31">
        <v>486.5</v>
      </c>
      <c r="O104" s="42">
        <v>10918875</v>
      </c>
      <c r="P104" s="43">
        <v>-2.4567006510256725E-2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185.15</v>
      </c>
      <c r="F105" s="40">
        <v>183.86666666666667</v>
      </c>
      <c r="G105" s="41">
        <v>180.83333333333334</v>
      </c>
      <c r="H105" s="41">
        <v>176.51666666666668</v>
      </c>
      <c r="I105" s="41">
        <v>173.48333333333335</v>
      </c>
      <c r="J105" s="41">
        <v>188.18333333333334</v>
      </c>
      <c r="K105" s="41">
        <v>191.21666666666664</v>
      </c>
      <c r="L105" s="41">
        <v>195.53333333333333</v>
      </c>
      <c r="M105" s="31">
        <v>186.9</v>
      </c>
      <c r="N105" s="31">
        <v>179.55</v>
      </c>
      <c r="O105" s="42">
        <v>14036780</v>
      </c>
      <c r="P105" s="43">
        <v>-4.5636052481460351E-3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186.75</v>
      </c>
      <c r="F106" s="40">
        <v>185.46666666666667</v>
      </c>
      <c r="G106" s="41">
        <v>183.73333333333335</v>
      </c>
      <c r="H106" s="41">
        <v>180.71666666666667</v>
      </c>
      <c r="I106" s="41">
        <v>178.98333333333335</v>
      </c>
      <c r="J106" s="41">
        <v>188.48333333333335</v>
      </c>
      <c r="K106" s="41">
        <v>190.21666666666664</v>
      </c>
      <c r="L106" s="41">
        <v>193.23333333333335</v>
      </c>
      <c r="M106" s="31">
        <v>187.2</v>
      </c>
      <c r="N106" s="31">
        <v>182.45</v>
      </c>
      <c r="O106" s="42">
        <v>11101200</v>
      </c>
      <c r="P106" s="43">
        <v>-2.6116479498563595E-4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7395.65</v>
      </c>
      <c r="F107" s="40">
        <v>7400.0999999999995</v>
      </c>
      <c r="G107" s="41">
        <v>7356.1999999999989</v>
      </c>
      <c r="H107" s="41">
        <v>7316.7499999999991</v>
      </c>
      <c r="I107" s="41">
        <v>7272.8499999999985</v>
      </c>
      <c r="J107" s="41">
        <v>7439.5499999999993</v>
      </c>
      <c r="K107" s="41">
        <v>7483.4499999999989</v>
      </c>
      <c r="L107" s="41">
        <v>7522.9</v>
      </c>
      <c r="M107" s="31">
        <v>7444</v>
      </c>
      <c r="N107" s="31">
        <v>7360.65</v>
      </c>
      <c r="O107" s="42">
        <v>171075</v>
      </c>
      <c r="P107" s="43">
        <v>6.6195939982347752E-3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1914.35</v>
      </c>
      <c r="F108" s="40">
        <v>1905.4833333333333</v>
      </c>
      <c r="G108" s="41">
        <v>1885.9666666666667</v>
      </c>
      <c r="H108" s="41">
        <v>1857.5833333333333</v>
      </c>
      <c r="I108" s="41">
        <v>1838.0666666666666</v>
      </c>
      <c r="J108" s="41">
        <v>1933.8666666666668</v>
      </c>
      <c r="K108" s="41">
        <v>1953.3833333333337</v>
      </c>
      <c r="L108" s="41">
        <v>1981.7666666666669</v>
      </c>
      <c r="M108" s="31">
        <v>1925</v>
      </c>
      <c r="N108" s="31">
        <v>1877.1</v>
      </c>
      <c r="O108" s="42">
        <v>3865750</v>
      </c>
      <c r="P108" s="43">
        <v>-1.5659812846139157E-2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947.4</v>
      </c>
      <c r="F109" s="40">
        <v>941.9666666666667</v>
      </c>
      <c r="G109" s="41">
        <v>933.43333333333339</v>
      </c>
      <c r="H109" s="41">
        <v>919.4666666666667</v>
      </c>
      <c r="I109" s="41">
        <v>910.93333333333339</v>
      </c>
      <c r="J109" s="41">
        <v>955.93333333333339</v>
      </c>
      <c r="K109" s="41">
        <v>964.4666666666667</v>
      </c>
      <c r="L109" s="41">
        <v>978.43333333333339</v>
      </c>
      <c r="M109" s="31">
        <v>950.5</v>
      </c>
      <c r="N109" s="31">
        <v>928</v>
      </c>
      <c r="O109" s="42">
        <v>25302600</v>
      </c>
      <c r="P109" s="43">
        <v>-2.0998015112999268E-2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280.25</v>
      </c>
      <c r="F110" s="40">
        <v>282.71666666666664</v>
      </c>
      <c r="G110" s="41">
        <v>275.63333333333327</v>
      </c>
      <c r="H110" s="41">
        <v>271.01666666666665</v>
      </c>
      <c r="I110" s="41">
        <v>263.93333333333328</v>
      </c>
      <c r="J110" s="41">
        <v>287.33333333333326</v>
      </c>
      <c r="K110" s="41">
        <v>294.41666666666663</v>
      </c>
      <c r="L110" s="41">
        <v>299.03333333333325</v>
      </c>
      <c r="M110" s="31">
        <v>289.8</v>
      </c>
      <c r="N110" s="31">
        <v>278.10000000000002</v>
      </c>
      <c r="O110" s="42">
        <v>16074800</v>
      </c>
      <c r="P110" s="43">
        <v>3.1070402298850573E-2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1750.4</v>
      </c>
      <c r="F111" s="40">
        <v>1739.5333333333335</v>
      </c>
      <c r="G111" s="41">
        <v>1726.116666666667</v>
      </c>
      <c r="H111" s="41">
        <v>1701.8333333333335</v>
      </c>
      <c r="I111" s="41">
        <v>1688.416666666667</v>
      </c>
      <c r="J111" s="41">
        <v>1763.8166666666671</v>
      </c>
      <c r="K111" s="41">
        <v>1777.2333333333336</v>
      </c>
      <c r="L111" s="41">
        <v>1801.5166666666671</v>
      </c>
      <c r="M111" s="31">
        <v>1752.95</v>
      </c>
      <c r="N111" s="31">
        <v>1715.25</v>
      </c>
      <c r="O111" s="42">
        <v>38256900</v>
      </c>
      <c r="P111" s="43">
        <v>4.3079007056451612E-3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120.8</v>
      </c>
      <c r="F112" s="40">
        <v>120.10000000000001</v>
      </c>
      <c r="G112" s="41">
        <v>118.95000000000002</v>
      </c>
      <c r="H112" s="41">
        <v>117.10000000000001</v>
      </c>
      <c r="I112" s="41">
        <v>115.95000000000002</v>
      </c>
      <c r="J112" s="41">
        <v>121.95000000000002</v>
      </c>
      <c r="K112" s="41">
        <v>123.10000000000002</v>
      </c>
      <c r="L112" s="41">
        <v>124.95000000000002</v>
      </c>
      <c r="M112" s="31">
        <v>121.25</v>
      </c>
      <c r="N112" s="31">
        <v>118.25</v>
      </c>
      <c r="O112" s="42">
        <v>39728000</v>
      </c>
      <c r="P112" s="43">
        <v>5.3974823245387132E-2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2073.5500000000002</v>
      </c>
      <c r="F113" s="40">
        <v>2075.85</v>
      </c>
      <c r="G113" s="41">
        <v>2052.6999999999998</v>
      </c>
      <c r="H113" s="41">
        <v>2031.85</v>
      </c>
      <c r="I113" s="41">
        <v>2008.6999999999998</v>
      </c>
      <c r="J113" s="41">
        <v>2096.6999999999998</v>
      </c>
      <c r="K113" s="41">
        <v>2119.8500000000004</v>
      </c>
      <c r="L113" s="41">
        <v>2140.6999999999998</v>
      </c>
      <c r="M113" s="31">
        <v>2099</v>
      </c>
      <c r="N113" s="31">
        <v>2055</v>
      </c>
      <c r="O113" s="42">
        <v>2790450</v>
      </c>
      <c r="P113" s="43">
        <v>-5.8517034068136268E-3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824.35</v>
      </c>
      <c r="F114" s="40">
        <v>819.19999999999993</v>
      </c>
      <c r="G114" s="41">
        <v>810.14999999999986</v>
      </c>
      <c r="H114" s="41">
        <v>795.94999999999993</v>
      </c>
      <c r="I114" s="41">
        <v>786.89999999999986</v>
      </c>
      <c r="J114" s="41">
        <v>833.39999999999986</v>
      </c>
      <c r="K114" s="41">
        <v>842.44999999999982</v>
      </c>
      <c r="L114" s="41">
        <v>856.64999999999986</v>
      </c>
      <c r="M114" s="31">
        <v>828.25</v>
      </c>
      <c r="N114" s="31">
        <v>805</v>
      </c>
      <c r="O114" s="42">
        <v>10376000</v>
      </c>
      <c r="P114" s="43">
        <v>-1.3828826688209856E-2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226.55</v>
      </c>
      <c r="F115" s="40">
        <v>225.20000000000002</v>
      </c>
      <c r="G115" s="41">
        <v>223.15000000000003</v>
      </c>
      <c r="H115" s="41">
        <v>219.75000000000003</v>
      </c>
      <c r="I115" s="41">
        <v>217.70000000000005</v>
      </c>
      <c r="J115" s="41">
        <v>228.60000000000002</v>
      </c>
      <c r="K115" s="41">
        <v>230.65000000000003</v>
      </c>
      <c r="L115" s="41">
        <v>234.05</v>
      </c>
      <c r="M115" s="31">
        <v>227.25</v>
      </c>
      <c r="N115" s="31">
        <v>221.8</v>
      </c>
      <c r="O115" s="42">
        <v>239776000</v>
      </c>
      <c r="P115" s="43">
        <v>8.981592448460203E-3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355.95</v>
      </c>
      <c r="F116" s="40">
        <v>352.7</v>
      </c>
      <c r="G116" s="41">
        <v>347.4</v>
      </c>
      <c r="H116" s="41">
        <v>338.84999999999997</v>
      </c>
      <c r="I116" s="41">
        <v>333.54999999999995</v>
      </c>
      <c r="J116" s="41">
        <v>361.25</v>
      </c>
      <c r="K116" s="41">
        <v>366.55000000000007</v>
      </c>
      <c r="L116" s="41">
        <v>375.1</v>
      </c>
      <c r="M116" s="31">
        <v>358</v>
      </c>
      <c r="N116" s="31">
        <v>344.15</v>
      </c>
      <c r="O116" s="42">
        <v>38190000</v>
      </c>
      <c r="P116" s="43">
        <v>2.4890976182489099E-2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3332.1</v>
      </c>
      <c r="F117" s="40">
        <v>3303.1833333333329</v>
      </c>
      <c r="G117" s="41">
        <v>3236.6666666666661</v>
      </c>
      <c r="H117" s="41">
        <v>3141.2333333333331</v>
      </c>
      <c r="I117" s="41">
        <v>3074.7166666666662</v>
      </c>
      <c r="J117" s="41">
        <v>3398.6166666666659</v>
      </c>
      <c r="K117" s="41">
        <v>3465.1333333333332</v>
      </c>
      <c r="L117" s="41">
        <v>3560.5666666666657</v>
      </c>
      <c r="M117" s="31">
        <v>3369.7</v>
      </c>
      <c r="N117" s="31">
        <v>3207.75</v>
      </c>
      <c r="O117" s="42">
        <v>155400</v>
      </c>
      <c r="P117" s="43">
        <v>1.1273957158962795E-3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649.29999999999995</v>
      </c>
      <c r="F118" s="40">
        <v>644.15</v>
      </c>
      <c r="G118" s="41">
        <v>637.29999999999995</v>
      </c>
      <c r="H118" s="41">
        <v>625.29999999999995</v>
      </c>
      <c r="I118" s="41">
        <v>618.44999999999993</v>
      </c>
      <c r="J118" s="41">
        <v>656.15</v>
      </c>
      <c r="K118" s="41">
        <v>663.00000000000011</v>
      </c>
      <c r="L118" s="41">
        <v>675</v>
      </c>
      <c r="M118" s="31">
        <v>651</v>
      </c>
      <c r="N118" s="31">
        <v>632.15</v>
      </c>
      <c r="O118" s="42">
        <v>49003650</v>
      </c>
      <c r="P118" s="43">
        <v>-2.8021208208565697E-3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3772.05</v>
      </c>
      <c r="F119" s="40">
        <v>3752.8333333333335</v>
      </c>
      <c r="G119" s="41">
        <v>3727.166666666667</v>
      </c>
      <c r="H119" s="41">
        <v>3682.2833333333333</v>
      </c>
      <c r="I119" s="41">
        <v>3656.6166666666668</v>
      </c>
      <c r="J119" s="41">
        <v>3797.7166666666672</v>
      </c>
      <c r="K119" s="41">
        <v>3823.3833333333341</v>
      </c>
      <c r="L119" s="41">
        <v>3868.2666666666673</v>
      </c>
      <c r="M119" s="31">
        <v>3778.5</v>
      </c>
      <c r="N119" s="31">
        <v>3707.95</v>
      </c>
      <c r="O119" s="42">
        <v>1498125</v>
      </c>
      <c r="P119" s="43">
        <v>1.173391862231977E-2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1972.7</v>
      </c>
      <c r="F120" s="40">
        <v>1970.4666666666665</v>
      </c>
      <c r="G120" s="41">
        <v>1954.7333333333329</v>
      </c>
      <c r="H120" s="41">
        <v>1936.7666666666664</v>
      </c>
      <c r="I120" s="41">
        <v>1921.0333333333328</v>
      </c>
      <c r="J120" s="41">
        <v>1988.4333333333329</v>
      </c>
      <c r="K120" s="41">
        <v>2004.1666666666665</v>
      </c>
      <c r="L120" s="41">
        <v>2022.133333333333</v>
      </c>
      <c r="M120" s="31">
        <v>1986.2</v>
      </c>
      <c r="N120" s="31">
        <v>1952.5</v>
      </c>
      <c r="O120" s="42">
        <v>12599200</v>
      </c>
      <c r="P120" s="43">
        <v>-1.9517509727626458E-2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79.349999999999994</v>
      </c>
      <c r="F121" s="40">
        <v>78.683333333333337</v>
      </c>
      <c r="G121" s="41">
        <v>77.916666666666671</v>
      </c>
      <c r="H121" s="41">
        <v>76.483333333333334</v>
      </c>
      <c r="I121" s="41">
        <v>75.716666666666669</v>
      </c>
      <c r="J121" s="41">
        <v>80.116666666666674</v>
      </c>
      <c r="K121" s="41">
        <v>80.883333333333326</v>
      </c>
      <c r="L121" s="41">
        <v>82.316666666666677</v>
      </c>
      <c r="M121" s="31">
        <v>79.45</v>
      </c>
      <c r="N121" s="31">
        <v>77.25</v>
      </c>
      <c r="O121" s="42">
        <v>67153100</v>
      </c>
      <c r="P121" s="43">
        <v>-3.2403240324032405E-2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3810.05</v>
      </c>
      <c r="F122" s="40">
        <v>3819.3000000000006</v>
      </c>
      <c r="G122" s="41">
        <v>3749.0500000000011</v>
      </c>
      <c r="H122" s="41">
        <v>3688.0500000000006</v>
      </c>
      <c r="I122" s="41">
        <v>3617.8000000000011</v>
      </c>
      <c r="J122" s="41">
        <v>3880.3000000000011</v>
      </c>
      <c r="K122" s="41">
        <v>3950.55</v>
      </c>
      <c r="L122" s="41">
        <v>4011.5500000000011</v>
      </c>
      <c r="M122" s="31">
        <v>3889.55</v>
      </c>
      <c r="N122" s="31">
        <v>3758.3</v>
      </c>
      <c r="O122" s="42">
        <v>497500</v>
      </c>
      <c r="P122" s="43">
        <v>4.930134458212497E-2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518.29999999999995</v>
      </c>
      <c r="F123" s="40">
        <v>517.56666666666661</v>
      </c>
      <c r="G123" s="41">
        <v>510.58333333333326</v>
      </c>
      <c r="H123" s="41">
        <v>502.86666666666667</v>
      </c>
      <c r="I123" s="41">
        <v>495.88333333333333</v>
      </c>
      <c r="J123" s="41">
        <v>525.28333333333319</v>
      </c>
      <c r="K123" s="41">
        <v>532.26666666666654</v>
      </c>
      <c r="L123" s="41">
        <v>539.98333333333312</v>
      </c>
      <c r="M123" s="31">
        <v>524.54999999999995</v>
      </c>
      <c r="N123" s="31">
        <v>509.85</v>
      </c>
      <c r="O123" s="42">
        <v>3155400</v>
      </c>
      <c r="P123" s="43">
        <v>3.1479847013827597E-2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380.8</v>
      </c>
      <c r="F124" s="40">
        <v>379.01666666666665</v>
      </c>
      <c r="G124" s="41">
        <v>376.08333333333331</v>
      </c>
      <c r="H124" s="41">
        <v>371.36666666666667</v>
      </c>
      <c r="I124" s="41">
        <v>368.43333333333334</v>
      </c>
      <c r="J124" s="41">
        <v>383.73333333333329</v>
      </c>
      <c r="K124" s="41">
        <v>386.66666666666669</v>
      </c>
      <c r="L124" s="41">
        <v>391.38333333333327</v>
      </c>
      <c r="M124" s="31">
        <v>381.95</v>
      </c>
      <c r="N124" s="31">
        <v>374.3</v>
      </c>
      <c r="O124" s="42">
        <v>14300000</v>
      </c>
      <c r="P124" s="43">
        <v>5.6129985228951254E-2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1798.3</v>
      </c>
      <c r="F125" s="40">
        <v>1789.6833333333334</v>
      </c>
      <c r="G125" s="41">
        <v>1777.6166666666668</v>
      </c>
      <c r="H125" s="41">
        <v>1756.9333333333334</v>
      </c>
      <c r="I125" s="41">
        <v>1744.8666666666668</v>
      </c>
      <c r="J125" s="41">
        <v>1810.3666666666668</v>
      </c>
      <c r="K125" s="41">
        <v>1822.4333333333334</v>
      </c>
      <c r="L125" s="41">
        <v>1843.1166666666668</v>
      </c>
      <c r="M125" s="31">
        <v>1801.75</v>
      </c>
      <c r="N125" s="31">
        <v>1769</v>
      </c>
      <c r="O125" s="42">
        <v>12063500</v>
      </c>
      <c r="P125" s="43">
        <v>2.5866705784558214E-2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6985.05</v>
      </c>
      <c r="F126" s="40">
        <v>6933.3499999999995</v>
      </c>
      <c r="G126" s="41">
        <v>6856.6999999999989</v>
      </c>
      <c r="H126" s="41">
        <v>6728.3499999999995</v>
      </c>
      <c r="I126" s="41">
        <v>6651.6999999999989</v>
      </c>
      <c r="J126" s="41">
        <v>7061.6999999999989</v>
      </c>
      <c r="K126" s="41">
        <v>7138.3499999999985</v>
      </c>
      <c r="L126" s="41">
        <v>7266.6999999999989</v>
      </c>
      <c r="M126" s="31">
        <v>7010</v>
      </c>
      <c r="N126" s="31">
        <v>6805</v>
      </c>
      <c r="O126" s="42">
        <v>557700</v>
      </c>
      <c r="P126" s="43">
        <v>6.6551921973608721E-2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5543.55</v>
      </c>
      <c r="F127" s="40">
        <v>5466.4333333333334</v>
      </c>
      <c r="G127" s="41">
        <v>5375.666666666667</v>
      </c>
      <c r="H127" s="41">
        <v>5207.7833333333338</v>
      </c>
      <c r="I127" s="41">
        <v>5117.0166666666673</v>
      </c>
      <c r="J127" s="41">
        <v>5634.3166666666666</v>
      </c>
      <c r="K127" s="41">
        <v>5725.083333333333</v>
      </c>
      <c r="L127" s="41">
        <v>5892.9666666666662</v>
      </c>
      <c r="M127" s="31">
        <v>5557.2</v>
      </c>
      <c r="N127" s="31">
        <v>5298.55</v>
      </c>
      <c r="O127" s="42">
        <v>498200</v>
      </c>
      <c r="P127" s="43">
        <v>4.6638655462184875E-2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879.55</v>
      </c>
      <c r="F128" s="40">
        <v>878.38333333333321</v>
      </c>
      <c r="G128" s="41">
        <v>871.86666666666645</v>
      </c>
      <c r="H128" s="41">
        <v>864.18333333333328</v>
      </c>
      <c r="I128" s="41">
        <v>857.66666666666652</v>
      </c>
      <c r="J128" s="41">
        <v>886.06666666666638</v>
      </c>
      <c r="K128" s="41">
        <v>892.58333333333326</v>
      </c>
      <c r="L128" s="41">
        <v>900.26666666666631</v>
      </c>
      <c r="M128" s="31">
        <v>884.9</v>
      </c>
      <c r="N128" s="31">
        <v>870.7</v>
      </c>
      <c r="O128" s="42">
        <v>9286250</v>
      </c>
      <c r="P128" s="43">
        <v>9.8909225365132192E-3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852.1</v>
      </c>
      <c r="F129" s="40">
        <v>850.93333333333339</v>
      </c>
      <c r="G129" s="41">
        <v>840.16666666666674</v>
      </c>
      <c r="H129" s="41">
        <v>828.23333333333335</v>
      </c>
      <c r="I129" s="41">
        <v>817.4666666666667</v>
      </c>
      <c r="J129" s="41">
        <v>862.86666666666679</v>
      </c>
      <c r="K129" s="41">
        <v>873.63333333333344</v>
      </c>
      <c r="L129" s="41">
        <v>885.56666666666683</v>
      </c>
      <c r="M129" s="31">
        <v>861.7</v>
      </c>
      <c r="N129" s="31">
        <v>839</v>
      </c>
      <c r="O129" s="42">
        <v>12165300</v>
      </c>
      <c r="P129" s="43">
        <v>-1.2444595976815548E-2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162.94999999999999</v>
      </c>
      <c r="F130" s="40">
        <v>161.5</v>
      </c>
      <c r="G130" s="41">
        <v>159</v>
      </c>
      <c r="H130" s="41">
        <v>155.05000000000001</v>
      </c>
      <c r="I130" s="41">
        <v>152.55000000000001</v>
      </c>
      <c r="J130" s="41">
        <v>165.45</v>
      </c>
      <c r="K130" s="41">
        <v>167.95</v>
      </c>
      <c r="L130" s="41">
        <v>171.89999999999998</v>
      </c>
      <c r="M130" s="31">
        <v>164</v>
      </c>
      <c r="N130" s="31">
        <v>157.55000000000001</v>
      </c>
      <c r="O130" s="42">
        <v>24824000</v>
      </c>
      <c r="P130" s="43">
        <v>-3.4836702954898914E-2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170.45</v>
      </c>
      <c r="F131" s="40">
        <v>169.18333333333331</v>
      </c>
      <c r="G131" s="41">
        <v>167.41666666666663</v>
      </c>
      <c r="H131" s="41">
        <v>164.38333333333333</v>
      </c>
      <c r="I131" s="41">
        <v>162.61666666666665</v>
      </c>
      <c r="J131" s="41">
        <v>172.21666666666661</v>
      </c>
      <c r="K131" s="41">
        <v>173.98333333333332</v>
      </c>
      <c r="L131" s="41">
        <v>177.01666666666659</v>
      </c>
      <c r="M131" s="31">
        <v>170.95</v>
      </c>
      <c r="N131" s="31">
        <v>166.15</v>
      </c>
      <c r="O131" s="42">
        <v>20388000</v>
      </c>
      <c r="P131" s="43">
        <v>-7.303534910896874E-3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534.35</v>
      </c>
      <c r="F132" s="40">
        <v>530.93333333333328</v>
      </c>
      <c r="G132" s="41">
        <v>526.71666666666658</v>
      </c>
      <c r="H132" s="41">
        <v>519.08333333333326</v>
      </c>
      <c r="I132" s="41">
        <v>514.86666666666656</v>
      </c>
      <c r="J132" s="41">
        <v>538.56666666666661</v>
      </c>
      <c r="K132" s="41">
        <v>542.7833333333333</v>
      </c>
      <c r="L132" s="41">
        <v>550.41666666666663</v>
      </c>
      <c r="M132" s="31">
        <v>535.15</v>
      </c>
      <c r="N132" s="31">
        <v>523.29999999999995</v>
      </c>
      <c r="O132" s="42">
        <v>7948000</v>
      </c>
      <c r="P132" s="43">
        <v>2.5283797729618165E-2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7352.35</v>
      </c>
      <c r="F133" s="40">
        <v>7325.6333333333341</v>
      </c>
      <c r="G133" s="41">
        <v>7286.0666666666684</v>
      </c>
      <c r="H133" s="41">
        <v>7219.7833333333347</v>
      </c>
      <c r="I133" s="41">
        <v>7180.216666666669</v>
      </c>
      <c r="J133" s="41">
        <v>7391.9166666666679</v>
      </c>
      <c r="K133" s="41">
        <v>7431.4833333333336</v>
      </c>
      <c r="L133" s="41">
        <v>7497.7666666666673</v>
      </c>
      <c r="M133" s="31">
        <v>7365.2</v>
      </c>
      <c r="N133" s="31">
        <v>7259.35</v>
      </c>
      <c r="O133" s="42">
        <v>3281300</v>
      </c>
      <c r="P133" s="43">
        <v>5.5775183108087399E-3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890.15</v>
      </c>
      <c r="F134" s="40">
        <v>884.83333333333337</v>
      </c>
      <c r="G134" s="41">
        <v>876.31666666666672</v>
      </c>
      <c r="H134" s="41">
        <v>862.48333333333335</v>
      </c>
      <c r="I134" s="41">
        <v>853.9666666666667</v>
      </c>
      <c r="J134" s="41">
        <v>898.66666666666674</v>
      </c>
      <c r="K134" s="41">
        <v>907.18333333333339</v>
      </c>
      <c r="L134" s="41">
        <v>921.01666666666677</v>
      </c>
      <c r="M134" s="31">
        <v>893.35</v>
      </c>
      <c r="N134" s="31">
        <v>871</v>
      </c>
      <c r="O134" s="42">
        <v>18402500</v>
      </c>
      <c r="P134" s="43">
        <v>-5.7405281285878304E-3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1650.4</v>
      </c>
      <c r="F135" s="40">
        <v>1625.8666666666668</v>
      </c>
      <c r="G135" s="41">
        <v>1585.4833333333336</v>
      </c>
      <c r="H135" s="41">
        <v>1520.5666666666668</v>
      </c>
      <c r="I135" s="41">
        <v>1480.1833333333336</v>
      </c>
      <c r="J135" s="41">
        <v>1690.7833333333335</v>
      </c>
      <c r="K135" s="41">
        <v>1731.1666666666667</v>
      </c>
      <c r="L135" s="41">
        <v>1796.0833333333335</v>
      </c>
      <c r="M135" s="31">
        <v>1666.25</v>
      </c>
      <c r="N135" s="31">
        <v>1560.95</v>
      </c>
      <c r="O135" s="42">
        <v>1752450</v>
      </c>
      <c r="P135" s="43">
        <v>0.17424953095684803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3221.15</v>
      </c>
      <c r="F136" s="40">
        <v>3202.0333333333333</v>
      </c>
      <c r="G136" s="41">
        <v>3169.1666666666665</v>
      </c>
      <c r="H136" s="41">
        <v>3117.1833333333334</v>
      </c>
      <c r="I136" s="41">
        <v>3084.3166666666666</v>
      </c>
      <c r="J136" s="41">
        <v>3254.0166666666664</v>
      </c>
      <c r="K136" s="41">
        <v>3286.8833333333332</v>
      </c>
      <c r="L136" s="41">
        <v>3338.8666666666663</v>
      </c>
      <c r="M136" s="31">
        <v>3234.9</v>
      </c>
      <c r="N136" s="31">
        <v>3150.05</v>
      </c>
      <c r="O136" s="42">
        <v>582800</v>
      </c>
      <c r="P136" s="43">
        <v>-2.2475679302247569E-2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968.95</v>
      </c>
      <c r="F137" s="40">
        <v>968.2166666666667</v>
      </c>
      <c r="G137" s="41">
        <v>962.73333333333335</v>
      </c>
      <c r="H137" s="41">
        <v>956.51666666666665</v>
      </c>
      <c r="I137" s="41">
        <v>951.0333333333333</v>
      </c>
      <c r="J137" s="41">
        <v>974.43333333333339</v>
      </c>
      <c r="K137" s="41">
        <v>979.91666666666674</v>
      </c>
      <c r="L137" s="41">
        <v>986.13333333333344</v>
      </c>
      <c r="M137" s="31">
        <v>973.7</v>
      </c>
      <c r="N137" s="31">
        <v>962</v>
      </c>
      <c r="O137" s="42">
        <v>1803100</v>
      </c>
      <c r="P137" s="43">
        <v>1.6117216117216119E-2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925.8</v>
      </c>
      <c r="F138" s="40">
        <v>923.43333333333339</v>
      </c>
      <c r="G138" s="41">
        <v>918.86666666666679</v>
      </c>
      <c r="H138" s="41">
        <v>911.93333333333339</v>
      </c>
      <c r="I138" s="41">
        <v>907.36666666666679</v>
      </c>
      <c r="J138" s="41">
        <v>930.36666666666679</v>
      </c>
      <c r="K138" s="41">
        <v>934.93333333333339</v>
      </c>
      <c r="L138" s="41">
        <v>941.86666666666679</v>
      </c>
      <c r="M138" s="31">
        <v>928</v>
      </c>
      <c r="N138" s="31">
        <v>916.5</v>
      </c>
      <c r="O138" s="42">
        <v>3791400</v>
      </c>
      <c r="P138" s="43">
        <v>2.2326484387639539E-2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4523.5</v>
      </c>
      <c r="F139" s="40">
        <v>4473.8166666666666</v>
      </c>
      <c r="G139" s="41">
        <v>4406.6833333333334</v>
      </c>
      <c r="H139" s="41">
        <v>4289.8666666666668</v>
      </c>
      <c r="I139" s="41">
        <v>4222.7333333333336</v>
      </c>
      <c r="J139" s="41">
        <v>4590.6333333333332</v>
      </c>
      <c r="K139" s="41">
        <v>4657.7666666666664</v>
      </c>
      <c r="L139" s="41">
        <v>4774.583333333333</v>
      </c>
      <c r="M139" s="31">
        <v>4540.95</v>
      </c>
      <c r="N139" s="31">
        <v>4357</v>
      </c>
      <c r="O139" s="42">
        <v>2468600</v>
      </c>
      <c r="P139" s="43">
        <v>-3.7132381621031281E-2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217.15</v>
      </c>
      <c r="F140" s="40">
        <v>216.10000000000002</v>
      </c>
      <c r="G140" s="41">
        <v>214.65000000000003</v>
      </c>
      <c r="H140" s="41">
        <v>212.15</v>
      </c>
      <c r="I140" s="41">
        <v>210.70000000000002</v>
      </c>
      <c r="J140" s="41">
        <v>218.60000000000005</v>
      </c>
      <c r="K140" s="41">
        <v>220.05000000000004</v>
      </c>
      <c r="L140" s="41">
        <v>222.55000000000007</v>
      </c>
      <c r="M140" s="31">
        <v>217.55</v>
      </c>
      <c r="N140" s="31">
        <v>213.6</v>
      </c>
      <c r="O140" s="42">
        <v>28948500</v>
      </c>
      <c r="P140" s="43">
        <v>-2.4122542515981186E-3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3111.3</v>
      </c>
      <c r="F141" s="40">
        <v>3071.8666666666668</v>
      </c>
      <c r="G141" s="41">
        <v>3023.7833333333338</v>
      </c>
      <c r="H141" s="41">
        <v>2936.2666666666669</v>
      </c>
      <c r="I141" s="41">
        <v>2888.1833333333338</v>
      </c>
      <c r="J141" s="41">
        <v>3159.3833333333337</v>
      </c>
      <c r="K141" s="41">
        <v>3207.4666666666667</v>
      </c>
      <c r="L141" s="41">
        <v>3294.9833333333336</v>
      </c>
      <c r="M141" s="31">
        <v>3119.95</v>
      </c>
      <c r="N141" s="31">
        <v>2984.35</v>
      </c>
      <c r="O141" s="42">
        <v>1968700</v>
      </c>
      <c r="P141" s="43">
        <v>-9.4860978609441274E-2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74258.75</v>
      </c>
      <c r="F142" s="40">
        <v>74074.583333333328</v>
      </c>
      <c r="G142" s="41">
        <v>73699.166666666657</v>
      </c>
      <c r="H142" s="41">
        <v>73139.583333333328</v>
      </c>
      <c r="I142" s="41">
        <v>72764.166666666657</v>
      </c>
      <c r="J142" s="41">
        <v>74634.166666666657</v>
      </c>
      <c r="K142" s="41">
        <v>75009.583333333314</v>
      </c>
      <c r="L142" s="41">
        <v>75569.166666666657</v>
      </c>
      <c r="M142" s="31">
        <v>74450</v>
      </c>
      <c r="N142" s="31">
        <v>73515</v>
      </c>
      <c r="O142" s="42">
        <v>72380</v>
      </c>
      <c r="P142" s="43">
        <v>2.361759298543346E-2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1496.6</v>
      </c>
      <c r="F143" s="40">
        <v>1484.8500000000001</v>
      </c>
      <c r="G143" s="41">
        <v>1470.5000000000002</v>
      </c>
      <c r="H143" s="41">
        <v>1444.4</v>
      </c>
      <c r="I143" s="41">
        <v>1430.0500000000002</v>
      </c>
      <c r="J143" s="41">
        <v>1510.9500000000003</v>
      </c>
      <c r="K143" s="41">
        <v>1525.3000000000002</v>
      </c>
      <c r="L143" s="41">
        <v>1551.4000000000003</v>
      </c>
      <c r="M143" s="31">
        <v>1499.2</v>
      </c>
      <c r="N143" s="31">
        <v>1458.75</v>
      </c>
      <c r="O143" s="42">
        <v>3700875</v>
      </c>
      <c r="P143" s="43">
        <v>-3.7358564182598517E-2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372.85</v>
      </c>
      <c r="F144" s="40">
        <v>372.68333333333339</v>
      </c>
      <c r="G144" s="41">
        <v>369.26666666666677</v>
      </c>
      <c r="H144" s="41">
        <v>365.68333333333339</v>
      </c>
      <c r="I144" s="41">
        <v>362.26666666666677</v>
      </c>
      <c r="J144" s="41">
        <v>376.26666666666677</v>
      </c>
      <c r="K144" s="41">
        <v>379.68333333333339</v>
      </c>
      <c r="L144" s="41">
        <v>383.26666666666677</v>
      </c>
      <c r="M144" s="31">
        <v>376.1</v>
      </c>
      <c r="N144" s="31">
        <v>369.1</v>
      </c>
      <c r="O144" s="42">
        <v>2862400</v>
      </c>
      <c r="P144" s="43">
        <v>8.0314009661835745E-2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91.65</v>
      </c>
      <c r="F145" s="40">
        <v>90.850000000000009</v>
      </c>
      <c r="G145" s="41">
        <v>89.850000000000023</v>
      </c>
      <c r="H145" s="41">
        <v>88.050000000000011</v>
      </c>
      <c r="I145" s="41">
        <v>87.050000000000026</v>
      </c>
      <c r="J145" s="41">
        <v>92.65000000000002</v>
      </c>
      <c r="K145" s="41">
        <v>93.649999999999991</v>
      </c>
      <c r="L145" s="41">
        <v>95.450000000000017</v>
      </c>
      <c r="M145" s="31">
        <v>91.85</v>
      </c>
      <c r="N145" s="31">
        <v>89.05</v>
      </c>
      <c r="O145" s="42">
        <v>90746000</v>
      </c>
      <c r="P145" s="43">
        <v>-1.3399870621938823E-2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5905.25</v>
      </c>
      <c r="F146" s="40">
        <v>5914.7666666666664</v>
      </c>
      <c r="G146" s="41">
        <v>5861.6333333333332</v>
      </c>
      <c r="H146" s="41">
        <v>5818.0166666666664</v>
      </c>
      <c r="I146" s="41">
        <v>5764.8833333333332</v>
      </c>
      <c r="J146" s="41">
        <v>5958.3833333333332</v>
      </c>
      <c r="K146" s="41">
        <v>6011.5166666666664</v>
      </c>
      <c r="L146" s="41">
        <v>6055.1333333333332</v>
      </c>
      <c r="M146" s="31">
        <v>5967.9</v>
      </c>
      <c r="N146" s="31">
        <v>5871.15</v>
      </c>
      <c r="O146" s="42">
        <v>1001875</v>
      </c>
      <c r="P146" s="43">
        <v>6.1448814726526288E-2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3782.25</v>
      </c>
      <c r="F147" s="40">
        <v>3763.2999999999997</v>
      </c>
      <c r="G147" s="41">
        <v>3729.5999999999995</v>
      </c>
      <c r="H147" s="41">
        <v>3676.95</v>
      </c>
      <c r="I147" s="41">
        <v>3643.2499999999995</v>
      </c>
      <c r="J147" s="41">
        <v>3815.9499999999994</v>
      </c>
      <c r="K147" s="41">
        <v>3849.6499999999992</v>
      </c>
      <c r="L147" s="41">
        <v>3902.2999999999993</v>
      </c>
      <c r="M147" s="31">
        <v>3797</v>
      </c>
      <c r="N147" s="31">
        <v>3710.65</v>
      </c>
      <c r="O147" s="42">
        <v>611325</v>
      </c>
      <c r="P147" s="43">
        <v>3.4259611724400459E-2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19531.150000000001</v>
      </c>
      <c r="F148" s="40">
        <v>19509.966666666671</v>
      </c>
      <c r="G148" s="41">
        <v>19321.233333333341</v>
      </c>
      <c r="H148" s="41">
        <v>19111.316666666669</v>
      </c>
      <c r="I148" s="41">
        <v>18922.583333333339</v>
      </c>
      <c r="J148" s="41">
        <v>19719.883333333342</v>
      </c>
      <c r="K148" s="41">
        <v>19908.616666666672</v>
      </c>
      <c r="L148" s="41">
        <v>20118.533333333344</v>
      </c>
      <c r="M148" s="31">
        <v>19698.7</v>
      </c>
      <c r="N148" s="31">
        <v>19300.05</v>
      </c>
      <c r="O148" s="42">
        <v>287750</v>
      </c>
      <c r="P148" s="43">
        <v>3.1916801147570381E-2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142.1</v>
      </c>
      <c r="F149" s="40">
        <v>140.20000000000002</v>
      </c>
      <c r="G149" s="41">
        <v>137.65000000000003</v>
      </c>
      <c r="H149" s="41">
        <v>133.20000000000002</v>
      </c>
      <c r="I149" s="41">
        <v>130.65000000000003</v>
      </c>
      <c r="J149" s="41">
        <v>144.65000000000003</v>
      </c>
      <c r="K149" s="41">
        <v>147.20000000000005</v>
      </c>
      <c r="L149" s="41">
        <v>151.65000000000003</v>
      </c>
      <c r="M149" s="31">
        <v>142.75</v>
      </c>
      <c r="N149" s="31">
        <v>135.75</v>
      </c>
      <c r="O149" s="42">
        <v>87528800</v>
      </c>
      <c r="P149" s="43">
        <v>1.0754352030947776E-2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129.30000000000001</v>
      </c>
      <c r="F150" s="40">
        <v>128.88333333333333</v>
      </c>
      <c r="G150" s="41">
        <v>127.26666666666665</v>
      </c>
      <c r="H150" s="41">
        <v>125.23333333333332</v>
      </c>
      <c r="I150" s="41">
        <v>123.61666666666665</v>
      </c>
      <c r="J150" s="41">
        <v>130.91666666666666</v>
      </c>
      <c r="K150" s="41">
        <v>132.53333333333333</v>
      </c>
      <c r="L150" s="41">
        <v>134.56666666666666</v>
      </c>
      <c r="M150" s="31">
        <v>130.5</v>
      </c>
      <c r="N150" s="31">
        <v>126.85</v>
      </c>
      <c r="O150" s="42">
        <v>62705700</v>
      </c>
      <c r="P150" s="43">
        <v>4.5126353790613721E-2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854.3</v>
      </c>
      <c r="F151" s="40">
        <v>848.31666666666661</v>
      </c>
      <c r="G151" s="41">
        <v>838.63333333333321</v>
      </c>
      <c r="H151" s="41">
        <v>822.96666666666658</v>
      </c>
      <c r="I151" s="41">
        <v>813.28333333333319</v>
      </c>
      <c r="J151" s="41">
        <v>863.98333333333323</v>
      </c>
      <c r="K151" s="41">
        <v>873.66666666666663</v>
      </c>
      <c r="L151" s="41">
        <v>889.33333333333326</v>
      </c>
      <c r="M151" s="31">
        <v>858</v>
      </c>
      <c r="N151" s="31">
        <v>832.65</v>
      </c>
      <c r="O151" s="42">
        <v>3259900</v>
      </c>
      <c r="P151" s="43">
        <v>-5.1271095919675283E-3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4201.95</v>
      </c>
      <c r="F152" s="40">
        <v>4185.9666666666672</v>
      </c>
      <c r="G152" s="41">
        <v>4157.4333333333343</v>
      </c>
      <c r="H152" s="41">
        <v>4112.916666666667</v>
      </c>
      <c r="I152" s="41">
        <v>4084.3833333333341</v>
      </c>
      <c r="J152" s="41">
        <v>4230.4833333333345</v>
      </c>
      <c r="K152" s="41">
        <v>4259.0166666666673</v>
      </c>
      <c r="L152" s="41">
        <v>4303.5333333333347</v>
      </c>
      <c r="M152" s="31">
        <v>4214.5</v>
      </c>
      <c r="N152" s="31">
        <v>4141.45</v>
      </c>
      <c r="O152" s="42">
        <v>650000</v>
      </c>
      <c r="P152" s="43">
        <v>-2.1109192093648052E-3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144.25</v>
      </c>
      <c r="F153" s="40">
        <v>143.23333333333332</v>
      </c>
      <c r="G153" s="41">
        <v>141.71666666666664</v>
      </c>
      <c r="H153" s="41">
        <v>139.18333333333331</v>
      </c>
      <c r="I153" s="41">
        <v>137.66666666666663</v>
      </c>
      <c r="J153" s="41">
        <v>145.76666666666665</v>
      </c>
      <c r="K153" s="41">
        <v>147.28333333333336</v>
      </c>
      <c r="L153" s="41">
        <v>149.81666666666666</v>
      </c>
      <c r="M153" s="31">
        <v>144.75</v>
      </c>
      <c r="N153" s="31">
        <v>140.69999999999999</v>
      </c>
      <c r="O153" s="42">
        <v>43797600</v>
      </c>
      <c r="P153" s="43">
        <v>1.1739594450373533E-2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38368.65</v>
      </c>
      <c r="F154" s="40">
        <v>38250.51666666667</v>
      </c>
      <c r="G154" s="41">
        <v>38065.883333333339</v>
      </c>
      <c r="H154" s="41">
        <v>37763.116666666669</v>
      </c>
      <c r="I154" s="41">
        <v>37578.483333333337</v>
      </c>
      <c r="J154" s="41">
        <v>38553.28333333334</v>
      </c>
      <c r="K154" s="41">
        <v>38737.916666666672</v>
      </c>
      <c r="L154" s="41">
        <v>39040.683333333342</v>
      </c>
      <c r="M154" s="31">
        <v>38435.15</v>
      </c>
      <c r="N154" s="31">
        <v>37947.75</v>
      </c>
      <c r="O154" s="42">
        <v>101100</v>
      </c>
      <c r="P154" s="43">
        <v>3.6285362853628537E-2</v>
      </c>
    </row>
    <row r="155" spans="1:16" ht="12.75" customHeight="1">
      <c r="A155" s="31">
        <v>145</v>
      </c>
      <c r="B155" s="301" t="s">
        <v>47</v>
      </c>
      <c r="C155" s="33" t="s">
        <v>174</v>
      </c>
      <c r="D155" s="34">
        <v>44560</v>
      </c>
      <c r="E155" s="40">
        <v>2529.1999999999998</v>
      </c>
      <c r="F155" s="40">
        <v>2511.9499999999998</v>
      </c>
      <c r="G155" s="41">
        <v>2478.7999999999997</v>
      </c>
      <c r="H155" s="41">
        <v>2428.4</v>
      </c>
      <c r="I155" s="41">
        <v>2395.25</v>
      </c>
      <c r="J155" s="41">
        <v>2562.3499999999995</v>
      </c>
      <c r="K155" s="41">
        <v>2595.4999999999991</v>
      </c>
      <c r="L155" s="41">
        <v>2645.8999999999992</v>
      </c>
      <c r="M155" s="31">
        <v>2545.1</v>
      </c>
      <c r="N155" s="31">
        <v>2461.5500000000002</v>
      </c>
      <c r="O155" s="42">
        <v>3759525</v>
      </c>
      <c r="P155" s="43">
        <v>4.8511576626240355E-3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4413.3500000000004</v>
      </c>
      <c r="F156" s="40">
        <v>4352.4666666666672</v>
      </c>
      <c r="G156" s="41">
        <v>4254.9333333333343</v>
      </c>
      <c r="H156" s="41">
        <v>4096.5166666666673</v>
      </c>
      <c r="I156" s="41">
        <v>3998.9833333333345</v>
      </c>
      <c r="J156" s="41">
        <v>4510.8833333333341</v>
      </c>
      <c r="K156" s="41">
        <v>4608.416666666667</v>
      </c>
      <c r="L156" s="41">
        <v>4766.8333333333339</v>
      </c>
      <c r="M156" s="31">
        <v>4450</v>
      </c>
      <c r="N156" s="31">
        <v>4194.05</v>
      </c>
      <c r="O156" s="42">
        <v>262200</v>
      </c>
      <c r="P156" s="43">
        <v>0.11054637865311309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224.65</v>
      </c>
      <c r="F157" s="40">
        <v>223.53333333333333</v>
      </c>
      <c r="G157" s="41">
        <v>222.16666666666666</v>
      </c>
      <c r="H157" s="41">
        <v>219.68333333333334</v>
      </c>
      <c r="I157" s="41">
        <v>218.31666666666666</v>
      </c>
      <c r="J157" s="41">
        <v>226.01666666666665</v>
      </c>
      <c r="K157" s="41">
        <v>227.38333333333333</v>
      </c>
      <c r="L157" s="41">
        <v>229.86666666666665</v>
      </c>
      <c r="M157" s="31">
        <v>224.9</v>
      </c>
      <c r="N157" s="31">
        <v>221.05</v>
      </c>
      <c r="O157" s="42">
        <v>19875000</v>
      </c>
      <c r="P157" s="43">
        <v>-1.178400954653938E-2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121.65</v>
      </c>
      <c r="F158" s="40">
        <v>120.81666666666668</v>
      </c>
      <c r="G158" s="41">
        <v>119.73333333333335</v>
      </c>
      <c r="H158" s="41">
        <v>117.81666666666668</v>
      </c>
      <c r="I158" s="41">
        <v>116.73333333333335</v>
      </c>
      <c r="J158" s="41">
        <v>122.73333333333335</v>
      </c>
      <c r="K158" s="41">
        <v>123.81666666666669</v>
      </c>
      <c r="L158" s="41">
        <v>125.73333333333335</v>
      </c>
      <c r="M158" s="31">
        <v>121.9</v>
      </c>
      <c r="N158" s="31">
        <v>118.9</v>
      </c>
      <c r="O158" s="42">
        <v>47696600</v>
      </c>
      <c r="P158" s="43">
        <v>-1.245186136071887E-2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4956.1499999999996</v>
      </c>
      <c r="F159" s="40">
        <v>4987.5333333333328</v>
      </c>
      <c r="G159" s="41">
        <v>4901.0666666666657</v>
      </c>
      <c r="H159" s="41">
        <v>4845.9833333333327</v>
      </c>
      <c r="I159" s="41">
        <v>4759.5166666666655</v>
      </c>
      <c r="J159" s="41">
        <v>5042.6166666666659</v>
      </c>
      <c r="K159" s="41">
        <v>5129.083333333333</v>
      </c>
      <c r="L159" s="41">
        <v>5184.1666666666661</v>
      </c>
      <c r="M159" s="31">
        <v>5074</v>
      </c>
      <c r="N159" s="31">
        <v>4932.45</v>
      </c>
      <c r="O159" s="42">
        <v>195875</v>
      </c>
      <c r="P159" s="43">
        <v>9.6649484536082478E-3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2241.8000000000002</v>
      </c>
      <c r="F160" s="40">
        <v>2232.6</v>
      </c>
      <c r="G160" s="41">
        <v>2217.25</v>
      </c>
      <c r="H160" s="41">
        <v>2192.7000000000003</v>
      </c>
      <c r="I160" s="41">
        <v>2177.3500000000004</v>
      </c>
      <c r="J160" s="41">
        <v>2257.1499999999996</v>
      </c>
      <c r="K160" s="41">
        <v>2272.4999999999991</v>
      </c>
      <c r="L160" s="41">
        <v>2297.0499999999993</v>
      </c>
      <c r="M160" s="31">
        <v>2247.9499999999998</v>
      </c>
      <c r="N160" s="31">
        <v>2208.0500000000002</v>
      </c>
      <c r="O160" s="42">
        <v>3035750</v>
      </c>
      <c r="P160" s="43">
        <v>2.7326565143824026E-2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2966.15</v>
      </c>
      <c r="F161" s="40">
        <v>2973.2999999999997</v>
      </c>
      <c r="G161" s="41">
        <v>2897.8499999999995</v>
      </c>
      <c r="H161" s="41">
        <v>2829.5499999999997</v>
      </c>
      <c r="I161" s="41">
        <v>2754.0999999999995</v>
      </c>
      <c r="J161" s="41">
        <v>3041.5999999999995</v>
      </c>
      <c r="K161" s="41">
        <v>3117.0499999999993</v>
      </c>
      <c r="L161" s="41">
        <v>3185.3499999999995</v>
      </c>
      <c r="M161" s="31">
        <v>3048.75</v>
      </c>
      <c r="N161" s="31">
        <v>2905</v>
      </c>
      <c r="O161" s="42">
        <v>1709250</v>
      </c>
      <c r="P161" s="43">
        <v>1.2139156180606958E-2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38.700000000000003</v>
      </c>
      <c r="F162" s="40">
        <v>38.483333333333334</v>
      </c>
      <c r="G162" s="41">
        <v>38.216666666666669</v>
      </c>
      <c r="H162" s="41">
        <v>37.733333333333334</v>
      </c>
      <c r="I162" s="41">
        <v>37.466666666666669</v>
      </c>
      <c r="J162" s="41">
        <v>38.966666666666669</v>
      </c>
      <c r="K162" s="41">
        <v>39.233333333333334</v>
      </c>
      <c r="L162" s="41">
        <v>39.716666666666669</v>
      </c>
      <c r="M162" s="31">
        <v>38.75</v>
      </c>
      <c r="N162" s="31">
        <v>38</v>
      </c>
      <c r="O162" s="42">
        <v>285328000</v>
      </c>
      <c r="P162" s="43">
        <v>8.8821000226295549E-3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2367.8000000000002</v>
      </c>
      <c r="F163" s="40">
        <v>2350.5</v>
      </c>
      <c r="G163" s="41">
        <v>2326.0500000000002</v>
      </c>
      <c r="H163" s="41">
        <v>2284.3000000000002</v>
      </c>
      <c r="I163" s="41">
        <v>2259.8500000000004</v>
      </c>
      <c r="J163" s="41">
        <v>2392.25</v>
      </c>
      <c r="K163" s="41">
        <v>2416.6999999999998</v>
      </c>
      <c r="L163" s="41">
        <v>2458.4499999999998</v>
      </c>
      <c r="M163" s="31">
        <v>2374.9499999999998</v>
      </c>
      <c r="N163" s="31">
        <v>2308.75</v>
      </c>
      <c r="O163" s="42">
        <v>516300</v>
      </c>
      <c r="P163" s="43">
        <v>-3.0968468468468468E-2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209.7</v>
      </c>
      <c r="F164" s="40">
        <v>207.31666666666663</v>
      </c>
      <c r="G164" s="41">
        <v>204.28333333333327</v>
      </c>
      <c r="H164" s="41">
        <v>198.86666666666665</v>
      </c>
      <c r="I164" s="41">
        <v>195.83333333333329</v>
      </c>
      <c r="J164" s="41">
        <v>212.73333333333326</v>
      </c>
      <c r="K164" s="41">
        <v>215.76666666666662</v>
      </c>
      <c r="L164" s="41">
        <v>221.18333333333325</v>
      </c>
      <c r="M164" s="31">
        <v>210.35</v>
      </c>
      <c r="N164" s="31">
        <v>201.9</v>
      </c>
      <c r="O164" s="42">
        <v>22510593</v>
      </c>
      <c r="P164" s="43">
        <v>9.4090202177293941E-2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1400.75</v>
      </c>
      <c r="F165" s="40">
        <v>1382.2</v>
      </c>
      <c r="G165" s="41">
        <v>1354.6000000000001</v>
      </c>
      <c r="H165" s="41">
        <v>1308.45</v>
      </c>
      <c r="I165" s="41">
        <v>1280.8500000000001</v>
      </c>
      <c r="J165" s="41">
        <v>1428.3500000000001</v>
      </c>
      <c r="K165" s="41">
        <v>1455.95</v>
      </c>
      <c r="L165" s="41">
        <v>1502.1000000000001</v>
      </c>
      <c r="M165" s="31">
        <v>1409.8</v>
      </c>
      <c r="N165" s="31">
        <v>1336.05</v>
      </c>
      <c r="O165" s="42">
        <v>2870571</v>
      </c>
      <c r="P165" s="43">
        <v>-3.2908268202385849E-2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952.2</v>
      </c>
      <c r="F166" s="40">
        <v>948.35</v>
      </c>
      <c r="G166" s="41">
        <v>941.55000000000007</v>
      </c>
      <c r="H166" s="41">
        <v>930.90000000000009</v>
      </c>
      <c r="I166" s="41">
        <v>924.10000000000014</v>
      </c>
      <c r="J166" s="41">
        <v>959</v>
      </c>
      <c r="K166" s="41">
        <v>965.8</v>
      </c>
      <c r="L166" s="41">
        <v>976.44999999999993</v>
      </c>
      <c r="M166" s="31">
        <v>955.15</v>
      </c>
      <c r="N166" s="31">
        <v>937.7</v>
      </c>
      <c r="O166" s="42">
        <v>1975400</v>
      </c>
      <c r="P166" s="43">
        <v>-3.7282518641259324E-2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192.9</v>
      </c>
      <c r="F167" s="40">
        <v>192.48333333333335</v>
      </c>
      <c r="G167" s="41">
        <v>190.01666666666671</v>
      </c>
      <c r="H167" s="41">
        <v>187.13333333333335</v>
      </c>
      <c r="I167" s="41">
        <v>184.66666666666671</v>
      </c>
      <c r="J167" s="41">
        <v>195.3666666666667</v>
      </c>
      <c r="K167" s="41">
        <v>197.83333333333334</v>
      </c>
      <c r="L167" s="41">
        <v>200.7166666666667</v>
      </c>
      <c r="M167" s="31">
        <v>194.95</v>
      </c>
      <c r="N167" s="31">
        <v>189.6</v>
      </c>
      <c r="O167" s="42">
        <v>31267800</v>
      </c>
      <c r="P167" s="43">
        <v>1.3001485884101039E-3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135.15</v>
      </c>
      <c r="F168" s="40">
        <v>135.13333333333333</v>
      </c>
      <c r="G168" s="41">
        <v>134.01666666666665</v>
      </c>
      <c r="H168" s="41">
        <v>132.88333333333333</v>
      </c>
      <c r="I168" s="41">
        <v>131.76666666666665</v>
      </c>
      <c r="J168" s="41">
        <v>136.26666666666665</v>
      </c>
      <c r="K168" s="41">
        <v>137.38333333333333</v>
      </c>
      <c r="L168" s="41">
        <v>138.51666666666665</v>
      </c>
      <c r="M168" s="31">
        <v>136.25</v>
      </c>
      <c r="N168" s="31">
        <v>134</v>
      </c>
      <c r="O168" s="42">
        <v>44604000</v>
      </c>
      <c r="P168" s="43">
        <v>-9.9880143827407106E-3</v>
      </c>
    </row>
    <row r="169" spans="1:16" ht="12.75" customHeight="1">
      <c r="A169" s="31">
        <v>159</v>
      </c>
      <c r="B169" s="302" t="s">
        <v>79</v>
      </c>
      <c r="C169" s="33" t="s">
        <v>187</v>
      </c>
      <c r="D169" s="34">
        <v>44560</v>
      </c>
      <c r="E169" s="40">
        <v>2487.4499999999998</v>
      </c>
      <c r="F169" s="40">
        <v>2483.3999999999996</v>
      </c>
      <c r="G169" s="41">
        <v>2468.1999999999994</v>
      </c>
      <c r="H169" s="41">
        <v>2448.9499999999998</v>
      </c>
      <c r="I169" s="41">
        <v>2433.7499999999995</v>
      </c>
      <c r="J169" s="41">
        <v>2502.6499999999992</v>
      </c>
      <c r="K169" s="41">
        <v>2517.85</v>
      </c>
      <c r="L169" s="41">
        <v>2537.099999999999</v>
      </c>
      <c r="M169" s="31">
        <v>2498.6</v>
      </c>
      <c r="N169" s="31">
        <v>2464.15</v>
      </c>
      <c r="O169" s="42">
        <v>34789000</v>
      </c>
      <c r="P169" s="43">
        <v>-3.6636088702435938E-4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105.05</v>
      </c>
      <c r="F170" s="40">
        <v>104.13333333333333</v>
      </c>
      <c r="G170" s="41">
        <v>102.96666666666665</v>
      </c>
      <c r="H170" s="41">
        <v>100.88333333333333</v>
      </c>
      <c r="I170" s="41">
        <v>99.716666666666654</v>
      </c>
      <c r="J170" s="41">
        <v>106.21666666666665</v>
      </c>
      <c r="K170" s="41">
        <v>107.38333333333334</v>
      </c>
      <c r="L170" s="41">
        <v>109.46666666666665</v>
      </c>
      <c r="M170" s="31">
        <v>105.3</v>
      </c>
      <c r="N170" s="31">
        <v>102.05</v>
      </c>
      <c r="O170" s="42">
        <v>153173250</v>
      </c>
      <c r="P170" s="43">
        <v>2.3097179479044386E-2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982.8</v>
      </c>
      <c r="F171" s="40">
        <v>978.9</v>
      </c>
      <c r="G171" s="41">
        <v>972.09999999999991</v>
      </c>
      <c r="H171" s="41">
        <v>961.4</v>
      </c>
      <c r="I171" s="41">
        <v>954.59999999999991</v>
      </c>
      <c r="J171" s="41">
        <v>989.59999999999991</v>
      </c>
      <c r="K171" s="41">
        <v>996.39999999999986</v>
      </c>
      <c r="L171" s="41">
        <v>1007.0999999999999</v>
      </c>
      <c r="M171" s="31">
        <v>985.7</v>
      </c>
      <c r="N171" s="31">
        <v>968.2</v>
      </c>
      <c r="O171" s="42">
        <v>3100000</v>
      </c>
      <c r="P171" s="43">
        <v>-2.894821486008363E-3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1189.8</v>
      </c>
      <c r="F172" s="40">
        <v>1181.3</v>
      </c>
      <c r="G172" s="41">
        <v>1170.8999999999999</v>
      </c>
      <c r="H172" s="41">
        <v>1152</v>
      </c>
      <c r="I172" s="41">
        <v>1141.5999999999999</v>
      </c>
      <c r="J172" s="41">
        <v>1200.1999999999998</v>
      </c>
      <c r="K172" s="41">
        <v>1210.5999999999999</v>
      </c>
      <c r="L172" s="41">
        <v>1229.4999999999998</v>
      </c>
      <c r="M172" s="31">
        <v>1191.7</v>
      </c>
      <c r="N172" s="31">
        <v>1162.4000000000001</v>
      </c>
      <c r="O172" s="42">
        <v>7422750</v>
      </c>
      <c r="P172" s="43">
        <v>-4.5612343297974929E-2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477.65</v>
      </c>
      <c r="F173" s="40">
        <v>475.95</v>
      </c>
      <c r="G173" s="41">
        <v>473.25</v>
      </c>
      <c r="H173" s="41">
        <v>468.85</v>
      </c>
      <c r="I173" s="41">
        <v>466.15000000000003</v>
      </c>
      <c r="J173" s="41">
        <v>480.34999999999997</v>
      </c>
      <c r="K173" s="41">
        <v>483.0499999999999</v>
      </c>
      <c r="L173" s="41">
        <v>487.44999999999993</v>
      </c>
      <c r="M173" s="31">
        <v>478.65</v>
      </c>
      <c r="N173" s="31">
        <v>471.55</v>
      </c>
      <c r="O173" s="42">
        <v>109459500</v>
      </c>
      <c r="P173" s="43">
        <v>-5.2889137280026175E-3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26420.35</v>
      </c>
      <c r="F174" s="40">
        <v>26456.433333333334</v>
      </c>
      <c r="G174" s="41">
        <v>26113.866666666669</v>
      </c>
      <c r="H174" s="41">
        <v>25807.383333333335</v>
      </c>
      <c r="I174" s="41">
        <v>25464.816666666669</v>
      </c>
      <c r="J174" s="41">
        <v>26762.916666666668</v>
      </c>
      <c r="K174" s="41">
        <v>27105.483333333334</v>
      </c>
      <c r="L174" s="41">
        <v>27411.966666666667</v>
      </c>
      <c r="M174" s="31">
        <v>26799</v>
      </c>
      <c r="N174" s="31">
        <v>26149.95</v>
      </c>
      <c r="O174" s="42">
        <v>180125</v>
      </c>
      <c r="P174" s="43">
        <v>4.1655095806720355E-4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2206.6999999999998</v>
      </c>
      <c r="F175" s="40">
        <v>2190.2166666666667</v>
      </c>
      <c r="G175" s="41">
        <v>2164.1333333333332</v>
      </c>
      <c r="H175" s="41">
        <v>2121.5666666666666</v>
      </c>
      <c r="I175" s="41">
        <v>2095.4833333333331</v>
      </c>
      <c r="J175" s="41">
        <v>2232.7833333333333</v>
      </c>
      <c r="K175" s="41">
        <v>2258.8666666666663</v>
      </c>
      <c r="L175" s="41">
        <v>2301.4333333333334</v>
      </c>
      <c r="M175" s="31">
        <v>2216.3000000000002</v>
      </c>
      <c r="N175" s="31">
        <v>2147.65</v>
      </c>
      <c r="O175" s="42">
        <v>1779525</v>
      </c>
      <c r="P175" s="43">
        <v>-1.6970070965751311E-3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2090.4</v>
      </c>
      <c r="F176" s="40">
        <v>2065.2500000000005</v>
      </c>
      <c r="G176" s="41">
        <v>2036.7000000000007</v>
      </c>
      <c r="H176" s="41">
        <v>1983.0000000000002</v>
      </c>
      <c r="I176" s="41">
        <v>1954.4500000000005</v>
      </c>
      <c r="J176" s="41">
        <v>2118.9500000000007</v>
      </c>
      <c r="K176" s="41">
        <v>2147.5000000000009</v>
      </c>
      <c r="L176" s="41">
        <v>2201.2000000000012</v>
      </c>
      <c r="M176" s="31">
        <v>2093.8000000000002</v>
      </c>
      <c r="N176" s="31">
        <v>2011.55</v>
      </c>
      <c r="O176" s="42">
        <v>3823000</v>
      </c>
      <c r="P176" s="43">
        <v>-3.7603448818402087E-2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1455.7</v>
      </c>
      <c r="F177" s="40">
        <v>1451.5666666666666</v>
      </c>
      <c r="G177" s="41">
        <v>1437.1333333333332</v>
      </c>
      <c r="H177" s="41">
        <v>1418.5666666666666</v>
      </c>
      <c r="I177" s="41">
        <v>1404.1333333333332</v>
      </c>
      <c r="J177" s="41">
        <v>1470.1333333333332</v>
      </c>
      <c r="K177" s="41">
        <v>1484.5666666666666</v>
      </c>
      <c r="L177" s="41">
        <v>1503.1333333333332</v>
      </c>
      <c r="M177" s="31">
        <v>1466</v>
      </c>
      <c r="N177" s="31">
        <v>1433</v>
      </c>
      <c r="O177" s="42">
        <v>3074400</v>
      </c>
      <c r="P177" s="43">
        <v>-1.8140010219724067E-2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493.6</v>
      </c>
      <c r="F178" s="40">
        <v>494.64999999999992</v>
      </c>
      <c r="G178" s="41">
        <v>484.34999999999985</v>
      </c>
      <c r="H178" s="41">
        <v>475.09999999999991</v>
      </c>
      <c r="I178" s="41">
        <v>464.79999999999984</v>
      </c>
      <c r="J178" s="41">
        <v>503.89999999999986</v>
      </c>
      <c r="K178" s="41">
        <v>514.19999999999993</v>
      </c>
      <c r="L178" s="41">
        <v>523.44999999999982</v>
      </c>
      <c r="M178" s="31">
        <v>504.95</v>
      </c>
      <c r="N178" s="31">
        <v>485.4</v>
      </c>
      <c r="O178" s="42">
        <v>3748500</v>
      </c>
      <c r="P178" s="43">
        <v>-3.2308244585377527E-3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767.5</v>
      </c>
      <c r="F179" s="40">
        <v>762.31666666666661</v>
      </c>
      <c r="G179" s="41">
        <v>753.98333333333323</v>
      </c>
      <c r="H179" s="41">
        <v>740.46666666666658</v>
      </c>
      <c r="I179" s="41">
        <v>732.13333333333321</v>
      </c>
      <c r="J179" s="41">
        <v>775.83333333333326</v>
      </c>
      <c r="K179" s="41">
        <v>784.16666666666674</v>
      </c>
      <c r="L179" s="41">
        <v>797.68333333333328</v>
      </c>
      <c r="M179" s="31">
        <v>770.65</v>
      </c>
      <c r="N179" s="31">
        <v>748.8</v>
      </c>
      <c r="O179" s="42">
        <v>32828600</v>
      </c>
      <c r="P179" s="43">
        <v>-9.7550675675675668E-3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535.95000000000005</v>
      </c>
      <c r="F180" s="40">
        <v>532.38333333333333</v>
      </c>
      <c r="G180" s="41">
        <v>527.36666666666667</v>
      </c>
      <c r="H180" s="41">
        <v>518.7833333333333</v>
      </c>
      <c r="I180" s="41">
        <v>513.76666666666665</v>
      </c>
      <c r="J180" s="41">
        <v>540.9666666666667</v>
      </c>
      <c r="K180" s="41">
        <v>545.98333333333335</v>
      </c>
      <c r="L180" s="41">
        <v>554.56666666666672</v>
      </c>
      <c r="M180" s="31">
        <v>537.4</v>
      </c>
      <c r="N180" s="31">
        <v>523.79999999999995</v>
      </c>
      <c r="O180" s="42">
        <v>11415000</v>
      </c>
      <c r="P180" s="43">
        <v>1.0758400850046488E-2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591.75</v>
      </c>
      <c r="F181" s="40">
        <v>590.91666666666663</v>
      </c>
      <c r="G181" s="41">
        <v>587.33333333333326</v>
      </c>
      <c r="H181" s="41">
        <v>582.91666666666663</v>
      </c>
      <c r="I181" s="41">
        <v>579.33333333333326</v>
      </c>
      <c r="J181" s="41">
        <v>595.33333333333326</v>
      </c>
      <c r="K181" s="41">
        <v>598.91666666666652</v>
      </c>
      <c r="L181" s="41">
        <v>603.33333333333326</v>
      </c>
      <c r="M181" s="31">
        <v>594.5</v>
      </c>
      <c r="N181" s="31">
        <v>586.5</v>
      </c>
      <c r="O181" s="42">
        <v>1154300</v>
      </c>
      <c r="P181" s="43">
        <v>7.4183976261127599E-3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903.9</v>
      </c>
      <c r="F182" s="40">
        <v>897.08333333333337</v>
      </c>
      <c r="G182" s="41">
        <v>887.16666666666674</v>
      </c>
      <c r="H182" s="41">
        <v>870.43333333333339</v>
      </c>
      <c r="I182" s="41">
        <v>860.51666666666677</v>
      </c>
      <c r="J182" s="41">
        <v>913.81666666666672</v>
      </c>
      <c r="K182" s="41">
        <v>923.73333333333346</v>
      </c>
      <c r="L182" s="41">
        <v>940.4666666666667</v>
      </c>
      <c r="M182" s="31">
        <v>907</v>
      </c>
      <c r="N182" s="31">
        <v>880.35</v>
      </c>
      <c r="O182" s="42">
        <v>7940000</v>
      </c>
      <c r="P182" s="43">
        <v>-1.8856065367693275E-3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777</v>
      </c>
      <c r="F183" s="40">
        <v>775.65</v>
      </c>
      <c r="G183" s="41">
        <v>768.75</v>
      </c>
      <c r="H183" s="41">
        <v>760.5</v>
      </c>
      <c r="I183" s="41">
        <v>753.6</v>
      </c>
      <c r="J183" s="41">
        <v>783.9</v>
      </c>
      <c r="K183" s="41">
        <v>790.79999999999984</v>
      </c>
      <c r="L183" s="41">
        <v>799.05</v>
      </c>
      <c r="M183" s="31">
        <v>782.55</v>
      </c>
      <c r="N183" s="31">
        <v>767.4</v>
      </c>
      <c r="O183" s="42">
        <v>9645750</v>
      </c>
      <c r="P183" s="43">
        <v>3.9802081059448449E-2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480.75</v>
      </c>
      <c r="F184" s="40">
        <v>478.48333333333329</v>
      </c>
      <c r="G184" s="41">
        <v>474.91666666666657</v>
      </c>
      <c r="H184" s="41">
        <v>469.08333333333326</v>
      </c>
      <c r="I184" s="41">
        <v>465.51666666666654</v>
      </c>
      <c r="J184" s="41">
        <v>484.31666666666661</v>
      </c>
      <c r="K184" s="41">
        <v>487.88333333333333</v>
      </c>
      <c r="L184" s="41">
        <v>493.71666666666664</v>
      </c>
      <c r="M184" s="31">
        <v>482.05</v>
      </c>
      <c r="N184" s="31">
        <v>472.65</v>
      </c>
      <c r="O184" s="42">
        <v>90929250</v>
      </c>
      <c r="P184" s="43">
        <v>-4.2134831460674156E-3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227</v>
      </c>
      <c r="F185" s="40">
        <v>226.36666666666667</v>
      </c>
      <c r="G185" s="41">
        <v>222.13333333333335</v>
      </c>
      <c r="H185" s="41">
        <v>217.26666666666668</v>
      </c>
      <c r="I185" s="41">
        <v>213.03333333333336</v>
      </c>
      <c r="J185" s="41">
        <v>231.23333333333335</v>
      </c>
      <c r="K185" s="41">
        <v>235.4666666666667</v>
      </c>
      <c r="L185" s="41">
        <v>240.33333333333334</v>
      </c>
      <c r="M185" s="31">
        <v>230.6</v>
      </c>
      <c r="N185" s="31">
        <v>221.5</v>
      </c>
      <c r="O185" s="42">
        <v>120359250</v>
      </c>
      <c r="P185" s="43">
        <v>4.2382789664445225E-2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1117.3499999999999</v>
      </c>
      <c r="F186" s="40">
        <v>1104.8</v>
      </c>
      <c r="G186" s="41">
        <v>1089.5999999999999</v>
      </c>
      <c r="H186" s="41">
        <v>1061.8499999999999</v>
      </c>
      <c r="I186" s="41">
        <v>1046.6499999999999</v>
      </c>
      <c r="J186" s="41">
        <v>1132.55</v>
      </c>
      <c r="K186" s="41">
        <v>1147.7500000000002</v>
      </c>
      <c r="L186" s="41">
        <v>1175.5</v>
      </c>
      <c r="M186" s="31">
        <v>1120</v>
      </c>
      <c r="N186" s="31">
        <v>1077.05</v>
      </c>
      <c r="O186" s="42">
        <v>54618875</v>
      </c>
      <c r="P186" s="43">
        <v>1.0983532491002852E-3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3648.45</v>
      </c>
      <c r="F187" s="40">
        <v>3627.2999999999997</v>
      </c>
      <c r="G187" s="41">
        <v>3600.7999999999993</v>
      </c>
      <c r="H187" s="41">
        <v>3553.1499999999996</v>
      </c>
      <c r="I187" s="41">
        <v>3526.6499999999992</v>
      </c>
      <c r="J187" s="41">
        <v>3674.9499999999994</v>
      </c>
      <c r="K187" s="41">
        <v>3701.4500000000003</v>
      </c>
      <c r="L187" s="41">
        <v>3749.0999999999995</v>
      </c>
      <c r="M187" s="31">
        <v>3653.8</v>
      </c>
      <c r="N187" s="31">
        <v>3579.65</v>
      </c>
      <c r="O187" s="42">
        <v>11988450</v>
      </c>
      <c r="P187" s="43">
        <v>-4.4942880359447449E-2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1634.75</v>
      </c>
      <c r="F188" s="40">
        <v>1618.2333333333333</v>
      </c>
      <c r="G188" s="41">
        <v>1599.5666666666666</v>
      </c>
      <c r="H188" s="41">
        <v>1564.3833333333332</v>
      </c>
      <c r="I188" s="41">
        <v>1545.7166666666665</v>
      </c>
      <c r="J188" s="41">
        <v>1653.4166666666667</v>
      </c>
      <c r="K188" s="41">
        <v>1672.0833333333333</v>
      </c>
      <c r="L188" s="41">
        <v>1707.2666666666669</v>
      </c>
      <c r="M188" s="31">
        <v>1636.9</v>
      </c>
      <c r="N188" s="31">
        <v>1583.05</v>
      </c>
      <c r="O188" s="42">
        <v>10854000</v>
      </c>
      <c r="P188" s="43">
        <v>4.7117388284325074E-2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2397.4</v>
      </c>
      <c r="F189" s="40">
        <v>2397.3833333333332</v>
      </c>
      <c r="G189" s="41">
        <v>2366.2666666666664</v>
      </c>
      <c r="H189" s="41">
        <v>2335.1333333333332</v>
      </c>
      <c r="I189" s="41">
        <v>2304.0166666666664</v>
      </c>
      <c r="J189" s="41">
        <v>2428.5166666666664</v>
      </c>
      <c r="K189" s="41">
        <v>2459.6333333333332</v>
      </c>
      <c r="L189" s="41">
        <v>2490.7666666666664</v>
      </c>
      <c r="M189" s="31">
        <v>2428.5</v>
      </c>
      <c r="N189" s="31">
        <v>2366.25</v>
      </c>
      <c r="O189" s="42">
        <v>4862250</v>
      </c>
      <c r="P189" s="43">
        <v>1.7499803813858589E-2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2985.9</v>
      </c>
      <c r="F190" s="40">
        <v>2990.5500000000006</v>
      </c>
      <c r="G190" s="41">
        <v>2966.0500000000011</v>
      </c>
      <c r="H190" s="41">
        <v>2946.2000000000003</v>
      </c>
      <c r="I190" s="41">
        <v>2921.7000000000007</v>
      </c>
      <c r="J190" s="41">
        <v>3010.4000000000015</v>
      </c>
      <c r="K190" s="41">
        <v>3034.9000000000005</v>
      </c>
      <c r="L190" s="41">
        <v>3054.7500000000018</v>
      </c>
      <c r="M190" s="31">
        <v>3015.05</v>
      </c>
      <c r="N190" s="31">
        <v>2970.7</v>
      </c>
      <c r="O190" s="42">
        <v>739750</v>
      </c>
      <c r="P190" s="43">
        <v>3.1729428172942817E-2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564.29999999999995</v>
      </c>
      <c r="F191" s="40">
        <v>559.29999999999995</v>
      </c>
      <c r="G191" s="41">
        <v>551.19999999999993</v>
      </c>
      <c r="H191" s="41">
        <v>538.1</v>
      </c>
      <c r="I191" s="41">
        <v>530</v>
      </c>
      <c r="J191" s="41">
        <v>572.39999999999986</v>
      </c>
      <c r="K191" s="41">
        <v>580.49999999999977</v>
      </c>
      <c r="L191" s="41">
        <v>593.5999999999998</v>
      </c>
      <c r="M191" s="31">
        <v>567.4</v>
      </c>
      <c r="N191" s="31">
        <v>546.20000000000005</v>
      </c>
      <c r="O191" s="42">
        <v>3162000</v>
      </c>
      <c r="P191" s="43">
        <v>9.1097308488612833E-2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1034.7</v>
      </c>
      <c r="F192" s="40">
        <v>1035.1333333333334</v>
      </c>
      <c r="G192" s="41">
        <v>1024.166666666667</v>
      </c>
      <c r="H192" s="41">
        <v>1013.6333333333334</v>
      </c>
      <c r="I192" s="41">
        <v>1002.666666666667</v>
      </c>
      <c r="J192" s="41">
        <v>1045.666666666667</v>
      </c>
      <c r="K192" s="41">
        <v>1056.6333333333337</v>
      </c>
      <c r="L192" s="41">
        <v>1067.166666666667</v>
      </c>
      <c r="M192" s="31">
        <v>1046.0999999999999</v>
      </c>
      <c r="N192" s="31">
        <v>1024.5999999999999</v>
      </c>
      <c r="O192" s="42">
        <v>2338125</v>
      </c>
      <c r="P192" s="43">
        <v>2.2835394862036156E-2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681.45</v>
      </c>
      <c r="F193" s="40">
        <v>678.4</v>
      </c>
      <c r="G193" s="41">
        <v>673.09999999999991</v>
      </c>
      <c r="H193" s="41">
        <v>664.74999999999989</v>
      </c>
      <c r="I193" s="41">
        <v>659.44999999999982</v>
      </c>
      <c r="J193" s="41">
        <v>686.75</v>
      </c>
      <c r="K193" s="41">
        <v>692.05</v>
      </c>
      <c r="L193" s="41">
        <v>700.40000000000009</v>
      </c>
      <c r="M193" s="31">
        <v>683.7</v>
      </c>
      <c r="N193" s="31">
        <v>670.05</v>
      </c>
      <c r="O193" s="42">
        <v>7203000</v>
      </c>
      <c r="P193" s="43">
        <v>5.7119375385247584E-2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1518.85</v>
      </c>
      <c r="F194" s="40">
        <v>1515.1499999999999</v>
      </c>
      <c r="G194" s="41">
        <v>1505.9499999999998</v>
      </c>
      <c r="H194" s="41">
        <v>1493.05</v>
      </c>
      <c r="I194" s="41">
        <v>1483.85</v>
      </c>
      <c r="J194" s="41">
        <v>1528.0499999999997</v>
      </c>
      <c r="K194" s="41">
        <v>1537.25</v>
      </c>
      <c r="L194" s="41">
        <v>1550.1499999999996</v>
      </c>
      <c r="M194" s="31">
        <v>1524.35</v>
      </c>
      <c r="N194" s="31">
        <v>1502.25</v>
      </c>
      <c r="O194" s="42">
        <v>1333850</v>
      </c>
      <c r="P194" s="43">
        <v>-1.7023471756512767E-2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7335.75</v>
      </c>
      <c r="F195" s="40">
        <v>7335.5999999999995</v>
      </c>
      <c r="G195" s="41">
        <v>7272.1999999999989</v>
      </c>
      <c r="H195" s="41">
        <v>7208.65</v>
      </c>
      <c r="I195" s="41">
        <v>7145.2499999999991</v>
      </c>
      <c r="J195" s="41">
        <v>7399.1499999999987</v>
      </c>
      <c r="K195" s="41">
        <v>7462.5499999999984</v>
      </c>
      <c r="L195" s="41">
        <v>7526.0999999999985</v>
      </c>
      <c r="M195" s="31">
        <v>7399</v>
      </c>
      <c r="N195" s="31">
        <v>7272.05</v>
      </c>
      <c r="O195" s="42">
        <v>1863900</v>
      </c>
      <c r="P195" s="43">
        <v>3.4235933858617243E-2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699.95</v>
      </c>
      <c r="F196" s="40">
        <v>696.86666666666679</v>
      </c>
      <c r="G196" s="41">
        <v>691.88333333333355</v>
      </c>
      <c r="H196" s="41">
        <v>683.81666666666672</v>
      </c>
      <c r="I196" s="41">
        <v>678.83333333333348</v>
      </c>
      <c r="J196" s="41">
        <v>704.93333333333362</v>
      </c>
      <c r="K196" s="41">
        <v>709.91666666666674</v>
      </c>
      <c r="L196" s="41">
        <v>717.98333333333369</v>
      </c>
      <c r="M196" s="31">
        <v>701.85</v>
      </c>
      <c r="N196" s="31">
        <v>688.8</v>
      </c>
      <c r="O196" s="42">
        <v>25335700</v>
      </c>
      <c r="P196" s="43">
        <v>-3.7317247725181476E-3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339.5</v>
      </c>
      <c r="F197" s="40">
        <v>340.83333333333331</v>
      </c>
      <c r="G197" s="41">
        <v>333.66666666666663</v>
      </c>
      <c r="H197" s="41">
        <v>327.83333333333331</v>
      </c>
      <c r="I197" s="41">
        <v>320.66666666666663</v>
      </c>
      <c r="J197" s="41">
        <v>346.66666666666663</v>
      </c>
      <c r="K197" s="41">
        <v>353.83333333333326</v>
      </c>
      <c r="L197" s="41">
        <v>359.66666666666663</v>
      </c>
      <c r="M197" s="31">
        <v>348</v>
      </c>
      <c r="N197" s="31">
        <v>335</v>
      </c>
      <c r="O197" s="42">
        <v>47864000</v>
      </c>
      <c r="P197" s="43">
        <v>3.9520635561839358E-2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1231.95</v>
      </c>
      <c r="F198" s="40">
        <v>1228.8999999999999</v>
      </c>
      <c r="G198" s="41">
        <v>1221.5499999999997</v>
      </c>
      <c r="H198" s="41">
        <v>1211.1499999999999</v>
      </c>
      <c r="I198" s="41">
        <v>1203.7999999999997</v>
      </c>
      <c r="J198" s="41">
        <v>1239.2999999999997</v>
      </c>
      <c r="K198" s="41">
        <v>1246.6499999999996</v>
      </c>
      <c r="L198" s="41">
        <v>1257.0499999999997</v>
      </c>
      <c r="M198" s="31">
        <v>1236.25</v>
      </c>
      <c r="N198" s="31">
        <v>1218.5</v>
      </c>
      <c r="O198" s="42">
        <v>1864000</v>
      </c>
      <c r="P198" s="43">
        <v>7.807981492192019E-2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2053.25</v>
      </c>
      <c r="F199" s="40">
        <v>2051.8666666666668</v>
      </c>
      <c r="G199" s="41">
        <v>2028.1833333333334</v>
      </c>
      <c r="H199" s="41">
        <v>2003.1166666666666</v>
      </c>
      <c r="I199" s="41">
        <v>1979.4333333333332</v>
      </c>
      <c r="J199" s="41">
        <v>2076.9333333333334</v>
      </c>
      <c r="K199" s="41">
        <v>2100.6166666666668</v>
      </c>
      <c r="L199" s="41">
        <v>2125.6833333333338</v>
      </c>
      <c r="M199" s="31">
        <v>2075.5500000000002</v>
      </c>
      <c r="N199" s="31">
        <v>2026.8</v>
      </c>
      <c r="O199" s="42">
        <v>408500</v>
      </c>
      <c r="P199" s="43">
        <v>6.3109954456733897E-2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648.85</v>
      </c>
      <c r="F200" s="40">
        <v>643.16666666666663</v>
      </c>
      <c r="G200" s="41">
        <v>636.5333333333333</v>
      </c>
      <c r="H200" s="41">
        <v>624.2166666666667</v>
      </c>
      <c r="I200" s="41">
        <v>617.58333333333337</v>
      </c>
      <c r="J200" s="41">
        <v>655.48333333333323</v>
      </c>
      <c r="K200" s="41">
        <v>662.11666666666667</v>
      </c>
      <c r="L200" s="41">
        <v>674.43333333333317</v>
      </c>
      <c r="M200" s="31">
        <v>649.79999999999995</v>
      </c>
      <c r="N200" s="31">
        <v>630.85</v>
      </c>
      <c r="O200" s="42">
        <v>29959200</v>
      </c>
      <c r="P200" s="43">
        <v>1.0196649672250545E-2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343.7</v>
      </c>
      <c r="F201" s="40">
        <v>340.24999999999994</v>
      </c>
      <c r="G201" s="41">
        <v>335.59999999999991</v>
      </c>
      <c r="H201" s="41">
        <v>327.49999999999994</v>
      </c>
      <c r="I201" s="41">
        <v>322.84999999999991</v>
      </c>
      <c r="J201" s="41">
        <v>348.34999999999991</v>
      </c>
      <c r="K201" s="41">
        <v>352.99999999999989</v>
      </c>
      <c r="L201" s="41">
        <v>361.09999999999991</v>
      </c>
      <c r="M201" s="31">
        <v>344.9</v>
      </c>
      <c r="N201" s="31">
        <v>332.15</v>
      </c>
      <c r="O201" s="42">
        <v>81948000</v>
      </c>
      <c r="P201" s="43">
        <v>1.2228562958571111E-2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95" t="s">
        <v>16</v>
      </c>
      <c r="B8" s="497"/>
      <c r="C8" s="501" t="s">
        <v>20</v>
      </c>
      <c r="D8" s="501" t="s">
        <v>21</v>
      </c>
      <c r="E8" s="492" t="s">
        <v>22</v>
      </c>
      <c r="F8" s="493"/>
      <c r="G8" s="494"/>
      <c r="H8" s="492" t="s">
        <v>23</v>
      </c>
      <c r="I8" s="493"/>
      <c r="J8" s="494"/>
      <c r="K8" s="26"/>
      <c r="L8" s="53"/>
      <c r="M8" s="53"/>
      <c r="N8" s="1"/>
      <c r="O8" s="1"/>
    </row>
    <row r="9" spans="1:15" ht="36" customHeight="1">
      <c r="A9" s="499"/>
      <c r="B9" s="500"/>
      <c r="C9" s="500"/>
      <c r="D9" s="5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17401.650000000001</v>
      </c>
      <c r="D10" s="35">
        <v>17323.766666666666</v>
      </c>
      <c r="E10" s="35">
        <v>17227.183333333334</v>
      </c>
      <c r="F10" s="35">
        <v>17052.716666666667</v>
      </c>
      <c r="G10" s="35">
        <v>16956.133333333335</v>
      </c>
      <c r="H10" s="35">
        <v>17498.233333333334</v>
      </c>
      <c r="I10" s="35">
        <v>17594.816666666669</v>
      </c>
      <c r="J10" s="35">
        <v>17769.283333333333</v>
      </c>
      <c r="K10" s="37">
        <v>17420.349999999999</v>
      </c>
      <c r="L10" s="37">
        <v>17149.3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36508.25</v>
      </c>
      <c r="D11" s="40">
        <v>36412.816666666666</v>
      </c>
      <c r="E11" s="40">
        <v>36262.133333333331</v>
      </c>
      <c r="F11" s="40">
        <v>36016.016666666663</v>
      </c>
      <c r="G11" s="40">
        <v>35865.333333333328</v>
      </c>
      <c r="H11" s="40">
        <v>36658.933333333334</v>
      </c>
      <c r="I11" s="40">
        <v>36809.616666666669</v>
      </c>
      <c r="J11" s="40">
        <v>37055.733333333337</v>
      </c>
      <c r="K11" s="31">
        <v>36563.5</v>
      </c>
      <c r="L11" s="31">
        <v>36166.699999999997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2316.9</v>
      </c>
      <c r="D12" s="40">
        <v>2301.3000000000002</v>
      </c>
      <c r="E12" s="40">
        <v>2278.8000000000002</v>
      </c>
      <c r="F12" s="40">
        <v>2240.6999999999998</v>
      </c>
      <c r="G12" s="40">
        <v>2218.1999999999998</v>
      </c>
      <c r="H12" s="40">
        <v>2339.4000000000005</v>
      </c>
      <c r="I12" s="40">
        <v>2361.9000000000005</v>
      </c>
      <c r="J12" s="40">
        <v>2400.0000000000009</v>
      </c>
      <c r="K12" s="31">
        <v>2323.8000000000002</v>
      </c>
      <c r="L12" s="31">
        <v>2263.1999999999998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5048.7</v>
      </c>
      <c r="D13" s="40">
        <v>5032.1166666666659</v>
      </c>
      <c r="E13" s="40">
        <v>5009.0833333333321</v>
      </c>
      <c r="F13" s="40">
        <v>4969.4666666666662</v>
      </c>
      <c r="G13" s="40">
        <v>4946.4333333333325</v>
      </c>
      <c r="H13" s="40">
        <v>5071.7333333333318</v>
      </c>
      <c r="I13" s="40">
        <v>5094.7666666666664</v>
      </c>
      <c r="J13" s="40">
        <v>5134.3833333333314</v>
      </c>
      <c r="K13" s="31">
        <v>5055.1499999999996</v>
      </c>
      <c r="L13" s="31">
        <v>4992.5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36157.85</v>
      </c>
      <c r="D14" s="40">
        <v>35923.916666666664</v>
      </c>
      <c r="E14" s="40">
        <v>35652.183333333327</v>
      </c>
      <c r="F14" s="40">
        <v>35146.516666666663</v>
      </c>
      <c r="G14" s="40">
        <v>34874.783333333326</v>
      </c>
      <c r="H14" s="40">
        <v>36429.583333333328</v>
      </c>
      <c r="I14" s="40">
        <v>36701.316666666666</v>
      </c>
      <c r="J14" s="40">
        <v>37206.98333333333</v>
      </c>
      <c r="K14" s="31">
        <v>36195.65</v>
      </c>
      <c r="L14" s="31">
        <v>35418.25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3918.85</v>
      </c>
      <c r="D15" s="40">
        <v>3897.1333333333332</v>
      </c>
      <c r="E15" s="40">
        <v>3863.8166666666666</v>
      </c>
      <c r="F15" s="40">
        <v>3808.7833333333333</v>
      </c>
      <c r="G15" s="40">
        <v>3775.4666666666667</v>
      </c>
      <c r="H15" s="40">
        <v>3952.1666666666665</v>
      </c>
      <c r="I15" s="40">
        <v>3985.4833333333331</v>
      </c>
      <c r="J15" s="40">
        <v>4040.5166666666664</v>
      </c>
      <c r="K15" s="31">
        <v>3930.45</v>
      </c>
      <c r="L15" s="31">
        <v>3842.1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8401.9500000000007</v>
      </c>
      <c r="D16" s="40">
        <v>8364.7833333333347</v>
      </c>
      <c r="E16" s="40">
        <v>8312.966666666669</v>
      </c>
      <c r="F16" s="40">
        <v>8223.9833333333336</v>
      </c>
      <c r="G16" s="40">
        <v>8172.1666666666679</v>
      </c>
      <c r="H16" s="40">
        <v>8453.7666666666701</v>
      </c>
      <c r="I16" s="40">
        <v>8505.5833333333358</v>
      </c>
      <c r="J16" s="40">
        <v>8594.5666666666712</v>
      </c>
      <c r="K16" s="31">
        <v>8416.6</v>
      </c>
      <c r="L16" s="31">
        <v>8275.7999999999993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2264.65</v>
      </c>
      <c r="D17" s="40">
        <v>2257.6666666666665</v>
      </c>
      <c r="E17" s="40">
        <v>2236.583333333333</v>
      </c>
      <c r="F17" s="40">
        <v>2208.5166666666664</v>
      </c>
      <c r="G17" s="40">
        <v>2187.4333333333329</v>
      </c>
      <c r="H17" s="40">
        <v>2285.7333333333331</v>
      </c>
      <c r="I17" s="40">
        <v>2306.8166666666662</v>
      </c>
      <c r="J17" s="40">
        <v>2334.8833333333332</v>
      </c>
      <c r="K17" s="31">
        <v>2278.75</v>
      </c>
      <c r="L17" s="31">
        <v>2229.6</v>
      </c>
      <c r="M17" s="31">
        <v>4.5715300000000001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1131.45</v>
      </c>
      <c r="D18" s="40">
        <v>1125.5333333333333</v>
      </c>
      <c r="E18" s="40">
        <v>1116.0666666666666</v>
      </c>
      <c r="F18" s="40">
        <v>1100.6833333333334</v>
      </c>
      <c r="G18" s="40">
        <v>1091.2166666666667</v>
      </c>
      <c r="H18" s="40">
        <v>1140.9166666666665</v>
      </c>
      <c r="I18" s="40">
        <v>1150.3833333333332</v>
      </c>
      <c r="J18" s="40">
        <v>1165.7666666666664</v>
      </c>
      <c r="K18" s="31">
        <v>1135</v>
      </c>
      <c r="L18" s="31">
        <v>1110.1500000000001</v>
      </c>
      <c r="M18" s="31">
        <v>3.8526400000000001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977.2</v>
      </c>
      <c r="D19" s="40">
        <v>967.7833333333333</v>
      </c>
      <c r="E19" s="40">
        <v>956.56666666666661</v>
      </c>
      <c r="F19" s="40">
        <v>935.93333333333328</v>
      </c>
      <c r="G19" s="40">
        <v>924.71666666666658</v>
      </c>
      <c r="H19" s="40">
        <v>988.41666666666663</v>
      </c>
      <c r="I19" s="40">
        <v>999.63333333333333</v>
      </c>
      <c r="J19" s="40">
        <v>1020.2666666666667</v>
      </c>
      <c r="K19" s="31">
        <v>979</v>
      </c>
      <c r="L19" s="31">
        <v>947.15</v>
      </c>
      <c r="M19" s="31">
        <v>10.909750000000001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1732.25</v>
      </c>
      <c r="D20" s="40">
        <v>1718.3</v>
      </c>
      <c r="E20" s="40">
        <v>1701.6</v>
      </c>
      <c r="F20" s="40">
        <v>1670.95</v>
      </c>
      <c r="G20" s="40">
        <v>1654.25</v>
      </c>
      <c r="H20" s="40">
        <v>1748.9499999999998</v>
      </c>
      <c r="I20" s="40">
        <v>1765.65</v>
      </c>
      <c r="J20" s="40">
        <v>1796.2999999999997</v>
      </c>
      <c r="K20" s="31">
        <v>1735</v>
      </c>
      <c r="L20" s="31">
        <v>1687.65</v>
      </c>
      <c r="M20" s="31">
        <v>21.596609999999998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1341.6</v>
      </c>
      <c r="D21" s="40">
        <v>1342.8666666666666</v>
      </c>
      <c r="E21" s="40">
        <v>1315.7333333333331</v>
      </c>
      <c r="F21" s="40">
        <v>1289.8666666666666</v>
      </c>
      <c r="G21" s="40">
        <v>1262.7333333333331</v>
      </c>
      <c r="H21" s="40">
        <v>1368.7333333333331</v>
      </c>
      <c r="I21" s="40">
        <v>1395.8666666666668</v>
      </c>
      <c r="J21" s="40">
        <v>1421.7333333333331</v>
      </c>
      <c r="K21" s="31">
        <v>1370</v>
      </c>
      <c r="L21" s="31">
        <v>1317</v>
      </c>
      <c r="M21" s="31">
        <v>4.5478500000000004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739.1</v>
      </c>
      <c r="D22" s="40">
        <v>727.9</v>
      </c>
      <c r="E22" s="40">
        <v>713.5</v>
      </c>
      <c r="F22" s="40">
        <v>687.9</v>
      </c>
      <c r="G22" s="40">
        <v>673.5</v>
      </c>
      <c r="H22" s="40">
        <v>753.5</v>
      </c>
      <c r="I22" s="40">
        <v>767.89999999999986</v>
      </c>
      <c r="J22" s="40">
        <v>793.5</v>
      </c>
      <c r="K22" s="31">
        <v>742.3</v>
      </c>
      <c r="L22" s="31">
        <v>702.3</v>
      </c>
      <c r="M22" s="31">
        <v>84.786379999999994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1657.75</v>
      </c>
      <c r="D23" s="40">
        <v>1647.9833333333333</v>
      </c>
      <c r="E23" s="40">
        <v>1624.7666666666667</v>
      </c>
      <c r="F23" s="40">
        <v>1591.7833333333333</v>
      </c>
      <c r="G23" s="40">
        <v>1568.5666666666666</v>
      </c>
      <c r="H23" s="40">
        <v>1680.9666666666667</v>
      </c>
      <c r="I23" s="40">
        <v>1704.1833333333334</v>
      </c>
      <c r="J23" s="40">
        <v>1737.1666666666667</v>
      </c>
      <c r="K23" s="31">
        <v>1671.2</v>
      </c>
      <c r="L23" s="31">
        <v>1615</v>
      </c>
      <c r="M23" s="31">
        <v>4.9151199999999999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1885.2</v>
      </c>
      <c r="D24" s="40">
        <v>1844.0666666666666</v>
      </c>
      <c r="E24" s="40">
        <v>1801.1333333333332</v>
      </c>
      <c r="F24" s="40">
        <v>1717.0666666666666</v>
      </c>
      <c r="G24" s="40">
        <v>1674.1333333333332</v>
      </c>
      <c r="H24" s="40">
        <v>1928.1333333333332</v>
      </c>
      <c r="I24" s="40">
        <v>1971.0666666666666</v>
      </c>
      <c r="J24" s="40">
        <v>2055.1333333333332</v>
      </c>
      <c r="K24" s="31">
        <v>1887</v>
      </c>
      <c r="L24" s="31">
        <v>1760</v>
      </c>
      <c r="M24" s="31">
        <v>1.6234599999999999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111.25</v>
      </c>
      <c r="D25" s="40">
        <v>110.51666666666665</v>
      </c>
      <c r="E25" s="40">
        <v>109.3333333333333</v>
      </c>
      <c r="F25" s="40">
        <v>107.41666666666664</v>
      </c>
      <c r="G25" s="40">
        <v>106.23333333333329</v>
      </c>
      <c r="H25" s="40">
        <v>112.43333333333331</v>
      </c>
      <c r="I25" s="40">
        <v>113.61666666666665</v>
      </c>
      <c r="J25" s="40">
        <v>115.53333333333332</v>
      </c>
      <c r="K25" s="31">
        <v>111.7</v>
      </c>
      <c r="L25" s="31">
        <v>108.6</v>
      </c>
      <c r="M25" s="31">
        <v>31.902339999999999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262.2</v>
      </c>
      <c r="D26" s="40">
        <v>261.16666666666669</v>
      </c>
      <c r="E26" s="40">
        <v>258.63333333333338</v>
      </c>
      <c r="F26" s="40">
        <v>255.06666666666672</v>
      </c>
      <c r="G26" s="40">
        <v>252.53333333333342</v>
      </c>
      <c r="H26" s="40">
        <v>264.73333333333335</v>
      </c>
      <c r="I26" s="40">
        <v>267.26666666666665</v>
      </c>
      <c r="J26" s="40">
        <v>270.83333333333331</v>
      </c>
      <c r="K26" s="31">
        <v>263.7</v>
      </c>
      <c r="L26" s="31">
        <v>257.60000000000002</v>
      </c>
      <c r="M26" s="31">
        <v>15.21302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2117.6999999999998</v>
      </c>
      <c r="D27" s="40">
        <v>2095.9333333333329</v>
      </c>
      <c r="E27" s="40">
        <v>2051.8666666666659</v>
      </c>
      <c r="F27" s="40">
        <v>1986.0333333333328</v>
      </c>
      <c r="G27" s="40">
        <v>1941.9666666666658</v>
      </c>
      <c r="H27" s="40">
        <v>2161.766666666666</v>
      </c>
      <c r="I27" s="40">
        <v>2205.8333333333326</v>
      </c>
      <c r="J27" s="40">
        <v>2271.6666666666661</v>
      </c>
      <c r="K27" s="31">
        <v>2140</v>
      </c>
      <c r="L27" s="31">
        <v>2030.1</v>
      </c>
      <c r="M27" s="31">
        <v>0.95806999999999998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803.6</v>
      </c>
      <c r="D28" s="40">
        <v>807.66666666666663</v>
      </c>
      <c r="E28" s="40">
        <v>793.5333333333333</v>
      </c>
      <c r="F28" s="40">
        <v>783.4666666666667</v>
      </c>
      <c r="G28" s="40">
        <v>769.33333333333337</v>
      </c>
      <c r="H28" s="40">
        <v>817.73333333333323</v>
      </c>
      <c r="I28" s="40">
        <v>831.86666666666667</v>
      </c>
      <c r="J28" s="40">
        <v>841.93333333333317</v>
      </c>
      <c r="K28" s="31">
        <v>821.8</v>
      </c>
      <c r="L28" s="31">
        <v>797.6</v>
      </c>
      <c r="M28" s="31">
        <v>3.0189900000000001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3473.2</v>
      </c>
      <c r="D29" s="40">
        <v>3459.0833333333335</v>
      </c>
      <c r="E29" s="40">
        <v>3426.666666666667</v>
      </c>
      <c r="F29" s="40">
        <v>3380.1333333333337</v>
      </c>
      <c r="G29" s="40">
        <v>3347.7166666666672</v>
      </c>
      <c r="H29" s="40">
        <v>3505.6166666666668</v>
      </c>
      <c r="I29" s="40">
        <v>3538.0333333333338</v>
      </c>
      <c r="J29" s="40">
        <v>3584.5666666666666</v>
      </c>
      <c r="K29" s="31">
        <v>3491.5</v>
      </c>
      <c r="L29" s="31">
        <v>3412.55</v>
      </c>
      <c r="M29" s="31">
        <v>0.83536999999999995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627.15</v>
      </c>
      <c r="D30" s="40">
        <v>625.66666666666663</v>
      </c>
      <c r="E30" s="40">
        <v>622.38333333333321</v>
      </c>
      <c r="F30" s="40">
        <v>617.61666666666656</v>
      </c>
      <c r="G30" s="40">
        <v>614.33333333333314</v>
      </c>
      <c r="H30" s="40">
        <v>630.43333333333328</v>
      </c>
      <c r="I30" s="40">
        <v>633.71666666666681</v>
      </c>
      <c r="J30" s="40">
        <v>638.48333333333335</v>
      </c>
      <c r="K30" s="31">
        <v>628.95000000000005</v>
      </c>
      <c r="L30" s="31">
        <v>620.9</v>
      </c>
      <c r="M30" s="31">
        <v>4.3807099999999997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377.35</v>
      </c>
      <c r="D31" s="40">
        <v>374.91666666666669</v>
      </c>
      <c r="E31" s="40">
        <v>370.43333333333339</v>
      </c>
      <c r="F31" s="40">
        <v>363.51666666666671</v>
      </c>
      <c r="G31" s="40">
        <v>359.03333333333342</v>
      </c>
      <c r="H31" s="40">
        <v>381.83333333333337</v>
      </c>
      <c r="I31" s="40">
        <v>386.31666666666661</v>
      </c>
      <c r="J31" s="40">
        <v>393.23333333333335</v>
      </c>
      <c r="K31" s="31">
        <v>379.4</v>
      </c>
      <c r="L31" s="31">
        <v>368</v>
      </c>
      <c r="M31" s="31">
        <v>23.075620000000001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5592.95</v>
      </c>
      <c r="D32" s="40">
        <v>5660.2666666666673</v>
      </c>
      <c r="E32" s="40">
        <v>5511.5333333333347</v>
      </c>
      <c r="F32" s="40">
        <v>5430.1166666666677</v>
      </c>
      <c r="G32" s="40">
        <v>5281.383333333335</v>
      </c>
      <c r="H32" s="40">
        <v>5741.6833333333343</v>
      </c>
      <c r="I32" s="40">
        <v>5890.4166666666661</v>
      </c>
      <c r="J32" s="40">
        <v>5971.8333333333339</v>
      </c>
      <c r="K32" s="31">
        <v>5809</v>
      </c>
      <c r="L32" s="31">
        <v>5578.85</v>
      </c>
      <c r="M32" s="31">
        <v>12.36317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209.9</v>
      </c>
      <c r="D33" s="40">
        <v>209.01666666666665</v>
      </c>
      <c r="E33" s="40">
        <v>207.6333333333333</v>
      </c>
      <c r="F33" s="40">
        <v>205.36666666666665</v>
      </c>
      <c r="G33" s="40">
        <v>203.98333333333329</v>
      </c>
      <c r="H33" s="40">
        <v>211.2833333333333</v>
      </c>
      <c r="I33" s="40">
        <v>212.66666666666663</v>
      </c>
      <c r="J33" s="40">
        <v>214.93333333333331</v>
      </c>
      <c r="K33" s="31">
        <v>210.4</v>
      </c>
      <c r="L33" s="31">
        <v>206.75</v>
      </c>
      <c r="M33" s="31">
        <v>14.92806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120</v>
      </c>
      <c r="D34" s="40">
        <v>120.23333333333333</v>
      </c>
      <c r="E34" s="40">
        <v>117.96666666666667</v>
      </c>
      <c r="F34" s="40">
        <v>115.93333333333334</v>
      </c>
      <c r="G34" s="40">
        <v>113.66666666666667</v>
      </c>
      <c r="H34" s="40">
        <v>122.26666666666667</v>
      </c>
      <c r="I34" s="40">
        <v>124.53333333333335</v>
      </c>
      <c r="J34" s="40">
        <v>126.56666666666666</v>
      </c>
      <c r="K34" s="31">
        <v>122.5</v>
      </c>
      <c r="L34" s="31">
        <v>118.2</v>
      </c>
      <c r="M34" s="31">
        <v>175.91643999999999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3180.6</v>
      </c>
      <c r="D35" s="40">
        <v>3175.6166666666668</v>
      </c>
      <c r="E35" s="40">
        <v>3157.2333333333336</v>
      </c>
      <c r="F35" s="40">
        <v>3133.8666666666668</v>
      </c>
      <c r="G35" s="40">
        <v>3115.4833333333336</v>
      </c>
      <c r="H35" s="40">
        <v>3198.9833333333336</v>
      </c>
      <c r="I35" s="40">
        <v>3217.3666666666668</v>
      </c>
      <c r="J35" s="40">
        <v>3240.7333333333336</v>
      </c>
      <c r="K35" s="31">
        <v>3194</v>
      </c>
      <c r="L35" s="31">
        <v>3152.25</v>
      </c>
      <c r="M35" s="31">
        <v>9.3932000000000002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2233.35</v>
      </c>
      <c r="D36" s="40">
        <v>2224.0833333333335</v>
      </c>
      <c r="E36" s="40">
        <v>2200.2666666666669</v>
      </c>
      <c r="F36" s="40">
        <v>2167.1833333333334</v>
      </c>
      <c r="G36" s="40">
        <v>2143.3666666666668</v>
      </c>
      <c r="H36" s="40">
        <v>2257.166666666667</v>
      </c>
      <c r="I36" s="40">
        <v>2280.9833333333336</v>
      </c>
      <c r="J36" s="40">
        <v>2314.0666666666671</v>
      </c>
      <c r="K36" s="31">
        <v>2247.9</v>
      </c>
      <c r="L36" s="31">
        <v>2191</v>
      </c>
      <c r="M36" s="31">
        <v>1.6562600000000001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673.55</v>
      </c>
      <c r="D37" s="40">
        <v>669.83333333333337</v>
      </c>
      <c r="E37" s="40">
        <v>664.9666666666667</v>
      </c>
      <c r="F37" s="40">
        <v>656.38333333333333</v>
      </c>
      <c r="G37" s="40">
        <v>651.51666666666665</v>
      </c>
      <c r="H37" s="40">
        <v>678.41666666666674</v>
      </c>
      <c r="I37" s="40">
        <v>683.2833333333333</v>
      </c>
      <c r="J37" s="40">
        <v>691.86666666666679</v>
      </c>
      <c r="K37" s="31">
        <v>674.7</v>
      </c>
      <c r="L37" s="31">
        <v>661.25</v>
      </c>
      <c r="M37" s="31">
        <v>14.73264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4782.95</v>
      </c>
      <c r="D38" s="40">
        <v>4765.3166666666666</v>
      </c>
      <c r="E38" s="40">
        <v>4736.083333333333</v>
      </c>
      <c r="F38" s="40">
        <v>4689.2166666666662</v>
      </c>
      <c r="G38" s="40">
        <v>4659.9833333333327</v>
      </c>
      <c r="H38" s="40">
        <v>4812.1833333333334</v>
      </c>
      <c r="I38" s="40">
        <v>4841.416666666667</v>
      </c>
      <c r="J38" s="40">
        <v>4888.2833333333338</v>
      </c>
      <c r="K38" s="31">
        <v>4794.55</v>
      </c>
      <c r="L38" s="31">
        <v>4718.45</v>
      </c>
      <c r="M38" s="31">
        <v>3.5134300000000001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676.1</v>
      </c>
      <c r="D39" s="40">
        <v>674.31666666666672</v>
      </c>
      <c r="E39" s="40">
        <v>669.83333333333348</v>
      </c>
      <c r="F39" s="40">
        <v>663.56666666666672</v>
      </c>
      <c r="G39" s="40">
        <v>659.08333333333348</v>
      </c>
      <c r="H39" s="40">
        <v>680.58333333333348</v>
      </c>
      <c r="I39" s="40">
        <v>685.06666666666683</v>
      </c>
      <c r="J39" s="40">
        <v>691.33333333333348</v>
      </c>
      <c r="K39" s="31">
        <v>678.8</v>
      </c>
      <c r="L39" s="31">
        <v>668.05</v>
      </c>
      <c r="M39" s="31">
        <v>86.126009999999994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3328.4</v>
      </c>
      <c r="D40" s="40">
        <v>3300.75</v>
      </c>
      <c r="E40" s="40">
        <v>3264.15</v>
      </c>
      <c r="F40" s="40">
        <v>3199.9</v>
      </c>
      <c r="G40" s="40">
        <v>3163.3</v>
      </c>
      <c r="H40" s="40">
        <v>3365</v>
      </c>
      <c r="I40" s="40">
        <v>3401.6000000000004</v>
      </c>
      <c r="J40" s="40">
        <v>3465.85</v>
      </c>
      <c r="K40" s="31">
        <v>3337.35</v>
      </c>
      <c r="L40" s="31">
        <v>3236.5</v>
      </c>
      <c r="M40" s="31">
        <v>5.0290499999999998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7180.5</v>
      </c>
      <c r="D41" s="40">
        <v>7137.6333333333341</v>
      </c>
      <c r="E41" s="40">
        <v>7065.2666666666682</v>
      </c>
      <c r="F41" s="40">
        <v>6950.0333333333338</v>
      </c>
      <c r="G41" s="40">
        <v>6877.6666666666679</v>
      </c>
      <c r="H41" s="40">
        <v>7252.8666666666686</v>
      </c>
      <c r="I41" s="40">
        <v>7325.2333333333354</v>
      </c>
      <c r="J41" s="40">
        <v>7440.466666666669</v>
      </c>
      <c r="K41" s="31">
        <v>7210</v>
      </c>
      <c r="L41" s="31">
        <v>7022.4</v>
      </c>
      <c r="M41" s="31">
        <v>8.4770400000000006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17758.150000000001</v>
      </c>
      <c r="D42" s="40">
        <v>17640.533333333336</v>
      </c>
      <c r="E42" s="40">
        <v>17391.066666666673</v>
      </c>
      <c r="F42" s="40">
        <v>17023.983333333337</v>
      </c>
      <c r="G42" s="40">
        <v>16774.516666666674</v>
      </c>
      <c r="H42" s="40">
        <v>18007.616666666672</v>
      </c>
      <c r="I42" s="40">
        <v>18257.083333333339</v>
      </c>
      <c r="J42" s="40">
        <v>18624.166666666672</v>
      </c>
      <c r="K42" s="31">
        <v>17890</v>
      </c>
      <c r="L42" s="31">
        <v>17273.45</v>
      </c>
      <c r="M42" s="31">
        <v>2.1388099999999999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5347</v>
      </c>
      <c r="D43" s="40">
        <v>5309.9666666666662</v>
      </c>
      <c r="E43" s="40">
        <v>5225.0333333333328</v>
      </c>
      <c r="F43" s="40">
        <v>5103.0666666666666</v>
      </c>
      <c r="G43" s="40">
        <v>5018.1333333333332</v>
      </c>
      <c r="H43" s="40">
        <v>5431.9333333333325</v>
      </c>
      <c r="I43" s="40">
        <v>5516.866666666665</v>
      </c>
      <c r="J43" s="40">
        <v>5638.8333333333321</v>
      </c>
      <c r="K43" s="31">
        <v>5394.9</v>
      </c>
      <c r="L43" s="31">
        <v>5188</v>
      </c>
      <c r="M43" s="31">
        <v>1.78403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2207</v>
      </c>
      <c r="D44" s="40">
        <v>2193.1833333333334</v>
      </c>
      <c r="E44" s="40">
        <v>2171.5166666666669</v>
      </c>
      <c r="F44" s="40">
        <v>2136.0333333333333</v>
      </c>
      <c r="G44" s="40">
        <v>2114.3666666666668</v>
      </c>
      <c r="H44" s="40">
        <v>2228.666666666667</v>
      </c>
      <c r="I44" s="40">
        <v>2250.333333333333</v>
      </c>
      <c r="J44" s="40">
        <v>2285.8166666666671</v>
      </c>
      <c r="K44" s="31">
        <v>2214.85</v>
      </c>
      <c r="L44" s="31">
        <v>2157.6999999999998</v>
      </c>
      <c r="M44" s="31">
        <v>2.6592199999999999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278.8</v>
      </c>
      <c r="D45" s="40">
        <v>277.34999999999997</v>
      </c>
      <c r="E45" s="40">
        <v>275.44999999999993</v>
      </c>
      <c r="F45" s="40">
        <v>272.09999999999997</v>
      </c>
      <c r="G45" s="40">
        <v>270.19999999999993</v>
      </c>
      <c r="H45" s="40">
        <v>280.69999999999993</v>
      </c>
      <c r="I45" s="40">
        <v>282.59999999999991</v>
      </c>
      <c r="J45" s="40">
        <v>285.94999999999993</v>
      </c>
      <c r="K45" s="31">
        <v>279.25</v>
      </c>
      <c r="L45" s="31">
        <v>274</v>
      </c>
      <c r="M45" s="31">
        <v>47.07273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88.1</v>
      </c>
      <c r="D46" s="40">
        <v>87.649999999999991</v>
      </c>
      <c r="E46" s="40">
        <v>86.899999999999977</v>
      </c>
      <c r="F46" s="40">
        <v>85.699999999999989</v>
      </c>
      <c r="G46" s="40">
        <v>84.949999999999974</v>
      </c>
      <c r="H46" s="40">
        <v>88.84999999999998</v>
      </c>
      <c r="I46" s="40">
        <v>89.600000000000009</v>
      </c>
      <c r="J46" s="40">
        <v>90.799999999999983</v>
      </c>
      <c r="K46" s="31">
        <v>88.4</v>
      </c>
      <c r="L46" s="31">
        <v>86.45</v>
      </c>
      <c r="M46" s="31">
        <v>215.85217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54.35</v>
      </c>
      <c r="D47" s="40">
        <v>54.20000000000001</v>
      </c>
      <c r="E47" s="40">
        <v>53.700000000000017</v>
      </c>
      <c r="F47" s="40">
        <v>53.050000000000004</v>
      </c>
      <c r="G47" s="40">
        <v>52.550000000000011</v>
      </c>
      <c r="H47" s="40">
        <v>54.850000000000023</v>
      </c>
      <c r="I47" s="40">
        <v>55.350000000000009</v>
      </c>
      <c r="J47" s="40">
        <v>56.000000000000028</v>
      </c>
      <c r="K47" s="31">
        <v>54.7</v>
      </c>
      <c r="L47" s="31">
        <v>53.55</v>
      </c>
      <c r="M47" s="31">
        <v>59.697000000000003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1914.85</v>
      </c>
      <c r="D48" s="40">
        <v>1905.6166666666668</v>
      </c>
      <c r="E48" s="40">
        <v>1892.2333333333336</v>
      </c>
      <c r="F48" s="40">
        <v>1869.6166666666668</v>
      </c>
      <c r="G48" s="40">
        <v>1856.2333333333336</v>
      </c>
      <c r="H48" s="40">
        <v>1928.2333333333336</v>
      </c>
      <c r="I48" s="40">
        <v>1941.6166666666668</v>
      </c>
      <c r="J48" s="40">
        <v>1964.2333333333336</v>
      </c>
      <c r="K48" s="31">
        <v>1919</v>
      </c>
      <c r="L48" s="31">
        <v>1883</v>
      </c>
      <c r="M48" s="31">
        <v>1.6285000000000001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743.55</v>
      </c>
      <c r="D49" s="40">
        <v>743.33333333333337</v>
      </c>
      <c r="E49" s="40">
        <v>733.76666666666677</v>
      </c>
      <c r="F49" s="40">
        <v>723.98333333333335</v>
      </c>
      <c r="G49" s="40">
        <v>714.41666666666674</v>
      </c>
      <c r="H49" s="40">
        <v>753.11666666666679</v>
      </c>
      <c r="I49" s="40">
        <v>762.68333333333339</v>
      </c>
      <c r="J49" s="40">
        <v>772.46666666666681</v>
      </c>
      <c r="K49" s="31">
        <v>752.9</v>
      </c>
      <c r="L49" s="31">
        <v>733.55</v>
      </c>
      <c r="M49" s="31">
        <v>11.24671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205.9</v>
      </c>
      <c r="D50" s="40">
        <v>204.98333333333335</v>
      </c>
      <c r="E50" s="40">
        <v>203.16666666666669</v>
      </c>
      <c r="F50" s="40">
        <v>200.43333333333334</v>
      </c>
      <c r="G50" s="40">
        <v>198.61666666666667</v>
      </c>
      <c r="H50" s="40">
        <v>207.7166666666667</v>
      </c>
      <c r="I50" s="40">
        <v>209.53333333333336</v>
      </c>
      <c r="J50" s="40">
        <v>212.26666666666671</v>
      </c>
      <c r="K50" s="31">
        <v>206.8</v>
      </c>
      <c r="L50" s="31">
        <v>202.25</v>
      </c>
      <c r="M50" s="31">
        <v>44.094589999999997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705.85</v>
      </c>
      <c r="D51" s="40">
        <v>702.44999999999993</v>
      </c>
      <c r="E51" s="40">
        <v>694.89999999999986</v>
      </c>
      <c r="F51" s="40">
        <v>683.94999999999993</v>
      </c>
      <c r="G51" s="40">
        <v>676.39999999999986</v>
      </c>
      <c r="H51" s="40">
        <v>713.39999999999986</v>
      </c>
      <c r="I51" s="40">
        <v>720.94999999999982</v>
      </c>
      <c r="J51" s="40">
        <v>731.89999999999986</v>
      </c>
      <c r="K51" s="31">
        <v>710</v>
      </c>
      <c r="L51" s="31">
        <v>691.5</v>
      </c>
      <c r="M51" s="31">
        <v>13.57075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60.55</v>
      </c>
      <c r="D52" s="40">
        <v>60.266666666666673</v>
      </c>
      <c r="E52" s="40">
        <v>59.733333333333348</v>
      </c>
      <c r="F52" s="40">
        <v>58.916666666666679</v>
      </c>
      <c r="G52" s="40">
        <v>58.383333333333354</v>
      </c>
      <c r="H52" s="40">
        <v>61.083333333333343</v>
      </c>
      <c r="I52" s="40">
        <v>61.61666666666666</v>
      </c>
      <c r="J52" s="40">
        <v>62.433333333333337</v>
      </c>
      <c r="K52" s="31">
        <v>60.8</v>
      </c>
      <c r="L52" s="31">
        <v>59.45</v>
      </c>
      <c r="M52" s="31">
        <v>259.02010000000001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378.85</v>
      </c>
      <c r="D53" s="40">
        <v>375.95</v>
      </c>
      <c r="E53" s="40">
        <v>371.95</v>
      </c>
      <c r="F53" s="40">
        <v>365.05</v>
      </c>
      <c r="G53" s="40">
        <v>361.05</v>
      </c>
      <c r="H53" s="40">
        <v>382.84999999999997</v>
      </c>
      <c r="I53" s="40">
        <v>386.84999999999997</v>
      </c>
      <c r="J53" s="40">
        <v>393.74999999999994</v>
      </c>
      <c r="K53" s="31">
        <v>379.95</v>
      </c>
      <c r="L53" s="31">
        <v>369.05</v>
      </c>
      <c r="M53" s="31">
        <v>62.24888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732.55</v>
      </c>
      <c r="D54" s="40">
        <v>727.4666666666667</v>
      </c>
      <c r="E54" s="40">
        <v>719.23333333333335</v>
      </c>
      <c r="F54" s="40">
        <v>705.91666666666663</v>
      </c>
      <c r="G54" s="40">
        <v>697.68333333333328</v>
      </c>
      <c r="H54" s="40">
        <v>740.78333333333342</v>
      </c>
      <c r="I54" s="40">
        <v>749.01666666666677</v>
      </c>
      <c r="J54" s="40">
        <v>762.33333333333348</v>
      </c>
      <c r="K54" s="31">
        <v>735.7</v>
      </c>
      <c r="L54" s="31">
        <v>714.15</v>
      </c>
      <c r="M54" s="31">
        <v>115.07427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367.5</v>
      </c>
      <c r="D55" s="40">
        <v>369.7</v>
      </c>
      <c r="E55" s="40">
        <v>360.79999999999995</v>
      </c>
      <c r="F55" s="40">
        <v>354.09999999999997</v>
      </c>
      <c r="G55" s="40">
        <v>345.19999999999993</v>
      </c>
      <c r="H55" s="40">
        <v>376.4</v>
      </c>
      <c r="I55" s="40">
        <v>385.29999999999995</v>
      </c>
      <c r="J55" s="40">
        <v>392</v>
      </c>
      <c r="K55" s="31">
        <v>378.6</v>
      </c>
      <c r="L55" s="31">
        <v>363</v>
      </c>
      <c r="M55" s="31">
        <v>50.115839999999999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16641.2</v>
      </c>
      <c r="D56" s="40">
        <v>16520.3</v>
      </c>
      <c r="E56" s="40">
        <v>16340.599999999999</v>
      </c>
      <c r="F56" s="40">
        <v>16040</v>
      </c>
      <c r="G56" s="40">
        <v>15860.3</v>
      </c>
      <c r="H56" s="40">
        <v>16820.899999999998</v>
      </c>
      <c r="I56" s="40">
        <v>17000.600000000002</v>
      </c>
      <c r="J56" s="40">
        <v>17301.199999999997</v>
      </c>
      <c r="K56" s="31">
        <v>16700</v>
      </c>
      <c r="L56" s="31">
        <v>16219.7</v>
      </c>
      <c r="M56" s="31">
        <v>0.39235999999999999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3578.5</v>
      </c>
      <c r="D57" s="40">
        <v>3571.9333333333329</v>
      </c>
      <c r="E57" s="40">
        <v>3536.5666666666657</v>
      </c>
      <c r="F57" s="40">
        <v>3494.6333333333328</v>
      </c>
      <c r="G57" s="40">
        <v>3459.2666666666655</v>
      </c>
      <c r="H57" s="40">
        <v>3613.8666666666659</v>
      </c>
      <c r="I57" s="40">
        <v>3649.2333333333336</v>
      </c>
      <c r="J57" s="40">
        <v>3691.1666666666661</v>
      </c>
      <c r="K57" s="31">
        <v>3607.3</v>
      </c>
      <c r="L57" s="31">
        <v>3530</v>
      </c>
      <c r="M57" s="31">
        <v>3.77041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460.55</v>
      </c>
      <c r="D58" s="40">
        <v>459.98333333333335</v>
      </c>
      <c r="E58" s="40">
        <v>456.36666666666667</v>
      </c>
      <c r="F58" s="40">
        <v>452.18333333333334</v>
      </c>
      <c r="G58" s="40">
        <v>448.56666666666666</v>
      </c>
      <c r="H58" s="40">
        <v>464.16666666666669</v>
      </c>
      <c r="I58" s="40">
        <v>467.78333333333336</v>
      </c>
      <c r="J58" s="40">
        <v>471.9666666666667</v>
      </c>
      <c r="K58" s="31">
        <v>463.6</v>
      </c>
      <c r="L58" s="31">
        <v>455.8</v>
      </c>
      <c r="M58" s="31">
        <v>20.630379999999999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207.15</v>
      </c>
      <c r="D59" s="40">
        <v>206.35</v>
      </c>
      <c r="E59" s="40">
        <v>204.35</v>
      </c>
      <c r="F59" s="40">
        <v>201.55</v>
      </c>
      <c r="G59" s="40">
        <v>199.55</v>
      </c>
      <c r="H59" s="40">
        <v>209.14999999999998</v>
      </c>
      <c r="I59" s="40">
        <v>211.14999999999998</v>
      </c>
      <c r="J59" s="40">
        <v>213.94999999999996</v>
      </c>
      <c r="K59" s="31">
        <v>208.35</v>
      </c>
      <c r="L59" s="31">
        <v>203.55</v>
      </c>
      <c r="M59" s="31">
        <v>78.044749999999993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126.45</v>
      </c>
      <c r="D60" s="40">
        <v>127.09999999999998</v>
      </c>
      <c r="E60" s="40">
        <v>125.49999999999997</v>
      </c>
      <c r="F60" s="40">
        <v>124.55</v>
      </c>
      <c r="G60" s="40">
        <v>122.94999999999999</v>
      </c>
      <c r="H60" s="40">
        <v>128.04999999999995</v>
      </c>
      <c r="I60" s="40">
        <v>129.64999999999995</v>
      </c>
      <c r="J60" s="40">
        <v>130.59999999999994</v>
      </c>
      <c r="K60" s="31">
        <v>128.69999999999999</v>
      </c>
      <c r="L60" s="31">
        <v>126.15</v>
      </c>
      <c r="M60" s="31">
        <v>7.1562200000000002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566.65</v>
      </c>
      <c r="D61" s="40">
        <v>564.06666666666661</v>
      </c>
      <c r="E61" s="40">
        <v>559.48333333333323</v>
      </c>
      <c r="F61" s="40">
        <v>552.31666666666661</v>
      </c>
      <c r="G61" s="40">
        <v>547.73333333333323</v>
      </c>
      <c r="H61" s="40">
        <v>571.23333333333323</v>
      </c>
      <c r="I61" s="40">
        <v>575.81666666666672</v>
      </c>
      <c r="J61" s="40">
        <v>582.98333333333323</v>
      </c>
      <c r="K61" s="31">
        <v>568.65</v>
      </c>
      <c r="L61" s="31">
        <v>556.9</v>
      </c>
      <c r="M61" s="31">
        <v>13.469150000000001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921.25</v>
      </c>
      <c r="D62" s="40">
        <v>925.56666666666661</v>
      </c>
      <c r="E62" s="40">
        <v>913.18333333333317</v>
      </c>
      <c r="F62" s="40">
        <v>905.11666666666656</v>
      </c>
      <c r="G62" s="40">
        <v>892.73333333333312</v>
      </c>
      <c r="H62" s="40">
        <v>933.63333333333321</v>
      </c>
      <c r="I62" s="40">
        <v>946.01666666666665</v>
      </c>
      <c r="J62" s="40">
        <v>954.08333333333326</v>
      </c>
      <c r="K62" s="31">
        <v>937.95</v>
      </c>
      <c r="L62" s="31">
        <v>917.5</v>
      </c>
      <c r="M62" s="31">
        <v>27.490839999999999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145.44999999999999</v>
      </c>
      <c r="D63" s="40">
        <v>145.56666666666669</v>
      </c>
      <c r="E63" s="40">
        <v>144.48333333333338</v>
      </c>
      <c r="F63" s="40">
        <v>143.51666666666668</v>
      </c>
      <c r="G63" s="40">
        <v>142.43333333333337</v>
      </c>
      <c r="H63" s="40">
        <v>146.53333333333339</v>
      </c>
      <c r="I63" s="40">
        <v>147.6166666666667</v>
      </c>
      <c r="J63" s="40">
        <v>148.5833333333334</v>
      </c>
      <c r="K63" s="31">
        <v>146.65</v>
      </c>
      <c r="L63" s="31">
        <v>144.6</v>
      </c>
      <c r="M63" s="31">
        <v>18.889279999999999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159.30000000000001</v>
      </c>
      <c r="D64" s="40">
        <v>158</v>
      </c>
      <c r="E64" s="40">
        <v>156.44999999999999</v>
      </c>
      <c r="F64" s="40">
        <v>153.6</v>
      </c>
      <c r="G64" s="40">
        <v>152.04999999999998</v>
      </c>
      <c r="H64" s="40">
        <v>160.85</v>
      </c>
      <c r="I64" s="40">
        <v>162.4</v>
      </c>
      <c r="J64" s="40">
        <v>165.25</v>
      </c>
      <c r="K64" s="31">
        <v>159.55000000000001</v>
      </c>
      <c r="L64" s="31">
        <v>155.15</v>
      </c>
      <c r="M64" s="31">
        <v>156.47909999999999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5414.15</v>
      </c>
      <c r="D65" s="40">
        <v>5388.083333333333</v>
      </c>
      <c r="E65" s="40">
        <v>5338.1666666666661</v>
      </c>
      <c r="F65" s="40">
        <v>5262.1833333333334</v>
      </c>
      <c r="G65" s="40">
        <v>5212.2666666666664</v>
      </c>
      <c r="H65" s="40">
        <v>5464.0666666666657</v>
      </c>
      <c r="I65" s="40">
        <v>5513.9833333333318</v>
      </c>
      <c r="J65" s="40">
        <v>5589.9666666666653</v>
      </c>
      <c r="K65" s="31">
        <v>5438</v>
      </c>
      <c r="L65" s="31">
        <v>5312.1</v>
      </c>
      <c r="M65" s="31">
        <v>4.5541799999999997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1440.4</v>
      </c>
      <c r="D66" s="40">
        <v>1436.6499999999999</v>
      </c>
      <c r="E66" s="40">
        <v>1429.2999999999997</v>
      </c>
      <c r="F66" s="40">
        <v>1418.1999999999998</v>
      </c>
      <c r="G66" s="40">
        <v>1410.8499999999997</v>
      </c>
      <c r="H66" s="40">
        <v>1447.7499999999998</v>
      </c>
      <c r="I66" s="40">
        <v>1455.0999999999997</v>
      </c>
      <c r="J66" s="40">
        <v>1466.1999999999998</v>
      </c>
      <c r="K66" s="31">
        <v>1444</v>
      </c>
      <c r="L66" s="31">
        <v>1425.55</v>
      </c>
      <c r="M66" s="31">
        <v>3.6809699999999999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639.25</v>
      </c>
      <c r="D67" s="40">
        <v>633.0333333333333</v>
      </c>
      <c r="E67" s="40">
        <v>620.71666666666658</v>
      </c>
      <c r="F67" s="40">
        <v>602.18333333333328</v>
      </c>
      <c r="G67" s="40">
        <v>589.86666666666656</v>
      </c>
      <c r="H67" s="40">
        <v>651.56666666666661</v>
      </c>
      <c r="I67" s="40">
        <v>663.88333333333321</v>
      </c>
      <c r="J67" s="40">
        <v>682.41666666666663</v>
      </c>
      <c r="K67" s="31">
        <v>645.35</v>
      </c>
      <c r="L67" s="31">
        <v>614.5</v>
      </c>
      <c r="M67" s="31">
        <v>16.536090000000002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746.2</v>
      </c>
      <c r="D68" s="40">
        <v>745.31666666666661</v>
      </c>
      <c r="E68" s="40">
        <v>738.48333333333323</v>
      </c>
      <c r="F68" s="40">
        <v>730.76666666666665</v>
      </c>
      <c r="G68" s="40">
        <v>723.93333333333328</v>
      </c>
      <c r="H68" s="40">
        <v>753.03333333333319</v>
      </c>
      <c r="I68" s="40">
        <v>759.86666666666667</v>
      </c>
      <c r="J68" s="40">
        <v>767.58333333333314</v>
      </c>
      <c r="K68" s="31">
        <v>752.15</v>
      </c>
      <c r="L68" s="31">
        <v>737.6</v>
      </c>
      <c r="M68" s="31">
        <v>5.0287699999999997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433.7</v>
      </c>
      <c r="D69" s="40">
        <v>435.59999999999997</v>
      </c>
      <c r="E69" s="40">
        <v>430.59999999999991</v>
      </c>
      <c r="F69" s="40">
        <v>427.49999999999994</v>
      </c>
      <c r="G69" s="40">
        <v>422.49999999999989</v>
      </c>
      <c r="H69" s="40">
        <v>438.69999999999993</v>
      </c>
      <c r="I69" s="40">
        <v>443.70000000000005</v>
      </c>
      <c r="J69" s="40">
        <v>446.79999999999995</v>
      </c>
      <c r="K69" s="31">
        <v>440.6</v>
      </c>
      <c r="L69" s="31">
        <v>432.5</v>
      </c>
      <c r="M69" s="31">
        <v>16.418790000000001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919.55</v>
      </c>
      <c r="D70" s="40">
        <v>916.76666666666677</v>
      </c>
      <c r="E70" s="40">
        <v>910.78333333333353</v>
      </c>
      <c r="F70" s="40">
        <v>902.01666666666677</v>
      </c>
      <c r="G70" s="40">
        <v>896.03333333333353</v>
      </c>
      <c r="H70" s="40">
        <v>925.53333333333353</v>
      </c>
      <c r="I70" s="40">
        <v>931.51666666666688</v>
      </c>
      <c r="J70" s="40">
        <v>940.28333333333353</v>
      </c>
      <c r="K70" s="31">
        <v>922.75</v>
      </c>
      <c r="L70" s="31">
        <v>908</v>
      </c>
      <c r="M70" s="31">
        <v>5.3004499999999997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385.05</v>
      </c>
      <c r="D71" s="40">
        <v>383.2166666666667</v>
      </c>
      <c r="E71" s="40">
        <v>379.43333333333339</v>
      </c>
      <c r="F71" s="40">
        <v>373.81666666666672</v>
      </c>
      <c r="G71" s="40">
        <v>370.03333333333342</v>
      </c>
      <c r="H71" s="40">
        <v>388.83333333333337</v>
      </c>
      <c r="I71" s="40">
        <v>392.61666666666667</v>
      </c>
      <c r="J71" s="40">
        <v>398.23333333333335</v>
      </c>
      <c r="K71" s="31">
        <v>387</v>
      </c>
      <c r="L71" s="31">
        <v>377.6</v>
      </c>
      <c r="M71" s="31">
        <v>48.19894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578.54999999999995</v>
      </c>
      <c r="D72" s="40">
        <v>578.88333333333333</v>
      </c>
      <c r="E72" s="40">
        <v>574.76666666666665</v>
      </c>
      <c r="F72" s="40">
        <v>570.98333333333335</v>
      </c>
      <c r="G72" s="40">
        <v>566.86666666666667</v>
      </c>
      <c r="H72" s="40">
        <v>582.66666666666663</v>
      </c>
      <c r="I72" s="40">
        <v>586.78333333333319</v>
      </c>
      <c r="J72" s="40">
        <v>590.56666666666661</v>
      </c>
      <c r="K72" s="31">
        <v>583</v>
      </c>
      <c r="L72" s="31">
        <v>575.1</v>
      </c>
      <c r="M72" s="31">
        <v>19.31467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1848.45</v>
      </c>
      <c r="D73" s="40">
        <v>1850.5333333333335</v>
      </c>
      <c r="E73" s="40">
        <v>1836.0666666666671</v>
      </c>
      <c r="F73" s="40">
        <v>1823.6833333333336</v>
      </c>
      <c r="G73" s="40">
        <v>1809.2166666666672</v>
      </c>
      <c r="H73" s="40">
        <v>1862.916666666667</v>
      </c>
      <c r="I73" s="40">
        <v>1877.3833333333337</v>
      </c>
      <c r="J73" s="40">
        <v>1889.7666666666669</v>
      </c>
      <c r="K73" s="31">
        <v>1865</v>
      </c>
      <c r="L73" s="31">
        <v>1838.15</v>
      </c>
      <c r="M73" s="31">
        <v>0.97648999999999997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2219.6</v>
      </c>
      <c r="D74" s="40">
        <v>2192.1333333333337</v>
      </c>
      <c r="E74" s="40">
        <v>2154.7666666666673</v>
      </c>
      <c r="F74" s="40">
        <v>2089.9333333333338</v>
      </c>
      <c r="G74" s="40">
        <v>2052.5666666666675</v>
      </c>
      <c r="H74" s="40">
        <v>2256.9666666666672</v>
      </c>
      <c r="I74" s="40">
        <v>2294.333333333333</v>
      </c>
      <c r="J74" s="40">
        <v>2359.166666666667</v>
      </c>
      <c r="K74" s="31">
        <v>2229.5</v>
      </c>
      <c r="L74" s="31">
        <v>2127.3000000000002</v>
      </c>
      <c r="M74" s="31">
        <v>10.721819999999999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175.3</v>
      </c>
      <c r="D75" s="40">
        <v>172.2833333333333</v>
      </c>
      <c r="E75" s="40">
        <v>166.96666666666661</v>
      </c>
      <c r="F75" s="40">
        <v>158.6333333333333</v>
      </c>
      <c r="G75" s="40">
        <v>153.31666666666661</v>
      </c>
      <c r="H75" s="40">
        <v>180.61666666666662</v>
      </c>
      <c r="I75" s="40">
        <v>185.93333333333334</v>
      </c>
      <c r="J75" s="40">
        <v>194.26666666666662</v>
      </c>
      <c r="K75" s="31">
        <v>177.6</v>
      </c>
      <c r="L75" s="31">
        <v>163.95</v>
      </c>
      <c r="M75" s="31">
        <v>33.91572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4777.3</v>
      </c>
      <c r="D76" s="40">
        <v>4785.4333333333334</v>
      </c>
      <c r="E76" s="40">
        <v>4745.9666666666672</v>
      </c>
      <c r="F76" s="40">
        <v>4714.6333333333341</v>
      </c>
      <c r="G76" s="40">
        <v>4675.1666666666679</v>
      </c>
      <c r="H76" s="40">
        <v>4816.7666666666664</v>
      </c>
      <c r="I76" s="40">
        <v>4856.2333333333318</v>
      </c>
      <c r="J76" s="40">
        <v>4887.5666666666657</v>
      </c>
      <c r="K76" s="31">
        <v>4824.8999999999996</v>
      </c>
      <c r="L76" s="31">
        <v>4754.1000000000004</v>
      </c>
      <c r="M76" s="31">
        <v>2.8915299999999999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5095.6499999999996</v>
      </c>
      <c r="D77" s="40">
        <v>5086.3666666666659</v>
      </c>
      <c r="E77" s="40">
        <v>5049.7833333333319</v>
      </c>
      <c r="F77" s="40">
        <v>5003.9166666666661</v>
      </c>
      <c r="G77" s="40">
        <v>4967.3333333333321</v>
      </c>
      <c r="H77" s="40">
        <v>5132.2333333333318</v>
      </c>
      <c r="I77" s="40">
        <v>5168.8166666666657</v>
      </c>
      <c r="J77" s="40">
        <v>5214.6833333333316</v>
      </c>
      <c r="K77" s="31">
        <v>5122.95</v>
      </c>
      <c r="L77" s="31">
        <v>5040.5</v>
      </c>
      <c r="M77" s="31">
        <v>2.1351100000000001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3793.05</v>
      </c>
      <c r="D78" s="40">
        <v>3802.5833333333335</v>
      </c>
      <c r="E78" s="40">
        <v>3731.8666666666668</v>
      </c>
      <c r="F78" s="40">
        <v>3670.6833333333334</v>
      </c>
      <c r="G78" s="40">
        <v>3599.9666666666667</v>
      </c>
      <c r="H78" s="40">
        <v>3863.7666666666669</v>
      </c>
      <c r="I78" s="40">
        <v>3934.4833333333331</v>
      </c>
      <c r="J78" s="40">
        <v>3995.666666666667</v>
      </c>
      <c r="K78" s="31">
        <v>3873.3</v>
      </c>
      <c r="L78" s="31">
        <v>3741.4</v>
      </c>
      <c r="M78" s="31">
        <v>4.5099600000000004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4662.75</v>
      </c>
      <c r="D79" s="40">
        <v>4646.9333333333334</v>
      </c>
      <c r="E79" s="40">
        <v>4624.8666666666668</v>
      </c>
      <c r="F79" s="40">
        <v>4586.9833333333336</v>
      </c>
      <c r="G79" s="40">
        <v>4564.916666666667</v>
      </c>
      <c r="H79" s="40">
        <v>4684.8166666666666</v>
      </c>
      <c r="I79" s="40">
        <v>4706.8833333333341</v>
      </c>
      <c r="J79" s="40">
        <v>4744.7666666666664</v>
      </c>
      <c r="K79" s="31">
        <v>4669</v>
      </c>
      <c r="L79" s="31">
        <v>4609.05</v>
      </c>
      <c r="M79" s="31">
        <v>2.32748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2451.5500000000002</v>
      </c>
      <c r="D80" s="40">
        <v>2447.3000000000002</v>
      </c>
      <c r="E80" s="40">
        <v>2431.0500000000002</v>
      </c>
      <c r="F80" s="40">
        <v>2410.5500000000002</v>
      </c>
      <c r="G80" s="40">
        <v>2394.3000000000002</v>
      </c>
      <c r="H80" s="40">
        <v>2467.8000000000002</v>
      </c>
      <c r="I80" s="40">
        <v>2484.0500000000002</v>
      </c>
      <c r="J80" s="40">
        <v>2504.5500000000002</v>
      </c>
      <c r="K80" s="31">
        <v>2463.5500000000002</v>
      </c>
      <c r="L80" s="31">
        <v>2426.8000000000002</v>
      </c>
      <c r="M80" s="31">
        <v>3.6318000000000001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535.25</v>
      </c>
      <c r="D81" s="40">
        <v>528.86666666666667</v>
      </c>
      <c r="E81" s="40">
        <v>519.0333333333333</v>
      </c>
      <c r="F81" s="40">
        <v>502.81666666666661</v>
      </c>
      <c r="G81" s="40">
        <v>492.98333333333323</v>
      </c>
      <c r="H81" s="40">
        <v>545.08333333333337</v>
      </c>
      <c r="I81" s="40">
        <v>554.91666666666663</v>
      </c>
      <c r="J81" s="40">
        <v>571.13333333333344</v>
      </c>
      <c r="K81" s="31">
        <v>538.70000000000005</v>
      </c>
      <c r="L81" s="31">
        <v>512.65</v>
      </c>
      <c r="M81" s="31">
        <v>8.3045500000000008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1725.3</v>
      </c>
      <c r="D82" s="40">
        <v>1714.7</v>
      </c>
      <c r="E82" s="40">
        <v>1684.65</v>
      </c>
      <c r="F82" s="40">
        <v>1644</v>
      </c>
      <c r="G82" s="40">
        <v>1613.95</v>
      </c>
      <c r="H82" s="40">
        <v>1755.3500000000001</v>
      </c>
      <c r="I82" s="40">
        <v>1785.3999999999999</v>
      </c>
      <c r="J82" s="40">
        <v>1826.0500000000002</v>
      </c>
      <c r="K82" s="31">
        <v>1744.75</v>
      </c>
      <c r="L82" s="31">
        <v>1674.05</v>
      </c>
      <c r="M82" s="31">
        <v>0.67142000000000002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1848.95</v>
      </c>
      <c r="D83" s="40">
        <v>1849.0333333333335</v>
      </c>
      <c r="E83" s="40">
        <v>1836.0166666666671</v>
      </c>
      <c r="F83" s="40">
        <v>1823.0833333333335</v>
      </c>
      <c r="G83" s="40">
        <v>1810.0666666666671</v>
      </c>
      <c r="H83" s="40">
        <v>1861.9666666666672</v>
      </c>
      <c r="I83" s="40">
        <v>1874.9833333333336</v>
      </c>
      <c r="J83" s="40">
        <v>1887.9166666666672</v>
      </c>
      <c r="K83" s="31">
        <v>1862.05</v>
      </c>
      <c r="L83" s="31">
        <v>1836.1</v>
      </c>
      <c r="M83" s="31">
        <v>7.7204600000000001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166.25</v>
      </c>
      <c r="D84" s="40">
        <v>165.45000000000002</v>
      </c>
      <c r="E84" s="40">
        <v>164.05000000000004</v>
      </c>
      <c r="F84" s="40">
        <v>161.85000000000002</v>
      </c>
      <c r="G84" s="40">
        <v>160.45000000000005</v>
      </c>
      <c r="H84" s="40">
        <v>167.65000000000003</v>
      </c>
      <c r="I84" s="40">
        <v>169.05</v>
      </c>
      <c r="J84" s="40">
        <v>171.25000000000003</v>
      </c>
      <c r="K84" s="31">
        <v>166.85</v>
      </c>
      <c r="L84" s="31">
        <v>163.25</v>
      </c>
      <c r="M84" s="31">
        <v>16.713270000000001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88.9</v>
      </c>
      <c r="D85" s="40">
        <v>88.533333333333346</v>
      </c>
      <c r="E85" s="40">
        <v>87.866666666666688</v>
      </c>
      <c r="F85" s="40">
        <v>86.833333333333343</v>
      </c>
      <c r="G85" s="40">
        <v>86.166666666666686</v>
      </c>
      <c r="H85" s="40">
        <v>89.566666666666691</v>
      </c>
      <c r="I85" s="40">
        <v>90.233333333333348</v>
      </c>
      <c r="J85" s="40">
        <v>91.266666666666694</v>
      </c>
      <c r="K85" s="31">
        <v>89.2</v>
      </c>
      <c r="L85" s="31">
        <v>87.5</v>
      </c>
      <c r="M85" s="31">
        <v>129.32852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289.10000000000002</v>
      </c>
      <c r="D86" s="40">
        <v>289.2</v>
      </c>
      <c r="E86" s="40">
        <v>284.5</v>
      </c>
      <c r="F86" s="40">
        <v>279.90000000000003</v>
      </c>
      <c r="G86" s="40">
        <v>275.20000000000005</v>
      </c>
      <c r="H86" s="40">
        <v>293.79999999999995</v>
      </c>
      <c r="I86" s="40">
        <v>298.49999999999989</v>
      </c>
      <c r="J86" s="40">
        <v>303.09999999999991</v>
      </c>
      <c r="K86" s="31">
        <v>293.89999999999998</v>
      </c>
      <c r="L86" s="31">
        <v>284.60000000000002</v>
      </c>
      <c r="M86" s="31">
        <v>27.802099999999999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131.65</v>
      </c>
      <c r="D87" s="40">
        <v>131.45000000000002</v>
      </c>
      <c r="E87" s="40">
        <v>130.30000000000004</v>
      </c>
      <c r="F87" s="40">
        <v>128.95000000000002</v>
      </c>
      <c r="G87" s="40">
        <v>127.80000000000004</v>
      </c>
      <c r="H87" s="40">
        <v>132.80000000000004</v>
      </c>
      <c r="I87" s="40">
        <v>133.95000000000002</v>
      </c>
      <c r="J87" s="40">
        <v>135.30000000000004</v>
      </c>
      <c r="K87" s="31">
        <v>132.6</v>
      </c>
      <c r="L87" s="31">
        <v>130.1</v>
      </c>
      <c r="M87" s="31">
        <v>79.953720000000004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41.3</v>
      </c>
      <c r="D88" s="40">
        <v>40.43333333333333</v>
      </c>
      <c r="E88" s="40">
        <v>39.11666666666666</v>
      </c>
      <c r="F88" s="40">
        <v>36.93333333333333</v>
      </c>
      <c r="G88" s="40">
        <v>35.61666666666666</v>
      </c>
      <c r="H88" s="40">
        <v>42.61666666666666</v>
      </c>
      <c r="I88" s="40">
        <v>43.933333333333337</v>
      </c>
      <c r="J88" s="40">
        <v>46.11666666666666</v>
      </c>
      <c r="K88" s="31">
        <v>41.75</v>
      </c>
      <c r="L88" s="31">
        <v>38.25</v>
      </c>
      <c r="M88" s="31">
        <v>445.97242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3636.4</v>
      </c>
      <c r="D89" s="40">
        <v>3623.15</v>
      </c>
      <c r="E89" s="40">
        <v>3584.3</v>
      </c>
      <c r="F89" s="40">
        <v>3532.2000000000003</v>
      </c>
      <c r="G89" s="40">
        <v>3493.3500000000004</v>
      </c>
      <c r="H89" s="40">
        <v>3675.25</v>
      </c>
      <c r="I89" s="40">
        <v>3714.0999999999995</v>
      </c>
      <c r="J89" s="40">
        <v>3766.2</v>
      </c>
      <c r="K89" s="31">
        <v>3662</v>
      </c>
      <c r="L89" s="31">
        <v>3571.05</v>
      </c>
      <c r="M89" s="31">
        <v>2.3224100000000001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505.45</v>
      </c>
      <c r="D90" s="40">
        <v>504.56666666666666</v>
      </c>
      <c r="E90" s="40">
        <v>501.13333333333333</v>
      </c>
      <c r="F90" s="40">
        <v>496.81666666666666</v>
      </c>
      <c r="G90" s="40">
        <v>493.38333333333333</v>
      </c>
      <c r="H90" s="40">
        <v>508.88333333333333</v>
      </c>
      <c r="I90" s="40">
        <v>512.31666666666661</v>
      </c>
      <c r="J90" s="40">
        <v>516.63333333333333</v>
      </c>
      <c r="K90" s="31">
        <v>508</v>
      </c>
      <c r="L90" s="31">
        <v>500.25</v>
      </c>
      <c r="M90" s="31">
        <v>10.2552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924.05</v>
      </c>
      <c r="D91" s="40">
        <v>927.44999999999993</v>
      </c>
      <c r="E91" s="40">
        <v>910.59999999999991</v>
      </c>
      <c r="F91" s="40">
        <v>897.15</v>
      </c>
      <c r="G91" s="40">
        <v>880.3</v>
      </c>
      <c r="H91" s="40">
        <v>940.89999999999986</v>
      </c>
      <c r="I91" s="40">
        <v>957.75</v>
      </c>
      <c r="J91" s="40">
        <v>971.19999999999982</v>
      </c>
      <c r="K91" s="31">
        <v>944.3</v>
      </c>
      <c r="L91" s="31">
        <v>914</v>
      </c>
      <c r="M91" s="31">
        <v>11.137130000000001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577.85</v>
      </c>
      <c r="D92" s="40">
        <v>577.63333333333333</v>
      </c>
      <c r="E92" s="40">
        <v>570.76666666666665</v>
      </c>
      <c r="F92" s="40">
        <v>563.68333333333328</v>
      </c>
      <c r="G92" s="40">
        <v>556.81666666666661</v>
      </c>
      <c r="H92" s="40">
        <v>584.7166666666667</v>
      </c>
      <c r="I92" s="40">
        <v>591.58333333333326</v>
      </c>
      <c r="J92" s="40">
        <v>598.66666666666674</v>
      </c>
      <c r="K92" s="31">
        <v>584.5</v>
      </c>
      <c r="L92" s="31">
        <v>570.54999999999995</v>
      </c>
      <c r="M92" s="31">
        <v>1.3560700000000001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2020.75</v>
      </c>
      <c r="D93" s="40">
        <v>1997.75</v>
      </c>
      <c r="E93" s="40">
        <v>1966.5</v>
      </c>
      <c r="F93" s="40">
        <v>1912.25</v>
      </c>
      <c r="G93" s="40">
        <v>1881</v>
      </c>
      <c r="H93" s="40">
        <v>2052</v>
      </c>
      <c r="I93" s="40">
        <v>2083.25</v>
      </c>
      <c r="J93" s="40">
        <v>2137.5</v>
      </c>
      <c r="K93" s="31">
        <v>2029</v>
      </c>
      <c r="L93" s="31">
        <v>1943.5</v>
      </c>
      <c r="M93" s="31">
        <v>11.5326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1723.85</v>
      </c>
      <c r="D94" s="40">
        <v>1715.7833333333331</v>
      </c>
      <c r="E94" s="40">
        <v>1681.5166666666662</v>
      </c>
      <c r="F94" s="40">
        <v>1639.1833333333332</v>
      </c>
      <c r="G94" s="40">
        <v>1604.9166666666663</v>
      </c>
      <c r="H94" s="40">
        <v>1758.1166666666661</v>
      </c>
      <c r="I94" s="40">
        <v>1792.383333333333</v>
      </c>
      <c r="J94" s="40">
        <v>1834.716666666666</v>
      </c>
      <c r="K94" s="31">
        <v>1750.05</v>
      </c>
      <c r="L94" s="31">
        <v>1673.45</v>
      </c>
      <c r="M94" s="31">
        <v>9.8091299999999997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686.65</v>
      </c>
      <c r="D95" s="40">
        <v>681.28333333333342</v>
      </c>
      <c r="E95" s="40">
        <v>666.56666666666683</v>
      </c>
      <c r="F95" s="40">
        <v>646.48333333333346</v>
      </c>
      <c r="G95" s="40">
        <v>631.76666666666688</v>
      </c>
      <c r="H95" s="40">
        <v>701.36666666666679</v>
      </c>
      <c r="I95" s="40">
        <v>716.08333333333326</v>
      </c>
      <c r="J95" s="40">
        <v>736.16666666666674</v>
      </c>
      <c r="K95" s="31">
        <v>696</v>
      </c>
      <c r="L95" s="31">
        <v>661.2</v>
      </c>
      <c r="M95" s="31">
        <v>30.178450000000002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305.25</v>
      </c>
      <c r="D96" s="40">
        <v>306.05</v>
      </c>
      <c r="E96" s="40">
        <v>301.60000000000002</v>
      </c>
      <c r="F96" s="40">
        <v>297.95</v>
      </c>
      <c r="G96" s="40">
        <v>293.5</v>
      </c>
      <c r="H96" s="40">
        <v>309.70000000000005</v>
      </c>
      <c r="I96" s="40">
        <v>314.14999999999998</v>
      </c>
      <c r="J96" s="40">
        <v>317.80000000000007</v>
      </c>
      <c r="K96" s="31">
        <v>310.5</v>
      </c>
      <c r="L96" s="31">
        <v>302.39999999999998</v>
      </c>
      <c r="M96" s="31">
        <v>8.8574400000000004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1184.7</v>
      </c>
      <c r="D97" s="40">
        <v>1174.7</v>
      </c>
      <c r="E97" s="40">
        <v>1163</v>
      </c>
      <c r="F97" s="40">
        <v>1141.3</v>
      </c>
      <c r="G97" s="40">
        <v>1129.5999999999999</v>
      </c>
      <c r="H97" s="40">
        <v>1196.4000000000001</v>
      </c>
      <c r="I97" s="40">
        <v>1208.1000000000004</v>
      </c>
      <c r="J97" s="40">
        <v>1229.8000000000002</v>
      </c>
      <c r="K97" s="31">
        <v>1186.4000000000001</v>
      </c>
      <c r="L97" s="31">
        <v>1153</v>
      </c>
      <c r="M97" s="31">
        <v>40.112789999999997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2556.6999999999998</v>
      </c>
      <c r="D98" s="40">
        <v>2555.0166666666664</v>
      </c>
      <c r="E98" s="40">
        <v>2542.583333333333</v>
      </c>
      <c r="F98" s="40">
        <v>2528.4666666666667</v>
      </c>
      <c r="G98" s="40">
        <v>2516.0333333333333</v>
      </c>
      <c r="H98" s="40">
        <v>2569.1333333333328</v>
      </c>
      <c r="I98" s="40">
        <v>2581.5666666666662</v>
      </c>
      <c r="J98" s="40">
        <v>2595.6833333333325</v>
      </c>
      <c r="K98" s="31">
        <v>2567.4499999999998</v>
      </c>
      <c r="L98" s="31">
        <v>2540.9</v>
      </c>
      <c r="M98" s="31">
        <v>2.5009999999999999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1525.75</v>
      </c>
      <c r="D99" s="40">
        <v>1518.1833333333334</v>
      </c>
      <c r="E99" s="40">
        <v>1507.5666666666668</v>
      </c>
      <c r="F99" s="40">
        <v>1489.3833333333334</v>
      </c>
      <c r="G99" s="40">
        <v>1478.7666666666669</v>
      </c>
      <c r="H99" s="40">
        <v>1536.3666666666668</v>
      </c>
      <c r="I99" s="40">
        <v>1546.9833333333336</v>
      </c>
      <c r="J99" s="40">
        <v>1565.1666666666667</v>
      </c>
      <c r="K99" s="31">
        <v>1528.8</v>
      </c>
      <c r="L99" s="31">
        <v>1500</v>
      </c>
      <c r="M99" s="31">
        <v>56.015549999999998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705.3</v>
      </c>
      <c r="D100" s="40">
        <v>702.01666666666677</v>
      </c>
      <c r="E100" s="40">
        <v>697.28333333333353</v>
      </c>
      <c r="F100" s="40">
        <v>689.26666666666677</v>
      </c>
      <c r="G100" s="40">
        <v>684.53333333333353</v>
      </c>
      <c r="H100" s="40">
        <v>710.03333333333353</v>
      </c>
      <c r="I100" s="40">
        <v>714.76666666666688</v>
      </c>
      <c r="J100" s="40">
        <v>722.78333333333353</v>
      </c>
      <c r="K100" s="31">
        <v>706.75</v>
      </c>
      <c r="L100" s="31">
        <v>694</v>
      </c>
      <c r="M100" s="31">
        <v>23.314959999999999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1379.15</v>
      </c>
      <c r="D101" s="40">
        <v>1366.3833333333332</v>
      </c>
      <c r="E101" s="40">
        <v>1347.7666666666664</v>
      </c>
      <c r="F101" s="40">
        <v>1316.3833333333332</v>
      </c>
      <c r="G101" s="40">
        <v>1297.7666666666664</v>
      </c>
      <c r="H101" s="40">
        <v>1397.7666666666664</v>
      </c>
      <c r="I101" s="40">
        <v>1416.3833333333332</v>
      </c>
      <c r="J101" s="40">
        <v>1447.7666666666664</v>
      </c>
      <c r="K101" s="31">
        <v>1385</v>
      </c>
      <c r="L101" s="31">
        <v>1335</v>
      </c>
      <c r="M101" s="31">
        <v>15.39592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2472.6999999999998</v>
      </c>
      <c r="D102" s="40">
        <v>2454.9333333333329</v>
      </c>
      <c r="E102" s="40">
        <v>2426.6666666666661</v>
      </c>
      <c r="F102" s="40">
        <v>2380.6333333333332</v>
      </c>
      <c r="G102" s="40">
        <v>2352.3666666666663</v>
      </c>
      <c r="H102" s="40">
        <v>2500.9666666666658</v>
      </c>
      <c r="I102" s="40">
        <v>2529.2333333333331</v>
      </c>
      <c r="J102" s="40">
        <v>2575.2666666666655</v>
      </c>
      <c r="K102" s="31">
        <v>2483.1999999999998</v>
      </c>
      <c r="L102" s="31">
        <v>2408.9</v>
      </c>
      <c r="M102" s="31">
        <v>9.2122899999999994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432.1</v>
      </c>
      <c r="D103" s="40">
        <v>429</v>
      </c>
      <c r="E103" s="40">
        <v>424.1</v>
      </c>
      <c r="F103" s="40">
        <v>416.1</v>
      </c>
      <c r="G103" s="40">
        <v>411.20000000000005</v>
      </c>
      <c r="H103" s="40">
        <v>437</v>
      </c>
      <c r="I103" s="40">
        <v>441.9</v>
      </c>
      <c r="J103" s="40">
        <v>449.9</v>
      </c>
      <c r="K103" s="31">
        <v>433.9</v>
      </c>
      <c r="L103" s="31">
        <v>421</v>
      </c>
      <c r="M103" s="31">
        <v>77.754050000000007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1300.8499999999999</v>
      </c>
      <c r="D104" s="40">
        <v>1301.8500000000001</v>
      </c>
      <c r="E104" s="40">
        <v>1292.2000000000003</v>
      </c>
      <c r="F104" s="40">
        <v>1283.5500000000002</v>
      </c>
      <c r="G104" s="40">
        <v>1273.9000000000003</v>
      </c>
      <c r="H104" s="40">
        <v>1310.5000000000002</v>
      </c>
      <c r="I104" s="40">
        <v>1320.1500000000003</v>
      </c>
      <c r="J104" s="40">
        <v>1328.8000000000002</v>
      </c>
      <c r="K104" s="31">
        <v>1311.5</v>
      </c>
      <c r="L104" s="31">
        <v>1293.2</v>
      </c>
      <c r="M104" s="31">
        <v>1.93451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118.25</v>
      </c>
      <c r="D105" s="40">
        <v>117.33333333333333</v>
      </c>
      <c r="E105" s="40">
        <v>115.36666666666666</v>
      </c>
      <c r="F105" s="40">
        <v>112.48333333333333</v>
      </c>
      <c r="G105" s="40">
        <v>110.51666666666667</v>
      </c>
      <c r="H105" s="40">
        <v>120.21666666666665</v>
      </c>
      <c r="I105" s="40">
        <v>122.18333333333332</v>
      </c>
      <c r="J105" s="40">
        <v>125.06666666666665</v>
      </c>
      <c r="K105" s="31">
        <v>119.3</v>
      </c>
      <c r="L105" s="31">
        <v>114.45</v>
      </c>
      <c r="M105" s="31">
        <v>26.739170000000001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300.55</v>
      </c>
      <c r="D106" s="40">
        <v>299.01666666666665</v>
      </c>
      <c r="E106" s="40">
        <v>294.08333333333331</v>
      </c>
      <c r="F106" s="40">
        <v>287.61666666666667</v>
      </c>
      <c r="G106" s="40">
        <v>282.68333333333334</v>
      </c>
      <c r="H106" s="40">
        <v>305.48333333333329</v>
      </c>
      <c r="I106" s="40">
        <v>310.41666666666669</v>
      </c>
      <c r="J106" s="40">
        <v>316.88333333333327</v>
      </c>
      <c r="K106" s="31">
        <v>303.95</v>
      </c>
      <c r="L106" s="31">
        <v>292.55</v>
      </c>
      <c r="M106" s="31">
        <v>37.962319999999998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2383.3000000000002</v>
      </c>
      <c r="D107" s="40">
        <v>2372.1</v>
      </c>
      <c r="E107" s="40">
        <v>2356.1999999999998</v>
      </c>
      <c r="F107" s="40">
        <v>2329.1</v>
      </c>
      <c r="G107" s="40">
        <v>2313.1999999999998</v>
      </c>
      <c r="H107" s="40">
        <v>2399.1999999999998</v>
      </c>
      <c r="I107" s="40">
        <v>2415.1000000000004</v>
      </c>
      <c r="J107" s="40">
        <v>2442.1999999999998</v>
      </c>
      <c r="K107" s="31">
        <v>2388</v>
      </c>
      <c r="L107" s="31">
        <v>2345</v>
      </c>
      <c r="M107" s="31">
        <v>16.731169999999999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333.3</v>
      </c>
      <c r="D108" s="40">
        <v>332.40000000000003</v>
      </c>
      <c r="E108" s="40">
        <v>329.95000000000005</v>
      </c>
      <c r="F108" s="40">
        <v>326.60000000000002</v>
      </c>
      <c r="G108" s="40">
        <v>324.15000000000003</v>
      </c>
      <c r="H108" s="40">
        <v>335.75000000000006</v>
      </c>
      <c r="I108" s="40">
        <v>338.2</v>
      </c>
      <c r="J108" s="40">
        <v>341.55000000000007</v>
      </c>
      <c r="K108" s="31">
        <v>334.85</v>
      </c>
      <c r="L108" s="31">
        <v>329.05</v>
      </c>
      <c r="M108" s="31">
        <v>4.9010400000000001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2807.8</v>
      </c>
      <c r="D109" s="40">
        <v>2774.6</v>
      </c>
      <c r="E109" s="40">
        <v>2734.25</v>
      </c>
      <c r="F109" s="40">
        <v>2660.7000000000003</v>
      </c>
      <c r="G109" s="40">
        <v>2620.3500000000004</v>
      </c>
      <c r="H109" s="40">
        <v>2848.1499999999996</v>
      </c>
      <c r="I109" s="40">
        <v>2888.4999999999991</v>
      </c>
      <c r="J109" s="40">
        <v>2962.0499999999993</v>
      </c>
      <c r="K109" s="31">
        <v>2814.95</v>
      </c>
      <c r="L109" s="31">
        <v>2701.05</v>
      </c>
      <c r="M109" s="31">
        <v>45.706899999999997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722.4</v>
      </c>
      <c r="D110" s="40">
        <v>721.56666666666661</v>
      </c>
      <c r="E110" s="40">
        <v>716.03333333333319</v>
      </c>
      <c r="F110" s="40">
        <v>709.66666666666663</v>
      </c>
      <c r="G110" s="40">
        <v>704.13333333333321</v>
      </c>
      <c r="H110" s="40">
        <v>727.93333333333317</v>
      </c>
      <c r="I110" s="40">
        <v>733.46666666666647</v>
      </c>
      <c r="J110" s="40">
        <v>739.83333333333314</v>
      </c>
      <c r="K110" s="31">
        <v>727.1</v>
      </c>
      <c r="L110" s="31">
        <v>715.2</v>
      </c>
      <c r="M110" s="31">
        <v>219.24639999999999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1463.7</v>
      </c>
      <c r="D111" s="40">
        <v>1457.7166666666665</v>
      </c>
      <c r="E111" s="40">
        <v>1442.9833333333329</v>
      </c>
      <c r="F111" s="40">
        <v>1422.2666666666664</v>
      </c>
      <c r="G111" s="40">
        <v>1407.5333333333328</v>
      </c>
      <c r="H111" s="40">
        <v>1478.4333333333329</v>
      </c>
      <c r="I111" s="40">
        <v>1493.1666666666665</v>
      </c>
      <c r="J111" s="40">
        <v>1513.883333333333</v>
      </c>
      <c r="K111" s="31">
        <v>1472.45</v>
      </c>
      <c r="L111" s="31">
        <v>1437</v>
      </c>
      <c r="M111" s="31">
        <v>5.15144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608.70000000000005</v>
      </c>
      <c r="D112" s="40">
        <v>604.81666666666661</v>
      </c>
      <c r="E112" s="40">
        <v>598.23333333333323</v>
      </c>
      <c r="F112" s="40">
        <v>587.76666666666665</v>
      </c>
      <c r="G112" s="40">
        <v>581.18333333333328</v>
      </c>
      <c r="H112" s="40">
        <v>615.28333333333319</v>
      </c>
      <c r="I112" s="40">
        <v>621.86666666666667</v>
      </c>
      <c r="J112" s="40">
        <v>632.33333333333314</v>
      </c>
      <c r="K112" s="31">
        <v>611.4</v>
      </c>
      <c r="L112" s="31">
        <v>594.35</v>
      </c>
      <c r="M112" s="31">
        <v>10.930759999999999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747.4</v>
      </c>
      <c r="D113" s="40">
        <v>748.2166666666667</v>
      </c>
      <c r="E113" s="40">
        <v>742.43333333333339</v>
      </c>
      <c r="F113" s="40">
        <v>737.4666666666667</v>
      </c>
      <c r="G113" s="40">
        <v>731.68333333333339</v>
      </c>
      <c r="H113" s="40">
        <v>753.18333333333339</v>
      </c>
      <c r="I113" s="40">
        <v>758.9666666666667</v>
      </c>
      <c r="J113" s="40">
        <v>763.93333333333339</v>
      </c>
      <c r="K113" s="31">
        <v>754</v>
      </c>
      <c r="L113" s="31">
        <v>743.25</v>
      </c>
      <c r="M113" s="31">
        <v>4.2586599999999999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46.95</v>
      </c>
      <c r="D114" s="40">
        <v>46.616666666666667</v>
      </c>
      <c r="E114" s="40">
        <v>46.083333333333336</v>
      </c>
      <c r="F114" s="40">
        <v>45.216666666666669</v>
      </c>
      <c r="G114" s="40">
        <v>44.683333333333337</v>
      </c>
      <c r="H114" s="40">
        <v>47.483333333333334</v>
      </c>
      <c r="I114" s="40">
        <v>48.016666666666666</v>
      </c>
      <c r="J114" s="40">
        <v>48.883333333333333</v>
      </c>
      <c r="K114" s="31">
        <v>47.15</v>
      </c>
      <c r="L114" s="31">
        <v>45.75</v>
      </c>
      <c r="M114" s="31">
        <v>180.82012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225.45</v>
      </c>
      <c r="D115" s="40">
        <v>224.30000000000004</v>
      </c>
      <c r="E115" s="40">
        <v>222.45000000000007</v>
      </c>
      <c r="F115" s="40">
        <v>219.45000000000005</v>
      </c>
      <c r="G115" s="40">
        <v>217.60000000000008</v>
      </c>
      <c r="H115" s="40">
        <v>227.30000000000007</v>
      </c>
      <c r="I115" s="40">
        <v>229.15000000000003</v>
      </c>
      <c r="J115" s="40">
        <v>232.15000000000006</v>
      </c>
      <c r="K115" s="31">
        <v>226.15</v>
      </c>
      <c r="L115" s="31">
        <v>221.3</v>
      </c>
      <c r="M115" s="31">
        <v>159.04846000000001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7367.6</v>
      </c>
      <c r="D116" s="40">
        <v>7380.4000000000005</v>
      </c>
      <c r="E116" s="40">
        <v>7322.2000000000007</v>
      </c>
      <c r="F116" s="40">
        <v>7276.8</v>
      </c>
      <c r="G116" s="40">
        <v>7218.6</v>
      </c>
      <c r="H116" s="40">
        <v>7425.8000000000011</v>
      </c>
      <c r="I116" s="40">
        <v>7484</v>
      </c>
      <c r="J116" s="40">
        <v>7529.4000000000015</v>
      </c>
      <c r="K116" s="31">
        <v>7438.6</v>
      </c>
      <c r="L116" s="31">
        <v>7335</v>
      </c>
      <c r="M116" s="31">
        <v>0.40110000000000001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143.69999999999999</v>
      </c>
      <c r="D117" s="40">
        <v>143.66666666666666</v>
      </c>
      <c r="E117" s="40">
        <v>142.43333333333331</v>
      </c>
      <c r="F117" s="40">
        <v>141.16666666666666</v>
      </c>
      <c r="G117" s="40">
        <v>139.93333333333331</v>
      </c>
      <c r="H117" s="40">
        <v>144.93333333333331</v>
      </c>
      <c r="I117" s="40">
        <v>146.16666666666666</v>
      </c>
      <c r="J117" s="40">
        <v>147.43333333333331</v>
      </c>
      <c r="K117" s="31">
        <v>144.9</v>
      </c>
      <c r="L117" s="31">
        <v>142.4</v>
      </c>
      <c r="M117" s="31">
        <v>19.769839999999999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184.2</v>
      </c>
      <c r="D118" s="40">
        <v>183.13333333333333</v>
      </c>
      <c r="E118" s="40">
        <v>180.26666666666665</v>
      </c>
      <c r="F118" s="40">
        <v>176.33333333333331</v>
      </c>
      <c r="G118" s="40">
        <v>173.46666666666664</v>
      </c>
      <c r="H118" s="40">
        <v>187.06666666666666</v>
      </c>
      <c r="I118" s="40">
        <v>189.93333333333334</v>
      </c>
      <c r="J118" s="40">
        <v>193.86666666666667</v>
      </c>
      <c r="K118" s="31">
        <v>186</v>
      </c>
      <c r="L118" s="31">
        <v>179.2</v>
      </c>
      <c r="M118" s="31">
        <v>84.353039999999993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120.65</v>
      </c>
      <c r="D119" s="40">
        <v>119.88333333333333</v>
      </c>
      <c r="E119" s="40">
        <v>118.66666666666666</v>
      </c>
      <c r="F119" s="40">
        <v>116.68333333333334</v>
      </c>
      <c r="G119" s="40">
        <v>115.46666666666667</v>
      </c>
      <c r="H119" s="40">
        <v>121.86666666666665</v>
      </c>
      <c r="I119" s="40">
        <v>123.08333333333331</v>
      </c>
      <c r="J119" s="40">
        <v>125.06666666666663</v>
      </c>
      <c r="K119" s="31">
        <v>121.1</v>
      </c>
      <c r="L119" s="31">
        <v>117.9</v>
      </c>
      <c r="M119" s="31">
        <v>137.90719000000001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821.25</v>
      </c>
      <c r="D120" s="40">
        <v>816.41666666666663</v>
      </c>
      <c r="E120" s="40">
        <v>807.83333333333326</v>
      </c>
      <c r="F120" s="40">
        <v>794.41666666666663</v>
      </c>
      <c r="G120" s="40">
        <v>785.83333333333326</v>
      </c>
      <c r="H120" s="40">
        <v>829.83333333333326</v>
      </c>
      <c r="I120" s="40">
        <v>838.41666666666652</v>
      </c>
      <c r="J120" s="40">
        <v>851.83333333333326</v>
      </c>
      <c r="K120" s="31">
        <v>825</v>
      </c>
      <c r="L120" s="31">
        <v>803</v>
      </c>
      <c r="M120" s="31">
        <v>48.69021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23.25</v>
      </c>
      <c r="D121" s="40">
        <v>23.233333333333334</v>
      </c>
      <c r="E121" s="40">
        <v>23.116666666666667</v>
      </c>
      <c r="F121" s="40">
        <v>22.983333333333334</v>
      </c>
      <c r="G121" s="40">
        <v>22.866666666666667</v>
      </c>
      <c r="H121" s="40">
        <v>23.366666666666667</v>
      </c>
      <c r="I121" s="40">
        <v>23.483333333333334</v>
      </c>
      <c r="J121" s="40">
        <v>23.616666666666667</v>
      </c>
      <c r="K121" s="31">
        <v>23.35</v>
      </c>
      <c r="L121" s="31">
        <v>23.1</v>
      </c>
      <c r="M121" s="31">
        <v>41.872120000000002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498.1</v>
      </c>
      <c r="D122" s="40">
        <v>494.26666666666665</v>
      </c>
      <c r="E122" s="40">
        <v>489.5333333333333</v>
      </c>
      <c r="F122" s="40">
        <v>480.96666666666664</v>
      </c>
      <c r="G122" s="40">
        <v>476.23333333333329</v>
      </c>
      <c r="H122" s="40">
        <v>502.83333333333331</v>
      </c>
      <c r="I122" s="40">
        <v>507.56666666666666</v>
      </c>
      <c r="J122" s="40">
        <v>516.13333333333333</v>
      </c>
      <c r="K122" s="31">
        <v>499</v>
      </c>
      <c r="L122" s="31">
        <v>485.7</v>
      </c>
      <c r="M122" s="31">
        <v>18.890989999999999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278.8</v>
      </c>
      <c r="D123" s="40">
        <v>281.68333333333334</v>
      </c>
      <c r="E123" s="40">
        <v>274.36666666666667</v>
      </c>
      <c r="F123" s="40">
        <v>269.93333333333334</v>
      </c>
      <c r="G123" s="40">
        <v>262.61666666666667</v>
      </c>
      <c r="H123" s="40">
        <v>286.11666666666667</v>
      </c>
      <c r="I123" s="40">
        <v>293.43333333333339</v>
      </c>
      <c r="J123" s="40">
        <v>297.86666666666667</v>
      </c>
      <c r="K123" s="31">
        <v>289</v>
      </c>
      <c r="L123" s="31">
        <v>277.25</v>
      </c>
      <c r="M123" s="31">
        <v>63.859490000000001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945.55</v>
      </c>
      <c r="D124" s="40">
        <v>940.4</v>
      </c>
      <c r="E124" s="40">
        <v>930.8</v>
      </c>
      <c r="F124" s="40">
        <v>916.05</v>
      </c>
      <c r="G124" s="40">
        <v>906.44999999999993</v>
      </c>
      <c r="H124" s="40">
        <v>955.15</v>
      </c>
      <c r="I124" s="40">
        <v>964.75000000000011</v>
      </c>
      <c r="J124" s="40">
        <v>979.5</v>
      </c>
      <c r="K124" s="31">
        <v>950</v>
      </c>
      <c r="L124" s="31">
        <v>925.65</v>
      </c>
      <c r="M124" s="31">
        <v>57.039670000000001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5878.35</v>
      </c>
      <c r="D125" s="40">
        <v>5904.6833333333334</v>
      </c>
      <c r="E125" s="40">
        <v>5820.666666666667</v>
      </c>
      <c r="F125" s="40">
        <v>5762.9833333333336</v>
      </c>
      <c r="G125" s="40">
        <v>5678.9666666666672</v>
      </c>
      <c r="H125" s="40">
        <v>5962.3666666666668</v>
      </c>
      <c r="I125" s="40">
        <v>6046.3833333333332</v>
      </c>
      <c r="J125" s="40">
        <v>6104.0666666666666</v>
      </c>
      <c r="K125" s="31">
        <v>5988.7</v>
      </c>
      <c r="L125" s="31">
        <v>5847</v>
      </c>
      <c r="M125" s="31">
        <v>2.8823500000000002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1748.25</v>
      </c>
      <c r="D126" s="40">
        <v>1736.7</v>
      </c>
      <c r="E126" s="40">
        <v>1722.9</v>
      </c>
      <c r="F126" s="40">
        <v>1697.55</v>
      </c>
      <c r="G126" s="40">
        <v>1683.75</v>
      </c>
      <c r="H126" s="40">
        <v>1762.0500000000002</v>
      </c>
      <c r="I126" s="40">
        <v>1775.85</v>
      </c>
      <c r="J126" s="40">
        <v>1801.2000000000003</v>
      </c>
      <c r="K126" s="31">
        <v>1750.5</v>
      </c>
      <c r="L126" s="31">
        <v>1711.35</v>
      </c>
      <c r="M126" s="31">
        <v>55.595739999999999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1912.05</v>
      </c>
      <c r="D127" s="40">
        <v>1902.8</v>
      </c>
      <c r="E127" s="40">
        <v>1870.6</v>
      </c>
      <c r="F127" s="40">
        <v>1829.1499999999999</v>
      </c>
      <c r="G127" s="40">
        <v>1796.9499999999998</v>
      </c>
      <c r="H127" s="40">
        <v>1944.25</v>
      </c>
      <c r="I127" s="40">
        <v>1976.4500000000003</v>
      </c>
      <c r="J127" s="40">
        <v>2017.9</v>
      </c>
      <c r="K127" s="31">
        <v>1935</v>
      </c>
      <c r="L127" s="31">
        <v>1861.35</v>
      </c>
      <c r="M127" s="31">
        <v>8.7920200000000008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2071.25</v>
      </c>
      <c r="D128" s="40">
        <v>2074.0666666666666</v>
      </c>
      <c r="E128" s="40">
        <v>2047.1833333333334</v>
      </c>
      <c r="F128" s="40">
        <v>2023.1166666666668</v>
      </c>
      <c r="G128" s="40">
        <v>1996.2333333333336</v>
      </c>
      <c r="H128" s="40">
        <v>2098.1333333333332</v>
      </c>
      <c r="I128" s="40">
        <v>2125.0166666666664</v>
      </c>
      <c r="J128" s="40">
        <v>2149.083333333333</v>
      </c>
      <c r="K128" s="31">
        <v>2100.9499999999998</v>
      </c>
      <c r="L128" s="31">
        <v>2050</v>
      </c>
      <c r="M128" s="31">
        <v>2.60629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316.64999999999998</v>
      </c>
      <c r="D129" s="40">
        <v>312.7833333333333</v>
      </c>
      <c r="E129" s="40">
        <v>308.86666666666662</v>
      </c>
      <c r="F129" s="40">
        <v>301.08333333333331</v>
      </c>
      <c r="G129" s="40">
        <v>297.16666666666663</v>
      </c>
      <c r="H129" s="40">
        <v>320.56666666666661</v>
      </c>
      <c r="I129" s="40">
        <v>324.48333333333335</v>
      </c>
      <c r="J129" s="40">
        <v>332.26666666666659</v>
      </c>
      <c r="K129" s="31">
        <v>316.7</v>
      </c>
      <c r="L129" s="31">
        <v>305</v>
      </c>
      <c r="M129" s="31">
        <v>10.05437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646.75</v>
      </c>
      <c r="D130" s="40">
        <v>642.1</v>
      </c>
      <c r="E130" s="40">
        <v>635.45000000000005</v>
      </c>
      <c r="F130" s="40">
        <v>624.15</v>
      </c>
      <c r="G130" s="40">
        <v>617.5</v>
      </c>
      <c r="H130" s="40">
        <v>653.40000000000009</v>
      </c>
      <c r="I130" s="40">
        <v>660.05</v>
      </c>
      <c r="J130" s="40">
        <v>671.35000000000014</v>
      </c>
      <c r="K130" s="31">
        <v>648.75</v>
      </c>
      <c r="L130" s="31">
        <v>630.79999999999995</v>
      </c>
      <c r="M130" s="31">
        <v>40.174570000000003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354.05</v>
      </c>
      <c r="D131" s="40">
        <v>351.36666666666662</v>
      </c>
      <c r="E131" s="40">
        <v>345.73333333333323</v>
      </c>
      <c r="F131" s="40">
        <v>337.41666666666663</v>
      </c>
      <c r="G131" s="40">
        <v>331.78333333333325</v>
      </c>
      <c r="H131" s="40">
        <v>359.68333333333322</v>
      </c>
      <c r="I131" s="40">
        <v>365.31666666666655</v>
      </c>
      <c r="J131" s="40">
        <v>373.63333333333321</v>
      </c>
      <c r="K131" s="31">
        <v>357</v>
      </c>
      <c r="L131" s="31">
        <v>343.05</v>
      </c>
      <c r="M131" s="31">
        <v>74.96087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3762.9</v>
      </c>
      <c r="D132" s="40">
        <v>3737.6333333333332</v>
      </c>
      <c r="E132" s="40">
        <v>3705.2666666666664</v>
      </c>
      <c r="F132" s="40">
        <v>3647.6333333333332</v>
      </c>
      <c r="G132" s="40">
        <v>3615.2666666666664</v>
      </c>
      <c r="H132" s="40">
        <v>3795.2666666666664</v>
      </c>
      <c r="I132" s="40">
        <v>3827.6333333333332</v>
      </c>
      <c r="J132" s="40">
        <v>3885.2666666666664</v>
      </c>
      <c r="K132" s="31">
        <v>3770</v>
      </c>
      <c r="L132" s="31">
        <v>3680</v>
      </c>
      <c r="M132" s="31">
        <v>3.4311400000000001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1964.25</v>
      </c>
      <c r="D133" s="40">
        <v>1963.5999999999997</v>
      </c>
      <c r="E133" s="40">
        <v>1946.2499999999993</v>
      </c>
      <c r="F133" s="40">
        <v>1928.2499999999995</v>
      </c>
      <c r="G133" s="40">
        <v>1910.8999999999992</v>
      </c>
      <c r="H133" s="40">
        <v>1981.5999999999995</v>
      </c>
      <c r="I133" s="40">
        <v>1998.9499999999998</v>
      </c>
      <c r="J133" s="40">
        <v>2016.9499999999996</v>
      </c>
      <c r="K133" s="31">
        <v>1980.95</v>
      </c>
      <c r="L133" s="31">
        <v>1945.6</v>
      </c>
      <c r="M133" s="31">
        <v>19.32929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79.150000000000006</v>
      </c>
      <c r="D134" s="40">
        <v>78.533333333333331</v>
      </c>
      <c r="E134" s="40">
        <v>77.716666666666669</v>
      </c>
      <c r="F134" s="40">
        <v>76.283333333333331</v>
      </c>
      <c r="G134" s="40">
        <v>75.466666666666669</v>
      </c>
      <c r="H134" s="40">
        <v>79.966666666666669</v>
      </c>
      <c r="I134" s="40">
        <v>80.783333333333331</v>
      </c>
      <c r="J134" s="40">
        <v>82.216666666666669</v>
      </c>
      <c r="K134" s="31">
        <v>79.349999999999994</v>
      </c>
      <c r="L134" s="31">
        <v>77.099999999999994</v>
      </c>
      <c r="M134" s="31">
        <v>58.884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5518.6</v>
      </c>
      <c r="D135" s="40">
        <v>5453</v>
      </c>
      <c r="E135" s="40">
        <v>5374</v>
      </c>
      <c r="F135" s="40">
        <v>5229.3999999999996</v>
      </c>
      <c r="G135" s="40">
        <v>5150.3999999999996</v>
      </c>
      <c r="H135" s="40">
        <v>5597.6</v>
      </c>
      <c r="I135" s="40">
        <v>5676.6</v>
      </c>
      <c r="J135" s="40">
        <v>5821.2000000000007</v>
      </c>
      <c r="K135" s="31">
        <v>5532</v>
      </c>
      <c r="L135" s="31">
        <v>5308.4</v>
      </c>
      <c r="M135" s="31">
        <v>2.6865899999999998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378.65</v>
      </c>
      <c r="D136" s="40">
        <v>377.36666666666662</v>
      </c>
      <c r="E136" s="40">
        <v>374.73333333333323</v>
      </c>
      <c r="F136" s="40">
        <v>370.81666666666661</v>
      </c>
      <c r="G136" s="40">
        <v>368.18333333333322</v>
      </c>
      <c r="H136" s="40">
        <v>381.28333333333325</v>
      </c>
      <c r="I136" s="40">
        <v>383.91666666666657</v>
      </c>
      <c r="J136" s="40">
        <v>387.83333333333326</v>
      </c>
      <c r="K136" s="31">
        <v>380</v>
      </c>
      <c r="L136" s="31">
        <v>373.45</v>
      </c>
      <c r="M136" s="31">
        <v>24.70937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6948.75</v>
      </c>
      <c r="D137" s="40">
        <v>6903.5166666666664</v>
      </c>
      <c r="E137" s="40">
        <v>6829.2333333333327</v>
      </c>
      <c r="F137" s="40">
        <v>6709.7166666666662</v>
      </c>
      <c r="G137" s="40">
        <v>6635.4333333333325</v>
      </c>
      <c r="H137" s="40">
        <v>7023.0333333333328</v>
      </c>
      <c r="I137" s="40">
        <v>7097.3166666666657</v>
      </c>
      <c r="J137" s="40">
        <v>7216.833333333333</v>
      </c>
      <c r="K137" s="31">
        <v>6977.8</v>
      </c>
      <c r="L137" s="31">
        <v>6784</v>
      </c>
      <c r="M137" s="31">
        <v>3.0324300000000002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1789.2</v>
      </c>
      <c r="D138" s="40">
        <v>1782.0666666666666</v>
      </c>
      <c r="E138" s="40">
        <v>1770.1333333333332</v>
      </c>
      <c r="F138" s="40">
        <v>1751.0666666666666</v>
      </c>
      <c r="G138" s="40">
        <v>1739.1333333333332</v>
      </c>
      <c r="H138" s="40">
        <v>1801.1333333333332</v>
      </c>
      <c r="I138" s="40">
        <v>1813.0666666666666</v>
      </c>
      <c r="J138" s="40">
        <v>1832.1333333333332</v>
      </c>
      <c r="K138" s="31">
        <v>1794</v>
      </c>
      <c r="L138" s="31">
        <v>1763</v>
      </c>
      <c r="M138" s="31">
        <v>28.136900000000001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516.79999999999995</v>
      </c>
      <c r="D139" s="40">
        <v>515.81666666666672</v>
      </c>
      <c r="E139" s="40">
        <v>509.03333333333342</v>
      </c>
      <c r="F139" s="40">
        <v>501.26666666666671</v>
      </c>
      <c r="G139" s="40">
        <v>494.48333333333341</v>
      </c>
      <c r="H139" s="40">
        <v>523.58333333333348</v>
      </c>
      <c r="I139" s="40">
        <v>530.36666666666679</v>
      </c>
      <c r="J139" s="40">
        <v>538.13333333333344</v>
      </c>
      <c r="K139" s="31">
        <v>522.6</v>
      </c>
      <c r="L139" s="31">
        <v>508.05</v>
      </c>
      <c r="M139" s="31">
        <v>19.67388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875.6</v>
      </c>
      <c r="D140" s="40">
        <v>875.63333333333333</v>
      </c>
      <c r="E140" s="40">
        <v>867.66666666666663</v>
      </c>
      <c r="F140" s="40">
        <v>859.73333333333335</v>
      </c>
      <c r="G140" s="40">
        <v>851.76666666666665</v>
      </c>
      <c r="H140" s="40">
        <v>883.56666666666661</v>
      </c>
      <c r="I140" s="40">
        <v>891.5333333333333</v>
      </c>
      <c r="J140" s="40">
        <v>899.46666666666658</v>
      </c>
      <c r="K140" s="31">
        <v>883.6</v>
      </c>
      <c r="L140" s="31">
        <v>867.7</v>
      </c>
      <c r="M140" s="31">
        <v>10.153359999999999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73881.7</v>
      </c>
      <c r="D141" s="40">
        <v>73803.933333333334</v>
      </c>
      <c r="E141" s="40">
        <v>73327.866666666669</v>
      </c>
      <c r="F141" s="40">
        <v>72774.03333333334</v>
      </c>
      <c r="G141" s="40">
        <v>72297.966666666674</v>
      </c>
      <c r="H141" s="40">
        <v>74357.766666666663</v>
      </c>
      <c r="I141" s="40">
        <v>74833.833333333343</v>
      </c>
      <c r="J141" s="40">
        <v>75387.666666666657</v>
      </c>
      <c r="K141" s="31">
        <v>74280</v>
      </c>
      <c r="L141" s="31">
        <v>73250.100000000006</v>
      </c>
      <c r="M141" s="31">
        <v>0.11728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921.15</v>
      </c>
      <c r="D142" s="40">
        <v>919.33333333333337</v>
      </c>
      <c r="E142" s="40">
        <v>914.66666666666674</v>
      </c>
      <c r="F142" s="40">
        <v>908.18333333333339</v>
      </c>
      <c r="G142" s="40">
        <v>903.51666666666677</v>
      </c>
      <c r="H142" s="40">
        <v>925.81666666666672</v>
      </c>
      <c r="I142" s="40">
        <v>930.48333333333346</v>
      </c>
      <c r="J142" s="40">
        <v>936.9666666666667</v>
      </c>
      <c r="K142" s="31">
        <v>924</v>
      </c>
      <c r="L142" s="31">
        <v>912.85</v>
      </c>
      <c r="M142" s="31">
        <v>5.0813300000000003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162.5</v>
      </c>
      <c r="D143" s="40">
        <v>161.08333333333334</v>
      </c>
      <c r="E143" s="40">
        <v>158.4666666666667</v>
      </c>
      <c r="F143" s="40">
        <v>154.43333333333337</v>
      </c>
      <c r="G143" s="40">
        <v>151.81666666666672</v>
      </c>
      <c r="H143" s="40">
        <v>165.11666666666667</v>
      </c>
      <c r="I143" s="40">
        <v>167.73333333333329</v>
      </c>
      <c r="J143" s="40">
        <v>171.76666666666665</v>
      </c>
      <c r="K143" s="31">
        <v>163.69999999999999</v>
      </c>
      <c r="L143" s="31">
        <v>157.05000000000001</v>
      </c>
      <c r="M143" s="31">
        <v>36.245100000000001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849.55</v>
      </c>
      <c r="D144" s="40">
        <v>848.18333333333339</v>
      </c>
      <c r="E144" s="40">
        <v>836.41666666666674</v>
      </c>
      <c r="F144" s="40">
        <v>823.2833333333333</v>
      </c>
      <c r="G144" s="40">
        <v>811.51666666666665</v>
      </c>
      <c r="H144" s="40">
        <v>861.31666666666683</v>
      </c>
      <c r="I144" s="40">
        <v>873.08333333333348</v>
      </c>
      <c r="J144" s="40">
        <v>886.21666666666692</v>
      </c>
      <c r="K144" s="31">
        <v>859.95</v>
      </c>
      <c r="L144" s="31">
        <v>835.05</v>
      </c>
      <c r="M144" s="31">
        <v>46.77008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170.15</v>
      </c>
      <c r="D145" s="40">
        <v>169.04999999999998</v>
      </c>
      <c r="E145" s="40">
        <v>167.09999999999997</v>
      </c>
      <c r="F145" s="40">
        <v>164.04999999999998</v>
      </c>
      <c r="G145" s="40">
        <v>162.09999999999997</v>
      </c>
      <c r="H145" s="40">
        <v>172.09999999999997</v>
      </c>
      <c r="I145" s="40">
        <v>174.04999999999995</v>
      </c>
      <c r="J145" s="40">
        <v>177.09999999999997</v>
      </c>
      <c r="K145" s="31">
        <v>171</v>
      </c>
      <c r="L145" s="31">
        <v>166</v>
      </c>
      <c r="M145" s="31">
        <v>29.138020000000001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532.85</v>
      </c>
      <c r="D146" s="40">
        <v>529.43333333333339</v>
      </c>
      <c r="E146" s="40">
        <v>523.91666666666674</v>
      </c>
      <c r="F146" s="40">
        <v>514.98333333333335</v>
      </c>
      <c r="G146" s="40">
        <v>509.4666666666667</v>
      </c>
      <c r="H146" s="40">
        <v>538.36666666666679</v>
      </c>
      <c r="I146" s="40">
        <v>543.88333333333344</v>
      </c>
      <c r="J146" s="40">
        <v>552.81666666666683</v>
      </c>
      <c r="K146" s="31">
        <v>534.95000000000005</v>
      </c>
      <c r="L146" s="31">
        <v>520.5</v>
      </c>
      <c r="M146" s="31">
        <v>23.664829999999998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7324.95</v>
      </c>
      <c r="D147" s="40">
        <v>7308.6833333333334</v>
      </c>
      <c r="E147" s="40">
        <v>7261.916666666667</v>
      </c>
      <c r="F147" s="40">
        <v>7198.8833333333332</v>
      </c>
      <c r="G147" s="40">
        <v>7152.1166666666668</v>
      </c>
      <c r="H147" s="40">
        <v>7371.7166666666672</v>
      </c>
      <c r="I147" s="40">
        <v>7418.4833333333336</v>
      </c>
      <c r="J147" s="40">
        <v>7481.5166666666673</v>
      </c>
      <c r="K147" s="31">
        <v>7355.45</v>
      </c>
      <c r="L147" s="31">
        <v>7245.65</v>
      </c>
      <c r="M147" s="31">
        <v>6.1857300000000004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965.35</v>
      </c>
      <c r="D148" s="40">
        <v>964.91666666666663</v>
      </c>
      <c r="E148" s="40">
        <v>959.18333333333328</v>
      </c>
      <c r="F148" s="40">
        <v>953.01666666666665</v>
      </c>
      <c r="G148" s="40">
        <v>947.2833333333333</v>
      </c>
      <c r="H148" s="40">
        <v>971.08333333333326</v>
      </c>
      <c r="I148" s="40">
        <v>976.81666666666661</v>
      </c>
      <c r="J148" s="40">
        <v>982.98333333333323</v>
      </c>
      <c r="K148" s="31">
        <v>970.65</v>
      </c>
      <c r="L148" s="31">
        <v>958.75</v>
      </c>
      <c r="M148" s="31">
        <v>1.9669000000000001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4516.05</v>
      </c>
      <c r="D149" s="40">
        <v>4465.2666666666664</v>
      </c>
      <c r="E149" s="40">
        <v>4395.5333333333328</v>
      </c>
      <c r="F149" s="40">
        <v>4275.0166666666664</v>
      </c>
      <c r="G149" s="40">
        <v>4205.2833333333328</v>
      </c>
      <c r="H149" s="40">
        <v>4585.7833333333328</v>
      </c>
      <c r="I149" s="40">
        <v>4655.5166666666664</v>
      </c>
      <c r="J149" s="40">
        <v>4776.0333333333328</v>
      </c>
      <c r="K149" s="31">
        <v>4535</v>
      </c>
      <c r="L149" s="31">
        <v>4344.75</v>
      </c>
      <c r="M149" s="31">
        <v>11.62171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3107.1</v>
      </c>
      <c r="D150" s="40">
        <v>3068.4166666666665</v>
      </c>
      <c r="E150" s="40">
        <v>3013.5333333333328</v>
      </c>
      <c r="F150" s="40">
        <v>2919.9666666666662</v>
      </c>
      <c r="G150" s="40">
        <v>2865.0833333333326</v>
      </c>
      <c r="H150" s="40">
        <v>3161.9833333333331</v>
      </c>
      <c r="I150" s="40">
        <v>3216.8666666666672</v>
      </c>
      <c r="J150" s="40">
        <v>3310.4333333333334</v>
      </c>
      <c r="K150" s="31">
        <v>3123.3</v>
      </c>
      <c r="L150" s="31">
        <v>2974.85</v>
      </c>
      <c r="M150" s="31">
        <v>9.0816199999999991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1494.3</v>
      </c>
      <c r="D151" s="40">
        <v>1482.5833333333333</v>
      </c>
      <c r="E151" s="40">
        <v>1467.3166666666666</v>
      </c>
      <c r="F151" s="40">
        <v>1440.3333333333333</v>
      </c>
      <c r="G151" s="40">
        <v>1425.0666666666666</v>
      </c>
      <c r="H151" s="40">
        <v>1509.5666666666666</v>
      </c>
      <c r="I151" s="40">
        <v>1524.8333333333335</v>
      </c>
      <c r="J151" s="40">
        <v>1551.8166666666666</v>
      </c>
      <c r="K151" s="31">
        <v>1497.85</v>
      </c>
      <c r="L151" s="31">
        <v>1455.6</v>
      </c>
      <c r="M151" s="31">
        <v>13.1271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841.55</v>
      </c>
      <c r="D152" s="40">
        <v>843.85</v>
      </c>
      <c r="E152" s="40">
        <v>827.7</v>
      </c>
      <c r="F152" s="40">
        <v>813.85</v>
      </c>
      <c r="G152" s="40">
        <v>797.7</v>
      </c>
      <c r="H152" s="40">
        <v>857.7</v>
      </c>
      <c r="I152" s="40">
        <v>873.84999999999991</v>
      </c>
      <c r="J152" s="40">
        <v>887.7</v>
      </c>
      <c r="K152" s="31">
        <v>860</v>
      </c>
      <c r="L152" s="31">
        <v>830</v>
      </c>
      <c r="M152" s="31">
        <v>2.37819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141.6</v>
      </c>
      <c r="D153" s="40">
        <v>139.9</v>
      </c>
      <c r="E153" s="40">
        <v>137.5</v>
      </c>
      <c r="F153" s="40">
        <v>133.4</v>
      </c>
      <c r="G153" s="40">
        <v>131</v>
      </c>
      <c r="H153" s="40">
        <v>144</v>
      </c>
      <c r="I153" s="40">
        <v>146.40000000000003</v>
      </c>
      <c r="J153" s="40">
        <v>150.5</v>
      </c>
      <c r="K153" s="31">
        <v>142.30000000000001</v>
      </c>
      <c r="L153" s="31">
        <v>135.80000000000001</v>
      </c>
      <c r="M153" s="31">
        <v>252.88901000000001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128.69999999999999</v>
      </c>
      <c r="D154" s="40">
        <v>128.53333333333333</v>
      </c>
      <c r="E154" s="40">
        <v>126.76666666666665</v>
      </c>
      <c r="F154" s="40">
        <v>124.83333333333331</v>
      </c>
      <c r="G154" s="40">
        <v>123.06666666666663</v>
      </c>
      <c r="H154" s="40">
        <v>130.46666666666667</v>
      </c>
      <c r="I154" s="40">
        <v>132.23333333333338</v>
      </c>
      <c r="J154" s="40">
        <v>134.16666666666669</v>
      </c>
      <c r="K154" s="31">
        <v>130.30000000000001</v>
      </c>
      <c r="L154" s="31">
        <v>126.6</v>
      </c>
      <c r="M154" s="31">
        <v>129.16313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91.3</v>
      </c>
      <c r="D155" s="40">
        <v>90.600000000000009</v>
      </c>
      <c r="E155" s="40">
        <v>89.500000000000014</v>
      </c>
      <c r="F155" s="40">
        <v>87.7</v>
      </c>
      <c r="G155" s="40">
        <v>86.600000000000009</v>
      </c>
      <c r="H155" s="40">
        <v>92.40000000000002</v>
      </c>
      <c r="I155" s="40">
        <v>93.500000000000014</v>
      </c>
      <c r="J155" s="40">
        <v>95.300000000000026</v>
      </c>
      <c r="K155" s="31">
        <v>91.7</v>
      </c>
      <c r="L155" s="31">
        <v>88.8</v>
      </c>
      <c r="M155" s="31">
        <v>215.69057000000001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3780.2</v>
      </c>
      <c r="D156" s="40">
        <v>3763.0833333333335</v>
      </c>
      <c r="E156" s="40">
        <v>3727.166666666667</v>
      </c>
      <c r="F156" s="40">
        <v>3674.1333333333337</v>
      </c>
      <c r="G156" s="40">
        <v>3638.2166666666672</v>
      </c>
      <c r="H156" s="40">
        <v>3816.1166666666668</v>
      </c>
      <c r="I156" s="40">
        <v>3852.0333333333338</v>
      </c>
      <c r="J156" s="40">
        <v>3905.0666666666666</v>
      </c>
      <c r="K156" s="31">
        <v>3799</v>
      </c>
      <c r="L156" s="31">
        <v>3710.05</v>
      </c>
      <c r="M156" s="31">
        <v>1.09606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19503.2</v>
      </c>
      <c r="D157" s="40">
        <v>19459.983333333334</v>
      </c>
      <c r="E157" s="40">
        <v>19269.966666666667</v>
      </c>
      <c r="F157" s="40">
        <v>19036.733333333334</v>
      </c>
      <c r="G157" s="40">
        <v>18846.716666666667</v>
      </c>
      <c r="H157" s="40">
        <v>19693.216666666667</v>
      </c>
      <c r="I157" s="40">
        <v>19883.233333333337</v>
      </c>
      <c r="J157" s="40">
        <v>20116.466666666667</v>
      </c>
      <c r="K157" s="31">
        <v>19650</v>
      </c>
      <c r="L157" s="31">
        <v>19226.75</v>
      </c>
      <c r="M157" s="31">
        <v>0.48599999999999999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370.35</v>
      </c>
      <c r="D158" s="40">
        <v>370.65000000000003</v>
      </c>
      <c r="E158" s="40">
        <v>367.20000000000005</v>
      </c>
      <c r="F158" s="40">
        <v>364.05</v>
      </c>
      <c r="G158" s="40">
        <v>360.6</v>
      </c>
      <c r="H158" s="40">
        <v>373.80000000000007</v>
      </c>
      <c r="I158" s="40">
        <v>377.25</v>
      </c>
      <c r="J158" s="40">
        <v>380.40000000000009</v>
      </c>
      <c r="K158" s="31">
        <v>374.1</v>
      </c>
      <c r="L158" s="31">
        <v>367.5</v>
      </c>
      <c r="M158" s="31">
        <v>5.97004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849.6</v>
      </c>
      <c r="D159" s="40">
        <v>844.80000000000007</v>
      </c>
      <c r="E159" s="40">
        <v>834.80000000000018</v>
      </c>
      <c r="F159" s="40">
        <v>820.00000000000011</v>
      </c>
      <c r="G159" s="40">
        <v>810.00000000000023</v>
      </c>
      <c r="H159" s="40">
        <v>859.60000000000014</v>
      </c>
      <c r="I159" s="40">
        <v>869.59999999999991</v>
      </c>
      <c r="J159" s="40">
        <v>884.40000000000009</v>
      </c>
      <c r="K159" s="31">
        <v>854.8</v>
      </c>
      <c r="L159" s="31">
        <v>830</v>
      </c>
      <c r="M159" s="31">
        <v>6.1024900000000004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144</v>
      </c>
      <c r="D160" s="40">
        <v>143.01666666666665</v>
      </c>
      <c r="E160" s="40">
        <v>141.3833333333333</v>
      </c>
      <c r="F160" s="40">
        <v>138.76666666666665</v>
      </c>
      <c r="G160" s="40">
        <v>137.1333333333333</v>
      </c>
      <c r="H160" s="40">
        <v>145.6333333333333</v>
      </c>
      <c r="I160" s="40">
        <v>147.26666666666662</v>
      </c>
      <c r="J160" s="40">
        <v>149.8833333333333</v>
      </c>
      <c r="K160" s="31">
        <v>144.65</v>
      </c>
      <c r="L160" s="31">
        <v>140.4</v>
      </c>
      <c r="M160" s="31">
        <v>85.617670000000004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218.75</v>
      </c>
      <c r="D161" s="40">
        <v>216.79999999999998</v>
      </c>
      <c r="E161" s="40">
        <v>213.69999999999996</v>
      </c>
      <c r="F161" s="40">
        <v>208.64999999999998</v>
      </c>
      <c r="G161" s="40">
        <v>205.54999999999995</v>
      </c>
      <c r="H161" s="40">
        <v>221.84999999999997</v>
      </c>
      <c r="I161" s="40">
        <v>224.95</v>
      </c>
      <c r="J161" s="40">
        <v>229.99999999999997</v>
      </c>
      <c r="K161" s="31">
        <v>219.9</v>
      </c>
      <c r="L161" s="31">
        <v>211.75</v>
      </c>
      <c r="M161" s="31">
        <v>10.46171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2953.25</v>
      </c>
      <c r="D162" s="40">
        <v>2963.7999999999997</v>
      </c>
      <c r="E162" s="40">
        <v>2882.6499999999996</v>
      </c>
      <c r="F162" s="40">
        <v>2812.0499999999997</v>
      </c>
      <c r="G162" s="40">
        <v>2730.8999999999996</v>
      </c>
      <c r="H162" s="40">
        <v>3034.3999999999996</v>
      </c>
      <c r="I162" s="40">
        <v>3115.55</v>
      </c>
      <c r="J162" s="40">
        <v>3186.1499999999996</v>
      </c>
      <c r="K162" s="31">
        <v>3044.95</v>
      </c>
      <c r="L162" s="31">
        <v>2893.2</v>
      </c>
      <c r="M162" s="31">
        <v>4.16066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38253.550000000003</v>
      </c>
      <c r="D163" s="40">
        <v>38178.716666666667</v>
      </c>
      <c r="E163" s="40">
        <v>37874.833333333336</v>
      </c>
      <c r="F163" s="40">
        <v>37496.116666666669</v>
      </c>
      <c r="G163" s="40">
        <v>37192.233333333337</v>
      </c>
      <c r="H163" s="40">
        <v>38557.433333333334</v>
      </c>
      <c r="I163" s="40">
        <v>38861.316666666666</v>
      </c>
      <c r="J163" s="40">
        <v>39240.033333333333</v>
      </c>
      <c r="K163" s="31">
        <v>38482.6</v>
      </c>
      <c r="L163" s="31">
        <v>37800</v>
      </c>
      <c r="M163" s="31">
        <v>0.37303999999999998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224.3</v>
      </c>
      <c r="D164" s="40">
        <v>223.08333333333334</v>
      </c>
      <c r="E164" s="40">
        <v>221.36666666666667</v>
      </c>
      <c r="F164" s="40">
        <v>218.43333333333334</v>
      </c>
      <c r="G164" s="40">
        <v>216.71666666666667</v>
      </c>
      <c r="H164" s="40">
        <v>226.01666666666668</v>
      </c>
      <c r="I164" s="40">
        <v>227.73333333333332</v>
      </c>
      <c r="J164" s="40">
        <v>230.66666666666669</v>
      </c>
      <c r="K164" s="31">
        <v>224.8</v>
      </c>
      <c r="L164" s="31">
        <v>220.15</v>
      </c>
      <c r="M164" s="31">
        <v>16.996639999999999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4934.3999999999996</v>
      </c>
      <c r="D165" s="40">
        <v>4977.4666666666662</v>
      </c>
      <c r="E165" s="40">
        <v>4881.9333333333325</v>
      </c>
      <c r="F165" s="40">
        <v>4829.4666666666662</v>
      </c>
      <c r="G165" s="40">
        <v>4733.9333333333325</v>
      </c>
      <c r="H165" s="40">
        <v>5029.9333333333325</v>
      </c>
      <c r="I165" s="40">
        <v>5125.4666666666672</v>
      </c>
      <c r="J165" s="40">
        <v>5177.9333333333325</v>
      </c>
      <c r="K165" s="31">
        <v>5073</v>
      </c>
      <c r="L165" s="31">
        <v>4925</v>
      </c>
      <c r="M165" s="31">
        <v>0.63383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2235</v>
      </c>
      <c r="D166" s="40">
        <v>2226</v>
      </c>
      <c r="E166" s="40">
        <v>2207</v>
      </c>
      <c r="F166" s="40">
        <v>2179</v>
      </c>
      <c r="G166" s="40">
        <v>2160</v>
      </c>
      <c r="H166" s="40">
        <v>2254</v>
      </c>
      <c r="I166" s="40">
        <v>2273</v>
      </c>
      <c r="J166" s="40">
        <v>2301</v>
      </c>
      <c r="K166" s="31">
        <v>2245</v>
      </c>
      <c r="L166" s="31">
        <v>2198</v>
      </c>
      <c r="M166" s="31">
        <v>8.3243799999999997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2518.0500000000002</v>
      </c>
      <c r="D167" s="40">
        <v>2503.0166666666669</v>
      </c>
      <c r="E167" s="40">
        <v>2467.0833333333339</v>
      </c>
      <c r="F167" s="40">
        <v>2416.1166666666672</v>
      </c>
      <c r="G167" s="40">
        <v>2380.1833333333343</v>
      </c>
      <c r="H167" s="40">
        <v>2553.9833333333336</v>
      </c>
      <c r="I167" s="40">
        <v>2589.916666666667</v>
      </c>
      <c r="J167" s="40">
        <v>2640.8833333333332</v>
      </c>
      <c r="K167" s="31">
        <v>2538.9499999999998</v>
      </c>
      <c r="L167" s="31">
        <v>2452.0500000000002</v>
      </c>
      <c r="M167" s="31">
        <v>4.8012699999999997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2361.5500000000002</v>
      </c>
      <c r="D168" s="40">
        <v>2344.9</v>
      </c>
      <c r="E168" s="40">
        <v>2319.8500000000004</v>
      </c>
      <c r="F168" s="40">
        <v>2278.15</v>
      </c>
      <c r="G168" s="40">
        <v>2253.1000000000004</v>
      </c>
      <c r="H168" s="40">
        <v>2386.6000000000004</v>
      </c>
      <c r="I168" s="40">
        <v>2411.6500000000005</v>
      </c>
      <c r="J168" s="40">
        <v>2453.3500000000004</v>
      </c>
      <c r="K168" s="31">
        <v>2369.9499999999998</v>
      </c>
      <c r="L168" s="31">
        <v>2303.1999999999998</v>
      </c>
      <c r="M168" s="31">
        <v>1.7442599999999999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121.55</v>
      </c>
      <c r="D169" s="40">
        <v>120.68333333333332</v>
      </c>
      <c r="E169" s="40">
        <v>119.46666666666664</v>
      </c>
      <c r="F169" s="40">
        <v>117.38333333333331</v>
      </c>
      <c r="G169" s="40">
        <v>116.16666666666663</v>
      </c>
      <c r="H169" s="40">
        <v>122.76666666666665</v>
      </c>
      <c r="I169" s="40">
        <v>123.98333333333332</v>
      </c>
      <c r="J169" s="40">
        <v>126.06666666666666</v>
      </c>
      <c r="K169" s="31">
        <v>121.9</v>
      </c>
      <c r="L169" s="31">
        <v>118.6</v>
      </c>
      <c r="M169" s="31">
        <v>33.60962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214.5</v>
      </c>
      <c r="D170" s="40">
        <v>212.33333333333334</v>
      </c>
      <c r="E170" s="40">
        <v>208.66666666666669</v>
      </c>
      <c r="F170" s="40">
        <v>202.83333333333334</v>
      </c>
      <c r="G170" s="40">
        <v>199.16666666666669</v>
      </c>
      <c r="H170" s="40">
        <v>218.16666666666669</v>
      </c>
      <c r="I170" s="40">
        <v>221.83333333333337</v>
      </c>
      <c r="J170" s="40">
        <v>227.66666666666669</v>
      </c>
      <c r="K170" s="31">
        <v>216</v>
      </c>
      <c r="L170" s="31">
        <v>206.5</v>
      </c>
      <c r="M170" s="31">
        <v>253.19132999999999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446.35</v>
      </c>
      <c r="D171" s="40">
        <v>443.16666666666669</v>
      </c>
      <c r="E171" s="40">
        <v>436.43333333333339</v>
      </c>
      <c r="F171" s="40">
        <v>426.51666666666671</v>
      </c>
      <c r="G171" s="40">
        <v>419.78333333333342</v>
      </c>
      <c r="H171" s="40">
        <v>453.08333333333337</v>
      </c>
      <c r="I171" s="40">
        <v>459.81666666666661</v>
      </c>
      <c r="J171" s="40">
        <v>469.73333333333335</v>
      </c>
      <c r="K171" s="31">
        <v>449.9</v>
      </c>
      <c r="L171" s="31">
        <v>433.25</v>
      </c>
      <c r="M171" s="31">
        <v>6.3870199999999997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15272.4</v>
      </c>
      <c r="D172" s="40">
        <v>15255.800000000001</v>
      </c>
      <c r="E172" s="40">
        <v>15116.600000000002</v>
      </c>
      <c r="F172" s="40">
        <v>14960.800000000001</v>
      </c>
      <c r="G172" s="40">
        <v>14821.600000000002</v>
      </c>
      <c r="H172" s="40">
        <v>15411.600000000002</v>
      </c>
      <c r="I172" s="40">
        <v>15550.800000000003</v>
      </c>
      <c r="J172" s="40">
        <v>15706.600000000002</v>
      </c>
      <c r="K172" s="31">
        <v>15395</v>
      </c>
      <c r="L172" s="31">
        <v>15100</v>
      </c>
      <c r="M172" s="31">
        <v>6.6900000000000001E-2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38.5</v>
      </c>
      <c r="D173" s="40">
        <v>38.35</v>
      </c>
      <c r="E173" s="40">
        <v>38.1</v>
      </c>
      <c r="F173" s="40">
        <v>37.700000000000003</v>
      </c>
      <c r="G173" s="40">
        <v>37.450000000000003</v>
      </c>
      <c r="H173" s="40">
        <v>38.75</v>
      </c>
      <c r="I173" s="40">
        <v>39</v>
      </c>
      <c r="J173" s="40">
        <v>39.4</v>
      </c>
      <c r="K173" s="31">
        <v>38.6</v>
      </c>
      <c r="L173" s="31">
        <v>37.950000000000003</v>
      </c>
      <c r="M173" s="31">
        <v>323.90147999999999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192.05</v>
      </c>
      <c r="D174" s="40">
        <v>191.71666666666667</v>
      </c>
      <c r="E174" s="40">
        <v>189.33333333333334</v>
      </c>
      <c r="F174" s="40">
        <v>186.61666666666667</v>
      </c>
      <c r="G174" s="40">
        <v>184.23333333333335</v>
      </c>
      <c r="H174" s="40">
        <v>194.43333333333334</v>
      </c>
      <c r="I174" s="40">
        <v>196.81666666666666</v>
      </c>
      <c r="J174" s="40">
        <v>199.53333333333333</v>
      </c>
      <c r="K174" s="31">
        <v>194.1</v>
      </c>
      <c r="L174" s="31">
        <v>189</v>
      </c>
      <c r="M174" s="31">
        <v>64.933850000000007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134.5</v>
      </c>
      <c r="D175" s="40">
        <v>134.83333333333334</v>
      </c>
      <c r="E175" s="40">
        <v>133.2166666666667</v>
      </c>
      <c r="F175" s="40">
        <v>131.93333333333337</v>
      </c>
      <c r="G175" s="40">
        <v>130.31666666666672</v>
      </c>
      <c r="H175" s="40">
        <v>136.11666666666667</v>
      </c>
      <c r="I175" s="40">
        <v>137.73333333333329</v>
      </c>
      <c r="J175" s="40">
        <v>139.01666666666665</v>
      </c>
      <c r="K175" s="31">
        <v>136.44999999999999</v>
      </c>
      <c r="L175" s="31">
        <v>133.55000000000001</v>
      </c>
      <c r="M175" s="31">
        <v>61.450920000000004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2482.85</v>
      </c>
      <c r="D176" s="40">
        <v>2480.2166666666667</v>
      </c>
      <c r="E176" s="40">
        <v>2464.2333333333336</v>
      </c>
      <c r="F176" s="40">
        <v>2445.6166666666668</v>
      </c>
      <c r="G176" s="40">
        <v>2429.6333333333337</v>
      </c>
      <c r="H176" s="40">
        <v>2498.8333333333335</v>
      </c>
      <c r="I176" s="40">
        <v>2514.8166666666662</v>
      </c>
      <c r="J176" s="40">
        <v>2533.4333333333334</v>
      </c>
      <c r="K176" s="31">
        <v>2496.1999999999998</v>
      </c>
      <c r="L176" s="31">
        <v>2461.6</v>
      </c>
      <c r="M176" s="31">
        <v>58.704680000000003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980.9</v>
      </c>
      <c r="D177" s="40">
        <v>976.86666666666667</v>
      </c>
      <c r="E177" s="40">
        <v>969.0333333333333</v>
      </c>
      <c r="F177" s="40">
        <v>957.16666666666663</v>
      </c>
      <c r="G177" s="40">
        <v>949.33333333333326</v>
      </c>
      <c r="H177" s="40">
        <v>988.73333333333335</v>
      </c>
      <c r="I177" s="40">
        <v>996.56666666666661</v>
      </c>
      <c r="J177" s="40">
        <v>1008.4333333333334</v>
      </c>
      <c r="K177" s="31">
        <v>984.7</v>
      </c>
      <c r="L177" s="31">
        <v>965</v>
      </c>
      <c r="M177" s="31">
        <v>16.367709999999999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1188.05</v>
      </c>
      <c r="D178" s="40">
        <v>1178.3666666666668</v>
      </c>
      <c r="E178" s="40">
        <v>1166.7333333333336</v>
      </c>
      <c r="F178" s="40">
        <v>1145.4166666666667</v>
      </c>
      <c r="G178" s="40">
        <v>1133.7833333333335</v>
      </c>
      <c r="H178" s="40">
        <v>1199.6833333333336</v>
      </c>
      <c r="I178" s="40">
        <v>1211.3166666666668</v>
      </c>
      <c r="J178" s="40">
        <v>1232.6333333333337</v>
      </c>
      <c r="K178" s="31">
        <v>1190</v>
      </c>
      <c r="L178" s="31">
        <v>1157.05</v>
      </c>
      <c r="M178" s="31">
        <v>10.302479999999999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2089.6999999999998</v>
      </c>
      <c r="D179" s="40">
        <v>2064.9833333333331</v>
      </c>
      <c r="E179" s="40">
        <v>2036.9666666666662</v>
      </c>
      <c r="F179" s="40">
        <v>1984.2333333333331</v>
      </c>
      <c r="G179" s="40">
        <v>1956.2166666666662</v>
      </c>
      <c r="H179" s="40">
        <v>2117.7166666666662</v>
      </c>
      <c r="I179" s="40">
        <v>2145.7333333333336</v>
      </c>
      <c r="J179" s="40">
        <v>2198.4666666666662</v>
      </c>
      <c r="K179" s="31">
        <v>2093</v>
      </c>
      <c r="L179" s="31">
        <v>2012.25</v>
      </c>
      <c r="M179" s="31">
        <v>11.616479999999999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7892.9</v>
      </c>
      <c r="D180" s="40">
        <v>7886.583333333333</v>
      </c>
      <c r="E180" s="40">
        <v>7847.3166666666657</v>
      </c>
      <c r="F180" s="40">
        <v>7801.7333333333327</v>
      </c>
      <c r="G180" s="40">
        <v>7762.4666666666653</v>
      </c>
      <c r="H180" s="40">
        <v>7932.1666666666661</v>
      </c>
      <c r="I180" s="40">
        <v>7971.4333333333343</v>
      </c>
      <c r="J180" s="40">
        <v>8017.0166666666664</v>
      </c>
      <c r="K180" s="31">
        <v>7925.85</v>
      </c>
      <c r="L180" s="31">
        <v>7841</v>
      </c>
      <c r="M180" s="31">
        <v>0.2611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26289.8</v>
      </c>
      <c r="D181" s="40">
        <v>26352.983333333337</v>
      </c>
      <c r="E181" s="40">
        <v>25956.966666666674</v>
      </c>
      <c r="F181" s="40">
        <v>25624.133333333339</v>
      </c>
      <c r="G181" s="40">
        <v>25228.116666666676</v>
      </c>
      <c r="H181" s="40">
        <v>26685.816666666673</v>
      </c>
      <c r="I181" s="40">
        <v>27081.833333333336</v>
      </c>
      <c r="J181" s="40">
        <v>27414.666666666672</v>
      </c>
      <c r="K181" s="31">
        <v>26749</v>
      </c>
      <c r="L181" s="31">
        <v>26020.15</v>
      </c>
      <c r="M181" s="31">
        <v>0.40560000000000002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1448.95</v>
      </c>
      <c r="D182" s="40">
        <v>1445.0333333333335</v>
      </c>
      <c r="E182" s="40">
        <v>1430.116666666667</v>
      </c>
      <c r="F182" s="40">
        <v>1411.2833333333335</v>
      </c>
      <c r="G182" s="40">
        <v>1396.366666666667</v>
      </c>
      <c r="H182" s="40">
        <v>1463.866666666667</v>
      </c>
      <c r="I182" s="40">
        <v>1478.7833333333335</v>
      </c>
      <c r="J182" s="40">
        <v>1497.616666666667</v>
      </c>
      <c r="K182" s="31">
        <v>1459.95</v>
      </c>
      <c r="L182" s="31">
        <v>1426.2</v>
      </c>
      <c r="M182" s="31">
        <v>7.7418399999999998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2198.15</v>
      </c>
      <c r="D183" s="40">
        <v>2181.0666666666666</v>
      </c>
      <c r="E183" s="40">
        <v>2152.1333333333332</v>
      </c>
      <c r="F183" s="40">
        <v>2106.1166666666668</v>
      </c>
      <c r="G183" s="40">
        <v>2077.1833333333334</v>
      </c>
      <c r="H183" s="40">
        <v>2227.083333333333</v>
      </c>
      <c r="I183" s="40">
        <v>2256.0166666666664</v>
      </c>
      <c r="J183" s="40">
        <v>2302.0333333333328</v>
      </c>
      <c r="K183" s="31">
        <v>2210</v>
      </c>
      <c r="L183" s="31">
        <v>2135.0500000000002</v>
      </c>
      <c r="M183" s="31">
        <v>3.1149200000000001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477</v>
      </c>
      <c r="D184" s="40">
        <v>475.36666666666662</v>
      </c>
      <c r="E184" s="40">
        <v>472.58333333333326</v>
      </c>
      <c r="F184" s="40">
        <v>468.16666666666663</v>
      </c>
      <c r="G184" s="40">
        <v>465.38333333333327</v>
      </c>
      <c r="H184" s="40">
        <v>479.78333333333325</v>
      </c>
      <c r="I184" s="40">
        <v>482.56666666666666</v>
      </c>
      <c r="J184" s="40">
        <v>486.98333333333323</v>
      </c>
      <c r="K184" s="31">
        <v>478.15</v>
      </c>
      <c r="L184" s="31">
        <v>470.95</v>
      </c>
      <c r="M184" s="31">
        <v>129.62679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104.55</v>
      </c>
      <c r="D185" s="40">
        <v>103.71666666666665</v>
      </c>
      <c r="E185" s="40">
        <v>102.5333333333333</v>
      </c>
      <c r="F185" s="40">
        <v>100.51666666666665</v>
      </c>
      <c r="G185" s="40">
        <v>99.3333333333333</v>
      </c>
      <c r="H185" s="40">
        <v>105.73333333333331</v>
      </c>
      <c r="I185" s="40">
        <v>106.91666666666667</v>
      </c>
      <c r="J185" s="40">
        <v>108.93333333333331</v>
      </c>
      <c r="K185" s="31">
        <v>104.9</v>
      </c>
      <c r="L185" s="31">
        <v>101.7</v>
      </c>
      <c r="M185" s="31">
        <v>358.63263999999998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766.25</v>
      </c>
      <c r="D186" s="40">
        <v>761.0333333333333</v>
      </c>
      <c r="E186" s="40">
        <v>751.31666666666661</v>
      </c>
      <c r="F186" s="40">
        <v>736.38333333333333</v>
      </c>
      <c r="G186" s="40">
        <v>726.66666666666663</v>
      </c>
      <c r="H186" s="40">
        <v>775.96666666666658</v>
      </c>
      <c r="I186" s="40">
        <v>785.68333333333328</v>
      </c>
      <c r="J186" s="40">
        <v>800.61666666666656</v>
      </c>
      <c r="K186" s="31">
        <v>770.75</v>
      </c>
      <c r="L186" s="31">
        <v>746.1</v>
      </c>
      <c r="M186" s="31">
        <v>48.966500000000003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533.65</v>
      </c>
      <c r="D187" s="40">
        <v>530.55000000000007</v>
      </c>
      <c r="E187" s="40">
        <v>526.10000000000014</v>
      </c>
      <c r="F187" s="40">
        <v>518.55000000000007</v>
      </c>
      <c r="G187" s="40">
        <v>514.10000000000014</v>
      </c>
      <c r="H187" s="40">
        <v>538.10000000000014</v>
      </c>
      <c r="I187" s="40">
        <v>542.55000000000018</v>
      </c>
      <c r="J187" s="40">
        <v>550.10000000000014</v>
      </c>
      <c r="K187" s="31">
        <v>535</v>
      </c>
      <c r="L187" s="31">
        <v>523</v>
      </c>
      <c r="M187" s="31">
        <v>7.72858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589.15</v>
      </c>
      <c r="D188" s="40">
        <v>588.61666666666667</v>
      </c>
      <c r="E188" s="40">
        <v>584.08333333333337</v>
      </c>
      <c r="F188" s="40">
        <v>579.01666666666665</v>
      </c>
      <c r="G188" s="40">
        <v>574.48333333333335</v>
      </c>
      <c r="H188" s="40">
        <v>593.68333333333339</v>
      </c>
      <c r="I188" s="40">
        <v>598.2166666666667</v>
      </c>
      <c r="J188" s="40">
        <v>603.28333333333342</v>
      </c>
      <c r="K188" s="31">
        <v>593.15</v>
      </c>
      <c r="L188" s="31">
        <v>583.54999999999995</v>
      </c>
      <c r="M188" s="31">
        <v>3.2320000000000002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680.25</v>
      </c>
      <c r="D189" s="40">
        <v>677.5</v>
      </c>
      <c r="E189" s="40">
        <v>672</v>
      </c>
      <c r="F189" s="40">
        <v>663.75</v>
      </c>
      <c r="G189" s="40">
        <v>658.25</v>
      </c>
      <c r="H189" s="40">
        <v>685.75</v>
      </c>
      <c r="I189" s="40">
        <v>691.25</v>
      </c>
      <c r="J189" s="40">
        <v>699.5</v>
      </c>
      <c r="K189" s="31">
        <v>683</v>
      </c>
      <c r="L189" s="31">
        <v>669.25</v>
      </c>
      <c r="M189" s="31">
        <v>10.320080000000001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900</v>
      </c>
      <c r="D190" s="40">
        <v>894.33333333333337</v>
      </c>
      <c r="E190" s="40">
        <v>883.66666666666674</v>
      </c>
      <c r="F190" s="40">
        <v>867.33333333333337</v>
      </c>
      <c r="G190" s="40">
        <v>856.66666666666674</v>
      </c>
      <c r="H190" s="40">
        <v>910.66666666666674</v>
      </c>
      <c r="I190" s="40">
        <v>921.33333333333348</v>
      </c>
      <c r="J190" s="40">
        <v>937.66666666666674</v>
      </c>
      <c r="K190" s="31">
        <v>905</v>
      </c>
      <c r="L190" s="31">
        <v>878</v>
      </c>
      <c r="M190" s="31">
        <v>12.43763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1275.8</v>
      </c>
      <c r="D191" s="40">
        <v>1284.9333333333334</v>
      </c>
      <c r="E191" s="40">
        <v>1260.8666666666668</v>
      </c>
      <c r="F191" s="40">
        <v>1245.9333333333334</v>
      </c>
      <c r="G191" s="40">
        <v>1221.8666666666668</v>
      </c>
      <c r="H191" s="40">
        <v>1299.8666666666668</v>
      </c>
      <c r="I191" s="40">
        <v>1323.9333333333334</v>
      </c>
      <c r="J191" s="40">
        <v>1338.8666666666668</v>
      </c>
      <c r="K191" s="31">
        <v>1309</v>
      </c>
      <c r="L191" s="31">
        <v>1270</v>
      </c>
      <c r="M191" s="31">
        <v>6.1044600000000004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3642.9</v>
      </c>
      <c r="D192" s="40">
        <v>3621.6666666666665</v>
      </c>
      <c r="E192" s="40">
        <v>3595.333333333333</v>
      </c>
      <c r="F192" s="40">
        <v>3547.7666666666664</v>
      </c>
      <c r="G192" s="40">
        <v>3521.4333333333329</v>
      </c>
      <c r="H192" s="40">
        <v>3669.2333333333331</v>
      </c>
      <c r="I192" s="40">
        <v>3695.5666666666662</v>
      </c>
      <c r="J192" s="40">
        <v>3743.1333333333332</v>
      </c>
      <c r="K192" s="31">
        <v>3648</v>
      </c>
      <c r="L192" s="31">
        <v>3574.1</v>
      </c>
      <c r="M192" s="31">
        <v>31.52938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773.25</v>
      </c>
      <c r="D193" s="40">
        <v>772.56666666666661</v>
      </c>
      <c r="E193" s="40">
        <v>764.23333333333323</v>
      </c>
      <c r="F193" s="40">
        <v>755.21666666666658</v>
      </c>
      <c r="G193" s="40">
        <v>746.88333333333321</v>
      </c>
      <c r="H193" s="40">
        <v>781.58333333333326</v>
      </c>
      <c r="I193" s="40">
        <v>789.91666666666674</v>
      </c>
      <c r="J193" s="40">
        <v>798.93333333333328</v>
      </c>
      <c r="K193" s="31">
        <v>780.9</v>
      </c>
      <c r="L193" s="31">
        <v>763.55</v>
      </c>
      <c r="M193" s="31">
        <v>17.668199999999999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5979.75</v>
      </c>
      <c r="D194" s="40">
        <v>5942.916666666667</v>
      </c>
      <c r="E194" s="40">
        <v>5886.8333333333339</v>
      </c>
      <c r="F194" s="40">
        <v>5793.916666666667</v>
      </c>
      <c r="G194" s="40">
        <v>5737.8333333333339</v>
      </c>
      <c r="H194" s="40">
        <v>6035.8333333333339</v>
      </c>
      <c r="I194" s="40">
        <v>6091.9166666666679</v>
      </c>
      <c r="J194" s="40">
        <v>6184.8333333333339</v>
      </c>
      <c r="K194" s="31">
        <v>5999</v>
      </c>
      <c r="L194" s="31">
        <v>5850</v>
      </c>
      <c r="M194" s="31">
        <v>1.10093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479.1</v>
      </c>
      <c r="D195" s="40">
        <v>477.08333333333331</v>
      </c>
      <c r="E195" s="40">
        <v>473.71666666666664</v>
      </c>
      <c r="F195" s="40">
        <v>468.33333333333331</v>
      </c>
      <c r="G195" s="40">
        <v>464.96666666666664</v>
      </c>
      <c r="H195" s="40">
        <v>482.46666666666664</v>
      </c>
      <c r="I195" s="40">
        <v>485.83333333333331</v>
      </c>
      <c r="J195" s="40">
        <v>491.21666666666664</v>
      </c>
      <c r="K195" s="31">
        <v>480.45</v>
      </c>
      <c r="L195" s="31">
        <v>471.7</v>
      </c>
      <c r="M195" s="31">
        <v>210.12008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226.4</v>
      </c>
      <c r="D196" s="40">
        <v>226.01666666666665</v>
      </c>
      <c r="E196" s="40">
        <v>221.58333333333331</v>
      </c>
      <c r="F196" s="40">
        <v>216.76666666666665</v>
      </c>
      <c r="G196" s="40">
        <v>212.33333333333331</v>
      </c>
      <c r="H196" s="40">
        <v>230.83333333333331</v>
      </c>
      <c r="I196" s="40">
        <v>235.26666666666665</v>
      </c>
      <c r="J196" s="40">
        <v>240.08333333333331</v>
      </c>
      <c r="K196" s="31">
        <v>230.45</v>
      </c>
      <c r="L196" s="31">
        <v>221.2</v>
      </c>
      <c r="M196" s="31">
        <v>785.72738000000004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1112.4000000000001</v>
      </c>
      <c r="D197" s="40">
        <v>1100.8</v>
      </c>
      <c r="E197" s="40">
        <v>1085.5999999999999</v>
      </c>
      <c r="F197" s="40">
        <v>1058.8</v>
      </c>
      <c r="G197" s="40">
        <v>1043.5999999999999</v>
      </c>
      <c r="H197" s="40">
        <v>1127.5999999999999</v>
      </c>
      <c r="I197" s="40">
        <v>1142.8000000000002</v>
      </c>
      <c r="J197" s="40">
        <v>1169.5999999999999</v>
      </c>
      <c r="K197" s="31">
        <v>1116</v>
      </c>
      <c r="L197" s="31">
        <v>1074</v>
      </c>
      <c r="M197" s="31">
        <v>91.286810000000003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1629.65</v>
      </c>
      <c r="D198" s="40">
        <v>1614.05</v>
      </c>
      <c r="E198" s="40">
        <v>1595.6</v>
      </c>
      <c r="F198" s="40">
        <v>1561.55</v>
      </c>
      <c r="G198" s="40">
        <v>1543.1</v>
      </c>
      <c r="H198" s="40">
        <v>1648.1</v>
      </c>
      <c r="I198" s="40">
        <v>1666.5500000000002</v>
      </c>
      <c r="J198" s="40">
        <v>1700.6</v>
      </c>
      <c r="K198" s="31">
        <v>1632.5</v>
      </c>
      <c r="L198" s="31">
        <v>1580</v>
      </c>
      <c r="M198" s="31">
        <v>26.642019999999999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950.95</v>
      </c>
      <c r="D199" s="40">
        <v>948.23333333333323</v>
      </c>
      <c r="E199" s="40">
        <v>941.46666666666647</v>
      </c>
      <c r="F199" s="40">
        <v>931.98333333333323</v>
      </c>
      <c r="G199" s="40">
        <v>925.21666666666647</v>
      </c>
      <c r="H199" s="40">
        <v>957.71666666666647</v>
      </c>
      <c r="I199" s="40">
        <v>964.48333333333312</v>
      </c>
      <c r="J199" s="40">
        <v>973.96666666666647</v>
      </c>
      <c r="K199" s="31">
        <v>955</v>
      </c>
      <c r="L199" s="31">
        <v>938.75</v>
      </c>
      <c r="M199" s="31">
        <v>2.30742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2386.5</v>
      </c>
      <c r="D200" s="40">
        <v>2389.6833333333334</v>
      </c>
      <c r="E200" s="40">
        <v>2356.8666666666668</v>
      </c>
      <c r="F200" s="40">
        <v>2327.2333333333336</v>
      </c>
      <c r="G200" s="40">
        <v>2294.416666666667</v>
      </c>
      <c r="H200" s="40">
        <v>2419.3166666666666</v>
      </c>
      <c r="I200" s="40">
        <v>2452.1333333333332</v>
      </c>
      <c r="J200" s="40">
        <v>2481.7666666666664</v>
      </c>
      <c r="K200" s="31">
        <v>2422.5</v>
      </c>
      <c r="L200" s="31">
        <v>2360.0500000000002</v>
      </c>
      <c r="M200" s="31">
        <v>16.826360000000001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2971.15</v>
      </c>
      <c r="D201" s="40">
        <v>2976.3333333333335</v>
      </c>
      <c r="E201" s="40">
        <v>2946.8166666666671</v>
      </c>
      <c r="F201" s="40">
        <v>2922.4833333333336</v>
      </c>
      <c r="G201" s="40">
        <v>2892.9666666666672</v>
      </c>
      <c r="H201" s="40">
        <v>3000.666666666667</v>
      </c>
      <c r="I201" s="40">
        <v>3030.1833333333334</v>
      </c>
      <c r="J201" s="40">
        <v>3054.5166666666669</v>
      </c>
      <c r="K201" s="31">
        <v>3005.85</v>
      </c>
      <c r="L201" s="31">
        <v>2952</v>
      </c>
      <c r="M201" s="31">
        <v>2.4280499999999998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562.04999999999995</v>
      </c>
      <c r="D202" s="40">
        <v>558.38333333333333</v>
      </c>
      <c r="E202" s="40">
        <v>549.26666666666665</v>
      </c>
      <c r="F202" s="40">
        <v>536.48333333333335</v>
      </c>
      <c r="G202" s="40">
        <v>527.36666666666667</v>
      </c>
      <c r="H202" s="40">
        <v>571.16666666666663</v>
      </c>
      <c r="I202" s="40">
        <v>580.28333333333319</v>
      </c>
      <c r="J202" s="40">
        <v>593.06666666666661</v>
      </c>
      <c r="K202" s="31">
        <v>567.5</v>
      </c>
      <c r="L202" s="31">
        <v>545.6</v>
      </c>
      <c r="M202" s="31">
        <v>14.093959999999999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1031.3499999999999</v>
      </c>
      <c r="D203" s="40">
        <v>1032.1333333333332</v>
      </c>
      <c r="E203" s="40">
        <v>1019.4166666666665</v>
      </c>
      <c r="F203" s="40">
        <v>1007.4833333333333</v>
      </c>
      <c r="G203" s="40">
        <v>994.76666666666665</v>
      </c>
      <c r="H203" s="40">
        <v>1044.0666666666664</v>
      </c>
      <c r="I203" s="40">
        <v>1056.7833333333331</v>
      </c>
      <c r="J203" s="40">
        <v>1068.7166666666662</v>
      </c>
      <c r="K203" s="31">
        <v>1044.8499999999999</v>
      </c>
      <c r="L203" s="31">
        <v>1020.2</v>
      </c>
      <c r="M203" s="31">
        <v>9.0490399999999998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698.2</v>
      </c>
      <c r="D204" s="40">
        <v>695.30000000000007</v>
      </c>
      <c r="E204" s="40">
        <v>690.15000000000009</v>
      </c>
      <c r="F204" s="40">
        <v>682.1</v>
      </c>
      <c r="G204" s="40">
        <v>676.95</v>
      </c>
      <c r="H204" s="40">
        <v>703.35000000000014</v>
      </c>
      <c r="I204" s="40">
        <v>708.5</v>
      </c>
      <c r="J204" s="40">
        <v>716.55000000000018</v>
      </c>
      <c r="K204" s="31">
        <v>700.45</v>
      </c>
      <c r="L204" s="31">
        <v>687.25</v>
      </c>
      <c r="M204" s="31">
        <v>16.73311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7323.2</v>
      </c>
      <c r="D205" s="40">
        <v>7324.7333333333336</v>
      </c>
      <c r="E205" s="40">
        <v>7260.4666666666672</v>
      </c>
      <c r="F205" s="40">
        <v>7197.7333333333336</v>
      </c>
      <c r="G205" s="40">
        <v>7133.4666666666672</v>
      </c>
      <c r="H205" s="40">
        <v>7387.4666666666672</v>
      </c>
      <c r="I205" s="40">
        <v>7451.7333333333336</v>
      </c>
      <c r="J205" s="40">
        <v>7514.4666666666672</v>
      </c>
      <c r="K205" s="31">
        <v>7389</v>
      </c>
      <c r="L205" s="31">
        <v>7262</v>
      </c>
      <c r="M205" s="31">
        <v>2.3969100000000001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46.3</v>
      </c>
      <c r="D206" s="40">
        <v>46.083333333333336</v>
      </c>
      <c r="E206" s="40">
        <v>45.516666666666673</v>
      </c>
      <c r="F206" s="40">
        <v>44.733333333333334</v>
      </c>
      <c r="G206" s="40">
        <v>44.166666666666671</v>
      </c>
      <c r="H206" s="40">
        <v>46.866666666666674</v>
      </c>
      <c r="I206" s="40">
        <v>47.433333333333337</v>
      </c>
      <c r="J206" s="40">
        <v>48.216666666666676</v>
      </c>
      <c r="K206" s="31">
        <v>46.65</v>
      </c>
      <c r="L206" s="31">
        <v>45.3</v>
      </c>
      <c r="M206" s="31">
        <v>169.96885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1515.05</v>
      </c>
      <c r="D207" s="40">
        <v>1512.1333333333332</v>
      </c>
      <c r="E207" s="40">
        <v>1503.9666666666665</v>
      </c>
      <c r="F207" s="40">
        <v>1492.8833333333332</v>
      </c>
      <c r="G207" s="40">
        <v>1484.7166666666665</v>
      </c>
      <c r="H207" s="40">
        <v>1523.2166666666665</v>
      </c>
      <c r="I207" s="40">
        <v>1531.3833333333334</v>
      </c>
      <c r="J207" s="40">
        <v>1542.4666666666665</v>
      </c>
      <c r="K207" s="31">
        <v>1520.3</v>
      </c>
      <c r="L207" s="31">
        <v>1501.05</v>
      </c>
      <c r="M207" s="31">
        <v>1.11147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887.95</v>
      </c>
      <c r="D208" s="40">
        <v>881.9</v>
      </c>
      <c r="E208" s="40">
        <v>873.9</v>
      </c>
      <c r="F208" s="40">
        <v>859.85</v>
      </c>
      <c r="G208" s="40">
        <v>851.85</v>
      </c>
      <c r="H208" s="40">
        <v>895.94999999999993</v>
      </c>
      <c r="I208" s="40">
        <v>903.94999999999993</v>
      </c>
      <c r="J208" s="40">
        <v>917.99999999999989</v>
      </c>
      <c r="K208" s="31">
        <v>889.9</v>
      </c>
      <c r="L208" s="31">
        <v>867.85</v>
      </c>
      <c r="M208" s="31">
        <v>8.7882999999999996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911.05</v>
      </c>
      <c r="D209" s="40">
        <v>904.6</v>
      </c>
      <c r="E209" s="40">
        <v>891.2</v>
      </c>
      <c r="F209" s="40">
        <v>871.35</v>
      </c>
      <c r="G209" s="40">
        <v>857.95</v>
      </c>
      <c r="H209" s="40">
        <v>924.45</v>
      </c>
      <c r="I209" s="40">
        <v>937.84999999999991</v>
      </c>
      <c r="J209" s="40">
        <v>957.7</v>
      </c>
      <c r="K209" s="31">
        <v>918</v>
      </c>
      <c r="L209" s="31">
        <v>884.75</v>
      </c>
      <c r="M209" s="31">
        <v>2.8153899999999998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337.9</v>
      </c>
      <c r="D210" s="40">
        <v>339.7</v>
      </c>
      <c r="E210" s="40">
        <v>332.2</v>
      </c>
      <c r="F210" s="40">
        <v>326.5</v>
      </c>
      <c r="G210" s="40">
        <v>319</v>
      </c>
      <c r="H210" s="40">
        <v>345.4</v>
      </c>
      <c r="I210" s="40">
        <v>352.9</v>
      </c>
      <c r="J210" s="40">
        <v>358.59999999999997</v>
      </c>
      <c r="K210" s="31">
        <v>347.2</v>
      </c>
      <c r="L210" s="31">
        <v>334</v>
      </c>
      <c r="M210" s="31">
        <v>145.27576999999999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12.8</v>
      </c>
      <c r="D211" s="40">
        <v>12.883333333333333</v>
      </c>
      <c r="E211" s="40">
        <v>12.316666666666666</v>
      </c>
      <c r="F211" s="40">
        <v>11.833333333333334</v>
      </c>
      <c r="G211" s="40">
        <v>11.266666666666667</v>
      </c>
      <c r="H211" s="40">
        <v>13.366666666666665</v>
      </c>
      <c r="I211" s="40">
        <v>13.933333333333332</v>
      </c>
      <c r="J211" s="40">
        <v>14.416666666666664</v>
      </c>
      <c r="K211" s="31">
        <v>13.45</v>
      </c>
      <c r="L211" s="31">
        <v>12.4</v>
      </c>
      <c r="M211" s="31">
        <v>8654.8975800000007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1230.4000000000001</v>
      </c>
      <c r="D212" s="40">
        <v>1229.4666666666669</v>
      </c>
      <c r="E212" s="40">
        <v>1219.4833333333338</v>
      </c>
      <c r="F212" s="40">
        <v>1208.5666666666668</v>
      </c>
      <c r="G212" s="40">
        <v>1198.5833333333337</v>
      </c>
      <c r="H212" s="40">
        <v>1240.3833333333339</v>
      </c>
      <c r="I212" s="40">
        <v>1250.366666666667</v>
      </c>
      <c r="J212" s="40">
        <v>1261.283333333334</v>
      </c>
      <c r="K212" s="31">
        <v>1239.45</v>
      </c>
      <c r="L212" s="31">
        <v>1218.55</v>
      </c>
      <c r="M212" s="31">
        <v>7.6855799999999999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2040.05</v>
      </c>
      <c r="D213" s="40">
        <v>2043.0166666666667</v>
      </c>
      <c r="E213" s="40">
        <v>2022.0833333333335</v>
      </c>
      <c r="F213" s="40">
        <v>2004.1166666666668</v>
      </c>
      <c r="G213" s="40">
        <v>1983.1833333333336</v>
      </c>
      <c r="H213" s="40">
        <v>2060.9833333333336</v>
      </c>
      <c r="I213" s="40">
        <v>2081.9166666666661</v>
      </c>
      <c r="J213" s="40">
        <v>2099.8833333333332</v>
      </c>
      <c r="K213" s="31">
        <v>2063.9499999999998</v>
      </c>
      <c r="L213" s="31">
        <v>2025.05</v>
      </c>
      <c r="M213" s="31">
        <v>1.60104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646.79999999999995</v>
      </c>
      <c r="D214" s="40">
        <v>641.30000000000007</v>
      </c>
      <c r="E214" s="40">
        <v>634.50000000000011</v>
      </c>
      <c r="F214" s="40">
        <v>622.20000000000005</v>
      </c>
      <c r="G214" s="40">
        <v>615.40000000000009</v>
      </c>
      <c r="H214" s="40">
        <v>653.60000000000014</v>
      </c>
      <c r="I214" s="40">
        <v>660.40000000000009</v>
      </c>
      <c r="J214" s="40">
        <v>672.70000000000016</v>
      </c>
      <c r="K214" s="40">
        <v>648.1</v>
      </c>
      <c r="L214" s="40">
        <v>629</v>
      </c>
      <c r="M214" s="40">
        <v>51.052280000000003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12.6</v>
      </c>
      <c r="D215" s="40">
        <v>12.6</v>
      </c>
      <c r="E215" s="40">
        <v>12.5</v>
      </c>
      <c r="F215" s="40">
        <v>12.4</v>
      </c>
      <c r="G215" s="40">
        <v>12.3</v>
      </c>
      <c r="H215" s="40">
        <v>12.7</v>
      </c>
      <c r="I215" s="40">
        <v>12.799999999999997</v>
      </c>
      <c r="J215" s="40">
        <v>12.899999999999999</v>
      </c>
      <c r="K215" s="40">
        <v>12.7</v>
      </c>
      <c r="L215" s="40">
        <v>12.5</v>
      </c>
      <c r="M215" s="40">
        <v>428.57711999999998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342.15</v>
      </c>
      <c r="D216" s="40">
        <v>338.95</v>
      </c>
      <c r="E216" s="40">
        <v>334.5</v>
      </c>
      <c r="F216" s="40">
        <v>326.85000000000002</v>
      </c>
      <c r="G216" s="40">
        <v>322.40000000000003</v>
      </c>
      <c r="H216" s="40">
        <v>346.59999999999997</v>
      </c>
      <c r="I216" s="40">
        <v>351.0499999999999</v>
      </c>
      <c r="J216" s="40">
        <v>358.69999999999993</v>
      </c>
      <c r="K216" s="40">
        <v>343.4</v>
      </c>
      <c r="L216" s="40">
        <v>331.3</v>
      </c>
      <c r="M216" s="40">
        <v>137.40751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2"/>
      <c r="B1" s="50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5" t="s">
        <v>16</v>
      </c>
      <c r="B9" s="497" t="s">
        <v>18</v>
      </c>
      <c r="C9" s="501" t="s">
        <v>20</v>
      </c>
      <c r="D9" s="501" t="s">
        <v>21</v>
      </c>
      <c r="E9" s="492" t="s">
        <v>22</v>
      </c>
      <c r="F9" s="493"/>
      <c r="G9" s="494"/>
      <c r="H9" s="492" t="s">
        <v>23</v>
      </c>
      <c r="I9" s="493"/>
      <c r="J9" s="494"/>
      <c r="K9" s="26"/>
      <c r="L9" s="27"/>
      <c r="M9" s="53"/>
      <c r="N9" s="1"/>
      <c r="O9" s="1"/>
    </row>
    <row r="10" spans="1:15" ht="42.75" customHeight="1">
      <c r="A10" s="499"/>
      <c r="B10" s="500"/>
      <c r="C10" s="500"/>
      <c r="D10" s="5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24985.55</v>
      </c>
      <c r="D11" s="40">
        <v>24906.716666666664</v>
      </c>
      <c r="E11" s="40">
        <v>24678.833333333328</v>
      </c>
      <c r="F11" s="40">
        <v>24372.116666666665</v>
      </c>
      <c r="G11" s="40">
        <v>24144.23333333333</v>
      </c>
      <c r="H11" s="40">
        <v>25213.433333333327</v>
      </c>
      <c r="I11" s="40">
        <v>25441.316666666666</v>
      </c>
      <c r="J11" s="40">
        <v>25748.033333333326</v>
      </c>
      <c r="K11" s="31">
        <v>25134.6</v>
      </c>
      <c r="L11" s="31">
        <v>24600</v>
      </c>
      <c r="M11" s="31">
        <v>2.1160000000000002E-2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512.54999999999995</v>
      </c>
      <c r="D12" s="40">
        <v>513.26666666666665</v>
      </c>
      <c r="E12" s="40">
        <v>506.58333333333326</v>
      </c>
      <c r="F12" s="40">
        <v>500.61666666666662</v>
      </c>
      <c r="G12" s="40">
        <v>493.93333333333322</v>
      </c>
      <c r="H12" s="40">
        <v>519.23333333333335</v>
      </c>
      <c r="I12" s="40">
        <v>525.91666666666674</v>
      </c>
      <c r="J12" s="40">
        <v>531.88333333333333</v>
      </c>
      <c r="K12" s="31">
        <v>519.95000000000005</v>
      </c>
      <c r="L12" s="31">
        <v>507.3</v>
      </c>
      <c r="M12" s="31">
        <v>1.7742199999999999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977.2</v>
      </c>
      <c r="D13" s="40">
        <v>967.7833333333333</v>
      </c>
      <c r="E13" s="40">
        <v>956.56666666666661</v>
      </c>
      <c r="F13" s="40">
        <v>935.93333333333328</v>
      </c>
      <c r="G13" s="40">
        <v>924.71666666666658</v>
      </c>
      <c r="H13" s="40">
        <v>988.41666666666663</v>
      </c>
      <c r="I13" s="40">
        <v>999.63333333333333</v>
      </c>
      <c r="J13" s="40">
        <v>1020.2666666666667</v>
      </c>
      <c r="K13" s="31">
        <v>979</v>
      </c>
      <c r="L13" s="31">
        <v>947.15</v>
      </c>
      <c r="M13" s="31">
        <v>10.909750000000001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2809.05</v>
      </c>
      <c r="D14" s="40">
        <v>2798.9500000000003</v>
      </c>
      <c r="E14" s="40">
        <v>2762.9000000000005</v>
      </c>
      <c r="F14" s="40">
        <v>2716.7500000000005</v>
      </c>
      <c r="G14" s="40">
        <v>2680.7000000000007</v>
      </c>
      <c r="H14" s="40">
        <v>2845.1000000000004</v>
      </c>
      <c r="I14" s="40">
        <v>2881.1500000000005</v>
      </c>
      <c r="J14" s="40">
        <v>2927.3</v>
      </c>
      <c r="K14" s="31">
        <v>2835</v>
      </c>
      <c r="L14" s="31">
        <v>2752.8</v>
      </c>
      <c r="M14" s="31">
        <v>0.24082000000000001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2112.85</v>
      </c>
      <c r="D15" s="40">
        <v>2089.9166666666665</v>
      </c>
      <c r="E15" s="40">
        <v>2040.833333333333</v>
      </c>
      <c r="F15" s="40">
        <v>1968.8166666666666</v>
      </c>
      <c r="G15" s="40">
        <v>1919.7333333333331</v>
      </c>
      <c r="H15" s="40">
        <v>2161.9333333333329</v>
      </c>
      <c r="I15" s="40">
        <v>2211.016666666666</v>
      </c>
      <c r="J15" s="40">
        <v>2283.0333333333328</v>
      </c>
      <c r="K15" s="31">
        <v>2139</v>
      </c>
      <c r="L15" s="31">
        <v>2017.9</v>
      </c>
      <c r="M15" s="31">
        <v>2.9900199999999999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19004.900000000001</v>
      </c>
      <c r="D16" s="40">
        <v>19005.750000000004</v>
      </c>
      <c r="E16" s="40">
        <v>18819.300000000007</v>
      </c>
      <c r="F16" s="40">
        <v>18633.700000000004</v>
      </c>
      <c r="G16" s="40">
        <v>18447.250000000007</v>
      </c>
      <c r="H16" s="40">
        <v>19191.350000000006</v>
      </c>
      <c r="I16" s="40">
        <v>19377.800000000003</v>
      </c>
      <c r="J16" s="40">
        <v>19563.400000000005</v>
      </c>
      <c r="K16" s="31">
        <v>19192.2</v>
      </c>
      <c r="L16" s="31">
        <v>18820.150000000001</v>
      </c>
      <c r="M16" s="31">
        <v>0.12442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111.25</v>
      </c>
      <c r="D17" s="40">
        <v>110.51666666666665</v>
      </c>
      <c r="E17" s="40">
        <v>109.3333333333333</v>
      </c>
      <c r="F17" s="40">
        <v>107.41666666666664</v>
      </c>
      <c r="G17" s="40">
        <v>106.23333333333329</v>
      </c>
      <c r="H17" s="40">
        <v>112.43333333333331</v>
      </c>
      <c r="I17" s="40">
        <v>113.61666666666665</v>
      </c>
      <c r="J17" s="40">
        <v>115.53333333333332</v>
      </c>
      <c r="K17" s="31">
        <v>111.7</v>
      </c>
      <c r="L17" s="31">
        <v>108.6</v>
      </c>
      <c r="M17" s="31">
        <v>31.902339999999999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262.2</v>
      </c>
      <c r="D18" s="40">
        <v>261.16666666666669</v>
      </c>
      <c r="E18" s="40">
        <v>258.63333333333338</v>
      </c>
      <c r="F18" s="40">
        <v>255.06666666666672</v>
      </c>
      <c r="G18" s="40">
        <v>252.53333333333342</v>
      </c>
      <c r="H18" s="40">
        <v>264.73333333333335</v>
      </c>
      <c r="I18" s="40">
        <v>267.26666666666665</v>
      </c>
      <c r="J18" s="40">
        <v>270.83333333333331</v>
      </c>
      <c r="K18" s="31">
        <v>263.7</v>
      </c>
      <c r="L18" s="31">
        <v>257.60000000000002</v>
      </c>
      <c r="M18" s="31">
        <v>15.21302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2264.65</v>
      </c>
      <c r="D19" s="40">
        <v>2257.6666666666665</v>
      </c>
      <c r="E19" s="40">
        <v>2236.583333333333</v>
      </c>
      <c r="F19" s="40">
        <v>2208.5166666666664</v>
      </c>
      <c r="G19" s="40">
        <v>2187.4333333333329</v>
      </c>
      <c r="H19" s="40">
        <v>2285.7333333333331</v>
      </c>
      <c r="I19" s="40">
        <v>2306.8166666666662</v>
      </c>
      <c r="J19" s="40">
        <v>2334.8833333333332</v>
      </c>
      <c r="K19" s="31">
        <v>2278.75</v>
      </c>
      <c r="L19" s="31">
        <v>2229.6</v>
      </c>
      <c r="M19" s="31">
        <v>4.5715300000000001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1732.25</v>
      </c>
      <c r="D20" s="40">
        <v>1718.3</v>
      </c>
      <c r="E20" s="40">
        <v>1701.6</v>
      </c>
      <c r="F20" s="40">
        <v>1670.95</v>
      </c>
      <c r="G20" s="40">
        <v>1654.25</v>
      </c>
      <c r="H20" s="40">
        <v>1748.9499999999998</v>
      </c>
      <c r="I20" s="40">
        <v>1765.65</v>
      </c>
      <c r="J20" s="40">
        <v>1796.2999999999997</v>
      </c>
      <c r="K20" s="31">
        <v>1735</v>
      </c>
      <c r="L20" s="31">
        <v>1687.65</v>
      </c>
      <c r="M20" s="31">
        <v>21.596609999999998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1341.6</v>
      </c>
      <c r="D21" s="40">
        <v>1342.8666666666666</v>
      </c>
      <c r="E21" s="40">
        <v>1315.7333333333331</v>
      </c>
      <c r="F21" s="40">
        <v>1289.8666666666666</v>
      </c>
      <c r="G21" s="40">
        <v>1262.7333333333331</v>
      </c>
      <c r="H21" s="40">
        <v>1368.7333333333331</v>
      </c>
      <c r="I21" s="40">
        <v>1395.8666666666668</v>
      </c>
      <c r="J21" s="40">
        <v>1421.7333333333331</v>
      </c>
      <c r="K21" s="31">
        <v>1370</v>
      </c>
      <c r="L21" s="31">
        <v>1317</v>
      </c>
      <c r="M21" s="31">
        <v>4.5478500000000004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739.1</v>
      </c>
      <c r="D22" s="40">
        <v>727.9</v>
      </c>
      <c r="E22" s="40">
        <v>713.5</v>
      </c>
      <c r="F22" s="40">
        <v>687.9</v>
      </c>
      <c r="G22" s="40">
        <v>673.5</v>
      </c>
      <c r="H22" s="40">
        <v>753.5</v>
      </c>
      <c r="I22" s="40">
        <v>767.89999999999986</v>
      </c>
      <c r="J22" s="40">
        <v>793.5</v>
      </c>
      <c r="K22" s="31">
        <v>742.3</v>
      </c>
      <c r="L22" s="31">
        <v>702.3</v>
      </c>
      <c r="M22" s="31">
        <v>84.786379999999994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1885.2</v>
      </c>
      <c r="D23" s="40">
        <v>1844.0666666666666</v>
      </c>
      <c r="E23" s="40">
        <v>1801.1333333333332</v>
      </c>
      <c r="F23" s="40">
        <v>1717.0666666666666</v>
      </c>
      <c r="G23" s="40">
        <v>1674.1333333333332</v>
      </c>
      <c r="H23" s="40">
        <v>1928.1333333333332</v>
      </c>
      <c r="I23" s="40">
        <v>1971.0666666666666</v>
      </c>
      <c r="J23" s="40">
        <v>2055.1333333333332</v>
      </c>
      <c r="K23" s="31">
        <v>1887</v>
      </c>
      <c r="L23" s="31">
        <v>1760</v>
      </c>
      <c r="M23" s="31">
        <v>1.6234599999999999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325.85000000000002</v>
      </c>
      <c r="D24" s="40">
        <v>325.66666666666669</v>
      </c>
      <c r="E24" s="40">
        <v>323.18333333333339</v>
      </c>
      <c r="F24" s="40">
        <v>320.51666666666671</v>
      </c>
      <c r="G24" s="40">
        <v>318.03333333333342</v>
      </c>
      <c r="H24" s="40">
        <v>328.33333333333337</v>
      </c>
      <c r="I24" s="40">
        <v>330.81666666666661</v>
      </c>
      <c r="J24" s="40">
        <v>333.48333333333335</v>
      </c>
      <c r="K24" s="31">
        <v>328.15</v>
      </c>
      <c r="L24" s="31">
        <v>323</v>
      </c>
      <c r="M24" s="31">
        <v>0.59202999999999995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235</v>
      </c>
      <c r="D25" s="40">
        <v>235.01666666666665</v>
      </c>
      <c r="E25" s="40">
        <v>231.0333333333333</v>
      </c>
      <c r="F25" s="40">
        <v>227.06666666666666</v>
      </c>
      <c r="G25" s="40">
        <v>223.08333333333331</v>
      </c>
      <c r="H25" s="40">
        <v>238.98333333333329</v>
      </c>
      <c r="I25" s="40">
        <v>242.96666666666664</v>
      </c>
      <c r="J25" s="40">
        <v>246.93333333333328</v>
      </c>
      <c r="K25" s="31">
        <v>239</v>
      </c>
      <c r="L25" s="31">
        <v>231.05</v>
      </c>
      <c r="M25" s="31">
        <v>7.3849499999999999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1114</v>
      </c>
      <c r="D26" s="40">
        <v>1121.3333333333333</v>
      </c>
      <c r="E26" s="40">
        <v>1103.6666666666665</v>
      </c>
      <c r="F26" s="40">
        <v>1093.3333333333333</v>
      </c>
      <c r="G26" s="40">
        <v>1075.6666666666665</v>
      </c>
      <c r="H26" s="40">
        <v>1131.6666666666665</v>
      </c>
      <c r="I26" s="40">
        <v>1149.333333333333</v>
      </c>
      <c r="J26" s="40">
        <v>1159.6666666666665</v>
      </c>
      <c r="K26" s="31">
        <v>1139</v>
      </c>
      <c r="L26" s="31">
        <v>1111</v>
      </c>
      <c r="M26" s="31">
        <v>2.6470199999999999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1862.3</v>
      </c>
      <c r="D27" s="40">
        <v>1874.2666666666664</v>
      </c>
      <c r="E27" s="40">
        <v>1843.6833333333329</v>
      </c>
      <c r="F27" s="40">
        <v>1825.0666666666666</v>
      </c>
      <c r="G27" s="40">
        <v>1794.4833333333331</v>
      </c>
      <c r="H27" s="40">
        <v>1892.8833333333328</v>
      </c>
      <c r="I27" s="40">
        <v>1923.4666666666662</v>
      </c>
      <c r="J27" s="40">
        <v>1942.0833333333326</v>
      </c>
      <c r="K27" s="31">
        <v>1904.85</v>
      </c>
      <c r="L27" s="31">
        <v>1855.65</v>
      </c>
      <c r="M27" s="31">
        <v>0.14355000000000001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2117.6999999999998</v>
      </c>
      <c r="D28" s="40">
        <v>2095.9333333333329</v>
      </c>
      <c r="E28" s="40">
        <v>2051.8666666666659</v>
      </c>
      <c r="F28" s="40">
        <v>1986.0333333333328</v>
      </c>
      <c r="G28" s="40">
        <v>1941.9666666666658</v>
      </c>
      <c r="H28" s="40">
        <v>2161.766666666666</v>
      </c>
      <c r="I28" s="40">
        <v>2205.8333333333326</v>
      </c>
      <c r="J28" s="40">
        <v>2271.6666666666661</v>
      </c>
      <c r="K28" s="31">
        <v>2140</v>
      </c>
      <c r="L28" s="31">
        <v>2030.1</v>
      </c>
      <c r="M28" s="31">
        <v>0.95806999999999998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101.45</v>
      </c>
      <c r="D29" s="40">
        <v>101.16666666666667</v>
      </c>
      <c r="E29" s="40">
        <v>100.33333333333334</v>
      </c>
      <c r="F29" s="40">
        <v>99.216666666666669</v>
      </c>
      <c r="G29" s="40">
        <v>98.38333333333334</v>
      </c>
      <c r="H29" s="40">
        <v>102.28333333333335</v>
      </c>
      <c r="I29" s="40">
        <v>103.11666666666669</v>
      </c>
      <c r="J29" s="40">
        <v>104.23333333333335</v>
      </c>
      <c r="K29" s="31">
        <v>102</v>
      </c>
      <c r="L29" s="31">
        <v>100.05</v>
      </c>
      <c r="M29" s="31">
        <v>1.4367700000000001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3473.2</v>
      </c>
      <c r="D30" s="40">
        <v>3459.0833333333335</v>
      </c>
      <c r="E30" s="40">
        <v>3426.666666666667</v>
      </c>
      <c r="F30" s="40">
        <v>3380.1333333333337</v>
      </c>
      <c r="G30" s="40">
        <v>3347.7166666666672</v>
      </c>
      <c r="H30" s="40">
        <v>3505.6166666666668</v>
      </c>
      <c r="I30" s="40">
        <v>3538.0333333333338</v>
      </c>
      <c r="J30" s="40">
        <v>3584.5666666666666</v>
      </c>
      <c r="K30" s="31">
        <v>3491.5</v>
      </c>
      <c r="L30" s="31">
        <v>3412.55</v>
      </c>
      <c r="M30" s="31">
        <v>0.83536999999999995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3219</v>
      </c>
      <c r="D31" s="40">
        <v>3180.4500000000003</v>
      </c>
      <c r="E31" s="40">
        <v>3118.6000000000004</v>
      </c>
      <c r="F31" s="40">
        <v>3018.2000000000003</v>
      </c>
      <c r="G31" s="40">
        <v>2956.3500000000004</v>
      </c>
      <c r="H31" s="40">
        <v>3280.8500000000004</v>
      </c>
      <c r="I31" s="40">
        <v>3342.7</v>
      </c>
      <c r="J31" s="40">
        <v>3443.1000000000004</v>
      </c>
      <c r="K31" s="31">
        <v>3242.3</v>
      </c>
      <c r="L31" s="31">
        <v>3080.05</v>
      </c>
      <c r="M31" s="31">
        <v>0.54301999999999995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21.4</v>
      </c>
      <c r="D32" s="40">
        <v>21.416666666666668</v>
      </c>
      <c r="E32" s="40">
        <v>21.233333333333334</v>
      </c>
      <c r="F32" s="40">
        <v>21.066666666666666</v>
      </c>
      <c r="G32" s="40">
        <v>20.883333333333333</v>
      </c>
      <c r="H32" s="40">
        <v>21.583333333333336</v>
      </c>
      <c r="I32" s="40">
        <v>21.766666666666666</v>
      </c>
      <c r="J32" s="40">
        <v>21.933333333333337</v>
      </c>
      <c r="K32" s="31">
        <v>21.6</v>
      </c>
      <c r="L32" s="31">
        <v>21.25</v>
      </c>
      <c r="M32" s="31">
        <v>39.809159999999999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627.15</v>
      </c>
      <c r="D33" s="40">
        <v>625.66666666666663</v>
      </c>
      <c r="E33" s="40">
        <v>622.38333333333321</v>
      </c>
      <c r="F33" s="40">
        <v>617.61666666666656</v>
      </c>
      <c r="G33" s="40">
        <v>614.33333333333314</v>
      </c>
      <c r="H33" s="40">
        <v>630.43333333333328</v>
      </c>
      <c r="I33" s="40">
        <v>633.71666666666681</v>
      </c>
      <c r="J33" s="40">
        <v>638.48333333333335</v>
      </c>
      <c r="K33" s="31">
        <v>628.95000000000005</v>
      </c>
      <c r="L33" s="31">
        <v>620.9</v>
      </c>
      <c r="M33" s="31">
        <v>4.3807099999999997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3036.7</v>
      </c>
      <c r="D34" s="40">
        <v>3055.2166666666667</v>
      </c>
      <c r="E34" s="40">
        <v>3010.4833333333336</v>
      </c>
      <c r="F34" s="40">
        <v>2984.2666666666669</v>
      </c>
      <c r="G34" s="40">
        <v>2939.5333333333338</v>
      </c>
      <c r="H34" s="40">
        <v>3081.4333333333334</v>
      </c>
      <c r="I34" s="40">
        <v>3126.1666666666661</v>
      </c>
      <c r="J34" s="40">
        <v>3152.3833333333332</v>
      </c>
      <c r="K34" s="31">
        <v>3099.95</v>
      </c>
      <c r="L34" s="31">
        <v>3029</v>
      </c>
      <c r="M34" s="31">
        <v>0.32779000000000003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377.35</v>
      </c>
      <c r="D35" s="40">
        <v>374.91666666666669</v>
      </c>
      <c r="E35" s="40">
        <v>370.43333333333339</v>
      </c>
      <c r="F35" s="40">
        <v>363.51666666666671</v>
      </c>
      <c r="G35" s="40">
        <v>359.03333333333342</v>
      </c>
      <c r="H35" s="40">
        <v>381.83333333333337</v>
      </c>
      <c r="I35" s="40">
        <v>386.31666666666661</v>
      </c>
      <c r="J35" s="40">
        <v>393.23333333333335</v>
      </c>
      <c r="K35" s="31">
        <v>379.4</v>
      </c>
      <c r="L35" s="31">
        <v>368</v>
      </c>
      <c r="M35" s="31">
        <v>23.075620000000001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1123.6500000000001</v>
      </c>
      <c r="D36" s="40">
        <v>1100.2166666666667</v>
      </c>
      <c r="E36" s="40">
        <v>1061.4333333333334</v>
      </c>
      <c r="F36" s="40">
        <v>999.2166666666667</v>
      </c>
      <c r="G36" s="40">
        <v>960.43333333333339</v>
      </c>
      <c r="H36" s="40">
        <v>1162.4333333333334</v>
      </c>
      <c r="I36" s="40">
        <v>1201.2166666666667</v>
      </c>
      <c r="J36" s="40">
        <v>1263.4333333333334</v>
      </c>
      <c r="K36" s="31">
        <v>1139</v>
      </c>
      <c r="L36" s="31">
        <v>1038</v>
      </c>
      <c r="M36" s="31">
        <v>11.27876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792.7</v>
      </c>
      <c r="D37" s="40">
        <v>790.93333333333339</v>
      </c>
      <c r="E37" s="40">
        <v>786.76666666666677</v>
      </c>
      <c r="F37" s="40">
        <v>780.83333333333337</v>
      </c>
      <c r="G37" s="40">
        <v>776.66666666666674</v>
      </c>
      <c r="H37" s="40">
        <v>796.86666666666679</v>
      </c>
      <c r="I37" s="40">
        <v>801.0333333333333</v>
      </c>
      <c r="J37" s="40">
        <v>806.96666666666681</v>
      </c>
      <c r="K37" s="31">
        <v>795.1</v>
      </c>
      <c r="L37" s="31">
        <v>785</v>
      </c>
      <c r="M37" s="31">
        <v>0.15468000000000001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946.55</v>
      </c>
      <c r="D38" s="40">
        <v>940.13333333333333</v>
      </c>
      <c r="E38" s="40">
        <v>923.26666666666665</v>
      </c>
      <c r="F38" s="40">
        <v>899.98333333333335</v>
      </c>
      <c r="G38" s="40">
        <v>883.11666666666667</v>
      </c>
      <c r="H38" s="40">
        <v>963.41666666666663</v>
      </c>
      <c r="I38" s="40">
        <v>980.28333333333319</v>
      </c>
      <c r="J38" s="40">
        <v>1003.5666666666666</v>
      </c>
      <c r="K38" s="31">
        <v>957</v>
      </c>
      <c r="L38" s="31">
        <v>916.85</v>
      </c>
      <c r="M38" s="31">
        <v>6.3642000000000003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803.6</v>
      </c>
      <c r="D39" s="40">
        <v>807.66666666666663</v>
      </c>
      <c r="E39" s="40">
        <v>793.5333333333333</v>
      </c>
      <c r="F39" s="40">
        <v>783.4666666666667</v>
      </c>
      <c r="G39" s="40">
        <v>769.33333333333337</v>
      </c>
      <c r="H39" s="40">
        <v>817.73333333333323</v>
      </c>
      <c r="I39" s="40">
        <v>831.86666666666667</v>
      </c>
      <c r="J39" s="40">
        <v>841.93333333333317</v>
      </c>
      <c r="K39" s="31">
        <v>821.8</v>
      </c>
      <c r="L39" s="31">
        <v>797.6</v>
      </c>
      <c r="M39" s="31">
        <v>3.0189900000000001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5592.95</v>
      </c>
      <c r="D40" s="40">
        <v>5660.2666666666673</v>
      </c>
      <c r="E40" s="40">
        <v>5511.5333333333347</v>
      </c>
      <c r="F40" s="40">
        <v>5430.1166666666677</v>
      </c>
      <c r="G40" s="40">
        <v>5281.383333333335</v>
      </c>
      <c r="H40" s="40">
        <v>5741.6833333333343</v>
      </c>
      <c r="I40" s="40">
        <v>5890.4166666666661</v>
      </c>
      <c r="J40" s="40">
        <v>5971.8333333333339</v>
      </c>
      <c r="K40" s="31">
        <v>5809</v>
      </c>
      <c r="L40" s="31">
        <v>5578.85</v>
      </c>
      <c r="M40" s="31">
        <v>12.36317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209.9</v>
      </c>
      <c r="D41" s="40">
        <v>209.01666666666665</v>
      </c>
      <c r="E41" s="40">
        <v>207.6333333333333</v>
      </c>
      <c r="F41" s="40">
        <v>205.36666666666665</v>
      </c>
      <c r="G41" s="40">
        <v>203.98333333333329</v>
      </c>
      <c r="H41" s="40">
        <v>211.2833333333333</v>
      </c>
      <c r="I41" s="40">
        <v>212.66666666666663</v>
      </c>
      <c r="J41" s="40">
        <v>214.93333333333331</v>
      </c>
      <c r="K41" s="31">
        <v>210.4</v>
      </c>
      <c r="L41" s="31">
        <v>206.75</v>
      </c>
      <c r="M41" s="31">
        <v>14.92806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470.45</v>
      </c>
      <c r="D42" s="40">
        <v>475.05</v>
      </c>
      <c r="E42" s="40">
        <v>460.55</v>
      </c>
      <c r="F42" s="40">
        <v>450.65</v>
      </c>
      <c r="G42" s="40">
        <v>436.15</v>
      </c>
      <c r="H42" s="40">
        <v>484.95000000000005</v>
      </c>
      <c r="I42" s="40">
        <v>499.45000000000005</v>
      </c>
      <c r="J42" s="40">
        <v>509.35000000000008</v>
      </c>
      <c r="K42" s="31">
        <v>489.55</v>
      </c>
      <c r="L42" s="31">
        <v>465.15</v>
      </c>
      <c r="M42" s="31">
        <v>1.3012900000000001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96.55</v>
      </c>
      <c r="D43" s="40">
        <v>96.61666666666666</v>
      </c>
      <c r="E43" s="40">
        <v>95.633333333333326</v>
      </c>
      <c r="F43" s="40">
        <v>94.716666666666669</v>
      </c>
      <c r="G43" s="40">
        <v>93.733333333333334</v>
      </c>
      <c r="H43" s="40">
        <v>97.533333333333317</v>
      </c>
      <c r="I43" s="40">
        <v>98.516666666666637</v>
      </c>
      <c r="J43" s="40">
        <v>99.433333333333309</v>
      </c>
      <c r="K43" s="31">
        <v>97.6</v>
      </c>
      <c r="L43" s="31">
        <v>95.7</v>
      </c>
      <c r="M43" s="31">
        <v>8.06494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120</v>
      </c>
      <c r="D44" s="40">
        <v>120.23333333333333</v>
      </c>
      <c r="E44" s="40">
        <v>117.96666666666667</v>
      </c>
      <c r="F44" s="40">
        <v>115.93333333333334</v>
      </c>
      <c r="G44" s="40">
        <v>113.66666666666667</v>
      </c>
      <c r="H44" s="40">
        <v>122.26666666666667</v>
      </c>
      <c r="I44" s="40">
        <v>124.53333333333335</v>
      </c>
      <c r="J44" s="40">
        <v>126.56666666666666</v>
      </c>
      <c r="K44" s="31">
        <v>122.5</v>
      </c>
      <c r="L44" s="31">
        <v>118.2</v>
      </c>
      <c r="M44" s="31">
        <v>175.91643999999999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3180.6</v>
      </c>
      <c r="D45" s="40">
        <v>3175.6166666666668</v>
      </c>
      <c r="E45" s="40">
        <v>3157.2333333333336</v>
      </c>
      <c r="F45" s="40">
        <v>3133.8666666666668</v>
      </c>
      <c r="G45" s="40">
        <v>3115.4833333333336</v>
      </c>
      <c r="H45" s="40">
        <v>3198.9833333333336</v>
      </c>
      <c r="I45" s="40">
        <v>3217.3666666666668</v>
      </c>
      <c r="J45" s="40">
        <v>3240.7333333333336</v>
      </c>
      <c r="K45" s="31">
        <v>3194</v>
      </c>
      <c r="L45" s="31">
        <v>3152.25</v>
      </c>
      <c r="M45" s="31">
        <v>9.3932000000000002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193.6</v>
      </c>
      <c r="D46" s="40">
        <v>193.2833333333333</v>
      </c>
      <c r="E46" s="40">
        <v>191.86666666666662</v>
      </c>
      <c r="F46" s="40">
        <v>190.13333333333333</v>
      </c>
      <c r="G46" s="40">
        <v>188.71666666666664</v>
      </c>
      <c r="H46" s="40">
        <v>195.01666666666659</v>
      </c>
      <c r="I46" s="40">
        <v>196.43333333333328</v>
      </c>
      <c r="J46" s="40">
        <v>198.16666666666657</v>
      </c>
      <c r="K46" s="31">
        <v>194.7</v>
      </c>
      <c r="L46" s="31">
        <v>191.55</v>
      </c>
      <c r="M46" s="31">
        <v>2.4573499999999999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2233.35</v>
      </c>
      <c r="D47" s="40">
        <v>2224.0833333333335</v>
      </c>
      <c r="E47" s="40">
        <v>2200.2666666666669</v>
      </c>
      <c r="F47" s="40">
        <v>2167.1833333333334</v>
      </c>
      <c r="G47" s="40">
        <v>2143.3666666666668</v>
      </c>
      <c r="H47" s="40">
        <v>2257.166666666667</v>
      </c>
      <c r="I47" s="40">
        <v>2280.9833333333336</v>
      </c>
      <c r="J47" s="40">
        <v>2314.0666666666671</v>
      </c>
      <c r="K47" s="31">
        <v>2247.9</v>
      </c>
      <c r="L47" s="31">
        <v>2191</v>
      </c>
      <c r="M47" s="31">
        <v>1.6562600000000001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3106.85</v>
      </c>
      <c r="D48" s="40">
        <v>3113.1666666666665</v>
      </c>
      <c r="E48" s="40">
        <v>3072.333333333333</v>
      </c>
      <c r="F48" s="40">
        <v>3037.8166666666666</v>
      </c>
      <c r="G48" s="40">
        <v>2996.9833333333331</v>
      </c>
      <c r="H48" s="40">
        <v>3147.6833333333329</v>
      </c>
      <c r="I48" s="40">
        <v>3188.516666666666</v>
      </c>
      <c r="J48" s="40">
        <v>3223.0333333333328</v>
      </c>
      <c r="K48" s="31">
        <v>3154</v>
      </c>
      <c r="L48" s="31">
        <v>3078.65</v>
      </c>
      <c r="M48" s="31">
        <v>0.17157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1657.75</v>
      </c>
      <c r="D49" s="40">
        <v>1647.9833333333333</v>
      </c>
      <c r="E49" s="40">
        <v>1624.7666666666667</v>
      </c>
      <c r="F49" s="40">
        <v>1591.7833333333333</v>
      </c>
      <c r="G49" s="40">
        <v>1568.5666666666666</v>
      </c>
      <c r="H49" s="40">
        <v>1680.9666666666667</v>
      </c>
      <c r="I49" s="40">
        <v>1704.1833333333334</v>
      </c>
      <c r="J49" s="40">
        <v>1737.1666666666667</v>
      </c>
      <c r="K49" s="31">
        <v>1671.2</v>
      </c>
      <c r="L49" s="31">
        <v>1615</v>
      </c>
      <c r="M49" s="31">
        <v>4.9151199999999999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8801.75</v>
      </c>
      <c r="D50" s="40">
        <v>8764.9</v>
      </c>
      <c r="E50" s="40">
        <v>8707.0999999999985</v>
      </c>
      <c r="F50" s="40">
        <v>8612.4499999999989</v>
      </c>
      <c r="G50" s="40">
        <v>8554.6499999999978</v>
      </c>
      <c r="H50" s="40">
        <v>8859.5499999999993</v>
      </c>
      <c r="I50" s="40">
        <v>8917.3499999999985</v>
      </c>
      <c r="J50" s="40">
        <v>9012</v>
      </c>
      <c r="K50" s="31">
        <v>8822.7000000000007</v>
      </c>
      <c r="L50" s="31">
        <v>8670.25</v>
      </c>
      <c r="M50" s="31">
        <v>0.14133000000000001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1131.45</v>
      </c>
      <c r="D51" s="40">
        <v>1125.5333333333333</v>
      </c>
      <c r="E51" s="40">
        <v>1116.0666666666666</v>
      </c>
      <c r="F51" s="40">
        <v>1100.6833333333334</v>
      </c>
      <c r="G51" s="40">
        <v>1091.2166666666667</v>
      </c>
      <c r="H51" s="40">
        <v>1140.9166666666665</v>
      </c>
      <c r="I51" s="40">
        <v>1150.3833333333332</v>
      </c>
      <c r="J51" s="40">
        <v>1165.7666666666664</v>
      </c>
      <c r="K51" s="31">
        <v>1135</v>
      </c>
      <c r="L51" s="31">
        <v>1110.1500000000001</v>
      </c>
      <c r="M51" s="31">
        <v>3.8526400000000001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673.55</v>
      </c>
      <c r="D52" s="40">
        <v>669.83333333333337</v>
      </c>
      <c r="E52" s="40">
        <v>664.9666666666667</v>
      </c>
      <c r="F52" s="40">
        <v>656.38333333333333</v>
      </c>
      <c r="G52" s="40">
        <v>651.51666666666665</v>
      </c>
      <c r="H52" s="40">
        <v>678.41666666666674</v>
      </c>
      <c r="I52" s="40">
        <v>683.2833333333333</v>
      </c>
      <c r="J52" s="40">
        <v>691.86666666666679</v>
      </c>
      <c r="K52" s="31">
        <v>674.7</v>
      </c>
      <c r="L52" s="31">
        <v>661.25</v>
      </c>
      <c r="M52" s="31">
        <v>14.73264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524.85</v>
      </c>
      <c r="D53" s="40">
        <v>529.18333333333339</v>
      </c>
      <c r="E53" s="40">
        <v>513.66666666666674</v>
      </c>
      <c r="F53" s="40">
        <v>502.48333333333335</v>
      </c>
      <c r="G53" s="40">
        <v>486.9666666666667</v>
      </c>
      <c r="H53" s="40">
        <v>540.36666666666679</v>
      </c>
      <c r="I53" s="40">
        <v>555.88333333333344</v>
      </c>
      <c r="J53" s="40">
        <v>567.06666666666683</v>
      </c>
      <c r="K53" s="31">
        <v>544.70000000000005</v>
      </c>
      <c r="L53" s="31">
        <v>518</v>
      </c>
      <c r="M53" s="31">
        <v>3.4862700000000002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676.1</v>
      </c>
      <c r="D54" s="40">
        <v>674.31666666666672</v>
      </c>
      <c r="E54" s="40">
        <v>669.83333333333348</v>
      </c>
      <c r="F54" s="40">
        <v>663.56666666666672</v>
      </c>
      <c r="G54" s="40">
        <v>659.08333333333348</v>
      </c>
      <c r="H54" s="40">
        <v>680.58333333333348</v>
      </c>
      <c r="I54" s="40">
        <v>685.06666666666683</v>
      </c>
      <c r="J54" s="40">
        <v>691.33333333333348</v>
      </c>
      <c r="K54" s="31">
        <v>678.8</v>
      </c>
      <c r="L54" s="31">
        <v>668.05</v>
      </c>
      <c r="M54" s="31">
        <v>86.126009999999994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3328.4</v>
      </c>
      <c r="D55" s="40">
        <v>3300.75</v>
      </c>
      <c r="E55" s="40">
        <v>3264.15</v>
      </c>
      <c r="F55" s="40">
        <v>3199.9</v>
      </c>
      <c r="G55" s="40">
        <v>3163.3</v>
      </c>
      <c r="H55" s="40">
        <v>3365</v>
      </c>
      <c r="I55" s="40">
        <v>3401.6000000000004</v>
      </c>
      <c r="J55" s="40">
        <v>3465.85</v>
      </c>
      <c r="K55" s="31">
        <v>3337.35</v>
      </c>
      <c r="L55" s="31">
        <v>3236.5</v>
      </c>
      <c r="M55" s="31">
        <v>5.0290499999999998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182.55</v>
      </c>
      <c r="D56" s="40">
        <v>182.58333333333334</v>
      </c>
      <c r="E56" s="40">
        <v>180.9666666666667</v>
      </c>
      <c r="F56" s="40">
        <v>179.38333333333335</v>
      </c>
      <c r="G56" s="40">
        <v>177.76666666666671</v>
      </c>
      <c r="H56" s="40">
        <v>184.16666666666669</v>
      </c>
      <c r="I56" s="40">
        <v>185.7833333333333</v>
      </c>
      <c r="J56" s="40">
        <v>187.36666666666667</v>
      </c>
      <c r="K56" s="31">
        <v>184.2</v>
      </c>
      <c r="L56" s="31">
        <v>181</v>
      </c>
      <c r="M56" s="31">
        <v>7.5421300000000002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1035.3499999999999</v>
      </c>
      <c r="D57" s="40">
        <v>1035.5</v>
      </c>
      <c r="E57" s="40">
        <v>1020.3499999999999</v>
      </c>
      <c r="F57" s="40">
        <v>1005.3499999999999</v>
      </c>
      <c r="G57" s="40">
        <v>990.19999999999982</v>
      </c>
      <c r="H57" s="40">
        <v>1050.5</v>
      </c>
      <c r="I57" s="40">
        <v>1065.6500000000001</v>
      </c>
      <c r="J57" s="40">
        <v>1080.6500000000001</v>
      </c>
      <c r="K57" s="31">
        <v>1050.6500000000001</v>
      </c>
      <c r="L57" s="31">
        <v>1020.5</v>
      </c>
      <c r="M57" s="31">
        <v>1.06538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17758.150000000001</v>
      </c>
      <c r="D58" s="40">
        <v>17640.533333333336</v>
      </c>
      <c r="E58" s="40">
        <v>17391.066666666673</v>
      </c>
      <c r="F58" s="40">
        <v>17023.983333333337</v>
      </c>
      <c r="G58" s="40">
        <v>16774.516666666674</v>
      </c>
      <c r="H58" s="40">
        <v>18007.616666666672</v>
      </c>
      <c r="I58" s="40">
        <v>18257.083333333339</v>
      </c>
      <c r="J58" s="40">
        <v>18624.166666666672</v>
      </c>
      <c r="K58" s="31">
        <v>17890</v>
      </c>
      <c r="L58" s="31">
        <v>17273.45</v>
      </c>
      <c r="M58" s="31">
        <v>2.1388099999999999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5347</v>
      </c>
      <c r="D59" s="40">
        <v>5309.9666666666662</v>
      </c>
      <c r="E59" s="40">
        <v>5225.0333333333328</v>
      </c>
      <c r="F59" s="40">
        <v>5103.0666666666666</v>
      </c>
      <c r="G59" s="40">
        <v>5018.1333333333332</v>
      </c>
      <c r="H59" s="40">
        <v>5431.9333333333325</v>
      </c>
      <c r="I59" s="40">
        <v>5516.866666666665</v>
      </c>
      <c r="J59" s="40">
        <v>5638.8333333333321</v>
      </c>
      <c r="K59" s="31">
        <v>5394.9</v>
      </c>
      <c r="L59" s="31">
        <v>5188</v>
      </c>
      <c r="M59" s="31">
        <v>1.78403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7180.5</v>
      </c>
      <c r="D60" s="40">
        <v>7137.6333333333341</v>
      </c>
      <c r="E60" s="40">
        <v>7065.2666666666682</v>
      </c>
      <c r="F60" s="40">
        <v>6950.0333333333338</v>
      </c>
      <c r="G60" s="40">
        <v>6877.6666666666679</v>
      </c>
      <c r="H60" s="40">
        <v>7252.8666666666686</v>
      </c>
      <c r="I60" s="40">
        <v>7325.2333333333354</v>
      </c>
      <c r="J60" s="40">
        <v>7440.466666666669</v>
      </c>
      <c r="K60" s="31">
        <v>7210</v>
      </c>
      <c r="L60" s="31">
        <v>7022.4</v>
      </c>
      <c r="M60" s="31">
        <v>8.4770400000000006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3035.6</v>
      </c>
      <c r="D61" s="40">
        <v>3030.9833333333336</v>
      </c>
      <c r="E61" s="40">
        <v>2973.1166666666672</v>
      </c>
      <c r="F61" s="40">
        <v>2910.6333333333337</v>
      </c>
      <c r="G61" s="40">
        <v>2852.7666666666673</v>
      </c>
      <c r="H61" s="40">
        <v>3093.4666666666672</v>
      </c>
      <c r="I61" s="40">
        <v>3151.3333333333339</v>
      </c>
      <c r="J61" s="40">
        <v>3213.8166666666671</v>
      </c>
      <c r="K61" s="31">
        <v>3088.85</v>
      </c>
      <c r="L61" s="31">
        <v>2968.5</v>
      </c>
      <c r="M61" s="31">
        <v>0.89158000000000004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2207</v>
      </c>
      <c r="D62" s="40">
        <v>2193.1833333333334</v>
      </c>
      <c r="E62" s="40">
        <v>2171.5166666666669</v>
      </c>
      <c r="F62" s="40">
        <v>2136.0333333333333</v>
      </c>
      <c r="G62" s="40">
        <v>2114.3666666666668</v>
      </c>
      <c r="H62" s="40">
        <v>2228.666666666667</v>
      </c>
      <c r="I62" s="40">
        <v>2250.333333333333</v>
      </c>
      <c r="J62" s="40">
        <v>2285.8166666666671</v>
      </c>
      <c r="K62" s="31">
        <v>2214.85</v>
      </c>
      <c r="L62" s="31">
        <v>2157.6999999999998</v>
      </c>
      <c r="M62" s="31">
        <v>2.6592199999999999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330.95</v>
      </c>
      <c r="D63" s="40">
        <v>330.74999999999994</v>
      </c>
      <c r="E63" s="40">
        <v>326.59999999999991</v>
      </c>
      <c r="F63" s="40">
        <v>322.24999999999994</v>
      </c>
      <c r="G63" s="40">
        <v>318.09999999999991</v>
      </c>
      <c r="H63" s="40">
        <v>335.09999999999991</v>
      </c>
      <c r="I63" s="40">
        <v>339.24999999999989</v>
      </c>
      <c r="J63" s="40">
        <v>343.59999999999991</v>
      </c>
      <c r="K63" s="31">
        <v>334.9</v>
      </c>
      <c r="L63" s="31">
        <v>326.39999999999998</v>
      </c>
      <c r="M63" s="31">
        <v>9.2631800000000002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278.8</v>
      </c>
      <c r="D64" s="40">
        <v>277.34999999999997</v>
      </c>
      <c r="E64" s="40">
        <v>275.44999999999993</v>
      </c>
      <c r="F64" s="40">
        <v>272.09999999999997</v>
      </c>
      <c r="G64" s="40">
        <v>270.19999999999993</v>
      </c>
      <c r="H64" s="40">
        <v>280.69999999999993</v>
      </c>
      <c r="I64" s="40">
        <v>282.59999999999991</v>
      </c>
      <c r="J64" s="40">
        <v>285.94999999999993</v>
      </c>
      <c r="K64" s="31">
        <v>279.25</v>
      </c>
      <c r="L64" s="31">
        <v>274</v>
      </c>
      <c r="M64" s="31">
        <v>47.07273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88.1</v>
      </c>
      <c r="D65" s="40">
        <v>87.649999999999991</v>
      </c>
      <c r="E65" s="40">
        <v>86.899999999999977</v>
      </c>
      <c r="F65" s="40">
        <v>85.699999999999989</v>
      </c>
      <c r="G65" s="40">
        <v>84.949999999999974</v>
      </c>
      <c r="H65" s="40">
        <v>88.84999999999998</v>
      </c>
      <c r="I65" s="40">
        <v>89.600000000000009</v>
      </c>
      <c r="J65" s="40">
        <v>90.799999999999983</v>
      </c>
      <c r="K65" s="31">
        <v>88.4</v>
      </c>
      <c r="L65" s="31">
        <v>86.45</v>
      </c>
      <c r="M65" s="31">
        <v>215.85217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54.35</v>
      </c>
      <c r="D66" s="40">
        <v>54.20000000000001</v>
      </c>
      <c r="E66" s="40">
        <v>53.700000000000017</v>
      </c>
      <c r="F66" s="40">
        <v>53.050000000000004</v>
      </c>
      <c r="G66" s="40">
        <v>52.550000000000011</v>
      </c>
      <c r="H66" s="40">
        <v>54.850000000000023</v>
      </c>
      <c r="I66" s="40">
        <v>55.350000000000009</v>
      </c>
      <c r="J66" s="40">
        <v>56.000000000000028</v>
      </c>
      <c r="K66" s="31">
        <v>54.7</v>
      </c>
      <c r="L66" s="31">
        <v>53.55</v>
      </c>
      <c r="M66" s="31">
        <v>59.697000000000003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2815.45</v>
      </c>
      <c r="D67" s="40">
        <v>2788.7166666666667</v>
      </c>
      <c r="E67" s="40">
        <v>2738.4333333333334</v>
      </c>
      <c r="F67" s="40">
        <v>2661.4166666666665</v>
      </c>
      <c r="G67" s="40">
        <v>2611.1333333333332</v>
      </c>
      <c r="H67" s="40">
        <v>2865.7333333333336</v>
      </c>
      <c r="I67" s="40">
        <v>2916.0166666666673</v>
      </c>
      <c r="J67" s="40">
        <v>2993.0333333333338</v>
      </c>
      <c r="K67" s="31">
        <v>2839</v>
      </c>
      <c r="L67" s="31">
        <v>2711.7</v>
      </c>
      <c r="M67" s="31">
        <v>0.23354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1914.85</v>
      </c>
      <c r="D68" s="40">
        <v>1905.6166666666668</v>
      </c>
      <c r="E68" s="40">
        <v>1892.2333333333336</v>
      </c>
      <c r="F68" s="40">
        <v>1869.6166666666668</v>
      </c>
      <c r="G68" s="40">
        <v>1856.2333333333336</v>
      </c>
      <c r="H68" s="40">
        <v>1928.2333333333336</v>
      </c>
      <c r="I68" s="40">
        <v>1941.6166666666668</v>
      </c>
      <c r="J68" s="40">
        <v>1964.2333333333336</v>
      </c>
      <c r="K68" s="31">
        <v>1919</v>
      </c>
      <c r="L68" s="31">
        <v>1883</v>
      </c>
      <c r="M68" s="31">
        <v>1.6285000000000001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4682.55</v>
      </c>
      <c r="D69" s="40">
        <v>4693.8499999999995</v>
      </c>
      <c r="E69" s="40">
        <v>4648.7499999999991</v>
      </c>
      <c r="F69" s="40">
        <v>4614.95</v>
      </c>
      <c r="G69" s="40">
        <v>4569.8499999999995</v>
      </c>
      <c r="H69" s="40">
        <v>4727.6499999999987</v>
      </c>
      <c r="I69" s="40">
        <v>4772.7499999999991</v>
      </c>
      <c r="J69" s="40">
        <v>4806.5499999999984</v>
      </c>
      <c r="K69" s="31">
        <v>4738.95</v>
      </c>
      <c r="L69" s="31">
        <v>4660.05</v>
      </c>
      <c r="M69" s="31">
        <v>0.79883999999999999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1016.45</v>
      </c>
      <c r="D70" s="40">
        <v>1017.4833333333332</v>
      </c>
      <c r="E70" s="40">
        <v>1000.9666666666665</v>
      </c>
      <c r="F70" s="40">
        <v>985.48333333333323</v>
      </c>
      <c r="G70" s="40">
        <v>968.96666666666647</v>
      </c>
      <c r="H70" s="40">
        <v>1032.9666666666665</v>
      </c>
      <c r="I70" s="40">
        <v>1049.4833333333331</v>
      </c>
      <c r="J70" s="40">
        <v>1064.9666666666665</v>
      </c>
      <c r="K70" s="31">
        <v>1034</v>
      </c>
      <c r="L70" s="31">
        <v>1002</v>
      </c>
      <c r="M70" s="31">
        <v>0.42597000000000002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422.95</v>
      </c>
      <c r="D71" s="40">
        <v>420.31666666666666</v>
      </c>
      <c r="E71" s="40">
        <v>410.63333333333333</v>
      </c>
      <c r="F71" s="40">
        <v>398.31666666666666</v>
      </c>
      <c r="G71" s="40">
        <v>388.63333333333333</v>
      </c>
      <c r="H71" s="40">
        <v>432.63333333333333</v>
      </c>
      <c r="I71" s="40">
        <v>442.31666666666661</v>
      </c>
      <c r="J71" s="40">
        <v>454.63333333333333</v>
      </c>
      <c r="K71" s="31">
        <v>430</v>
      </c>
      <c r="L71" s="31">
        <v>408</v>
      </c>
      <c r="M71" s="31">
        <v>3.1173700000000002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205.9</v>
      </c>
      <c r="D72" s="40">
        <v>204.98333333333335</v>
      </c>
      <c r="E72" s="40">
        <v>203.16666666666669</v>
      </c>
      <c r="F72" s="40">
        <v>200.43333333333334</v>
      </c>
      <c r="G72" s="40">
        <v>198.61666666666667</v>
      </c>
      <c r="H72" s="40">
        <v>207.7166666666667</v>
      </c>
      <c r="I72" s="40">
        <v>209.53333333333336</v>
      </c>
      <c r="J72" s="40">
        <v>212.26666666666671</v>
      </c>
      <c r="K72" s="31">
        <v>206.8</v>
      </c>
      <c r="L72" s="31">
        <v>202.25</v>
      </c>
      <c r="M72" s="31">
        <v>44.094589999999997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1893.85</v>
      </c>
      <c r="D73" s="40">
        <v>1929.7166666666665</v>
      </c>
      <c r="E73" s="40">
        <v>1809.4333333333329</v>
      </c>
      <c r="F73" s="40">
        <v>1725.0166666666664</v>
      </c>
      <c r="G73" s="40">
        <v>1604.7333333333329</v>
      </c>
      <c r="H73" s="40">
        <v>2014.133333333333</v>
      </c>
      <c r="I73" s="40">
        <v>2134.4166666666661</v>
      </c>
      <c r="J73" s="40">
        <v>2218.833333333333</v>
      </c>
      <c r="K73" s="31">
        <v>2050</v>
      </c>
      <c r="L73" s="31">
        <v>1845.3</v>
      </c>
      <c r="M73" s="31">
        <v>47.76097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743.55</v>
      </c>
      <c r="D74" s="40">
        <v>743.33333333333337</v>
      </c>
      <c r="E74" s="40">
        <v>733.76666666666677</v>
      </c>
      <c r="F74" s="40">
        <v>723.98333333333335</v>
      </c>
      <c r="G74" s="40">
        <v>714.41666666666674</v>
      </c>
      <c r="H74" s="40">
        <v>753.11666666666679</v>
      </c>
      <c r="I74" s="40">
        <v>762.68333333333339</v>
      </c>
      <c r="J74" s="40">
        <v>772.46666666666681</v>
      </c>
      <c r="K74" s="31">
        <v>752.9</v>
      </c>
      <c r="L74" s="31">
        <v>733.55</v>
      </c>
      <c r="M74" s="31">
        <v>11.24671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705.85</v>
      </c>
      <c r="D75" s="40">
        <v>702.44999999999993</v>
      </c>
      <c r="E75" s="40">
        <v>694.89999999999986</v>
      </c>
      <c r="F75" s="40">
        <v>683.94999999999993</v>
      </c>
      <c r="G75" s="40">
        <v>676.39999999999986</v>
      </c>
      <c r="H75" s="40">
        <v>713.39999999999986</v>
      </c>
      <c r="I75" s="40">
        <v>720.94999999999982</v>
      </c>
      <c r="J75" s="40">
        <v>731.89999999999986</v>
      </c>
      <c r="K75" s="31">
        <v>710</v>
      </c>
      <c r="L75" s="31">
        <v>691.5</v>
      </c>
      <c r="M75" s="31">
        <v>13.57075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9879.9500000000007</v>
      </c>
      <c r="D76" s="40">
        <v>9873.1166666666668</v>
      </c>
      <c r="E76" s="40">
        <v>9789.7333333333336</v>
      </c>
      <c r="F76" s="40">
        <v>9699.5166666666664</v>
      </c>
      <c r="G76" s="40">
        <v>9616.1333333333332</v>
      </c>
      <c r="H76" s="40">
        <v>9963.3333333333339</v>
      </c>
      <c r="I76" s="40">
        <v>10046.716666666669</v>
      </c>
      <c r="J76" s="40">
        <v>10136.933333333334</v>
      </c>
      <c r="K76" s="31">
        <v>9956.5</v>
      </c>
      <c r="L76" s="31">
        <v>9782.9</v>
      </c>
      <c r="M76" s="31">
        <v>8.6800000000000002E-3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732.55</v>
      </c>
      <c r="D77" s="40">
        <v>727.4666666666667</v>
      </c>
      <c r="E77" s="40">
        <v>719.23333333333335</v>
      </c>
      <c r="F77" s="40">
        <v>705.91666666666663</v>
      </c>
      <c r="G77" s="40">
        <v>697.68333333333328</v>
      </c>
      <c r="H77" s="40">
        <v>740.78333333333342</v>
      </c>
      <c r="I77" s="40">
        <v>749.01666666666677</v>
      </c>
      <c r="J77" s="40">
        <v>762.33333333333348</v>
      </c>
      <c r="K77" s="31">
        <v>735.7</v>
      </c>
      <c r="L77" s="31">
        <v>714.15</v>
      </c>
      <c r="M77" s="31">
        <v>115.07427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60.55</v>
      </c>
      <c r="D78" s="40">
        <v>60.266666666666673</v>
      </c>
      <c r="E78" s="40">
        <v>59.733333333333348</v>
      </c>
      <c r="F78" s="40">
        <v>58.916666666666679</v>
      </c>
      <c r="G78" s="40">
        <v>58.383333333333354</v>
      </c>
      <c r="H78" s="40">
        <v>61.083333333333343</v>
      </c>
      <c r="I78" s="40">
        <v>61.61666666666666</v>
      </c>
      <c r="J78" s="40">
        <v>62.433333333333337</v>
      </c>
      <c r="K78" s="31">
        <v>60.8</v>
      </c>
      <c r="L78" s="31">
        <v>59.45</v>
      </c>
      <c r="M78" s="31">
        <v>259.02010000000001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367.5</v>
      </c>
      <c r="D79" s="40">
        <v>369.7</v>
      </c>
      <c r="E79" s="40">
        <v>360.79999999999995</v>
      </c>
      <c r="F79" s="40">
        <v>354.09999999999997</v>
      </c>
      <c r="G79" s="40">
        <v>345.19999999999993</v>
      </c>
      <c r="H79" s="40">
        <v>376.4</v>
      </c>
      <c r="I79" s="40">
        <v>385.29999999999995</v>
      </c>
      <c r="J79" s="40">
        <v>392</v>
      </c>
      <c r="K79" s="31">
        <v>378.6</v>
      </c>
      <c r="L79" s="31">
        <v>363</v>
      </c>
      <c r="M79" s="31">
        <v>50.115839999999999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1335.45</v>
      </c>
      <c r="D80" s="40">
        <v>1324.8166666666666</v>
      </c>
      <c r="E80" s="40">
        <v>1306.6333333333332</v>
      </c>
      <c r="F80" s="40">
        <v>1277.8166666666666</v>
      </c>
      <c r="G80" s="40">
        <v>1259.6333333333332</v>
      </c>
      <c r="H80" s="40">
        <v>1353.6333333333332</v>
      </c>
      <c r="I80" s="40">
        <v>1371.8166666666666</v>
      </c>
      <c r="J80" s="40">
        <v>1400.6333333333332</v>
      </c>
      <c r="K80" s="31">
        <v>1343</v>
      </c>
      <c r="L80" s="31">
        <v>1296</v>
      </c>
      <c r="M80" s="31">
        <v>0.69943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6709.55</v>
      </c>
      <c r="D81" s="40">
        <v>6667.3499999999995</v>
      </c>
      <c r="E81" s="40">
        <v>6534.6999999999989</v>
      </c>
      <c r="F81" s="40">
        <v>6359.8499999999995</v>
      </c>
      <c r="G81" s="40">
        <v>6227.1999999999989</v>
      </c>
      <c r="H81" s="40">
        <v>6842.1999999999989</v>
      </c>
      <c r="I81" s="40">
        <v>6974.8499999999985</v>
      </c>
      <c r="J81" s="40">
        <v>7149.6999999999989</v>
      </c>
      <c r="K81" s="31">
        <v>6800</v>
      </c>
      <c r="L81" s="31">
        <v>6492.5</v>
      </c>
      <c r="M81" s="31">
        <v>0.21834000000000001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986.75</v>
      </c>
      <c r="D82" s="40">
        <v>976.11666666666667</v>
      </c>
      <c r="E82" s="40">
        <v>947.13333333333333</v>
      </c>
      <c r="F82" s="40">
        <v>907.51666666666665</v>
      </c>
      <c r="G82" s="40">
        <v>878.5333333333333</v>
      </c>
      <c r="H82" s="40">
        <v>1015.7333333333333</v>
      </c>
      <c r="I82" s="40">
        <v>1044.7166666666667</v>
      </c>
      <c r="J82" s="40">
        <v>1084.3333333333335</v>
      </c>
      <c r="K82" s="31">
        <v>1005.1</v>
      </c>
      <c r="L82" s="31">
        <v>936.5</v>
      </c>
      <c r="M82" s="31">
        <v>1.6061099999999999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16641.2</v>
      </c>
      <c r="D83" s="40">
        <v>16520.3</v>
      </c>
      <c r="E83" s="40">
        <v>16340.599999999999</v>
      </c>
      <c r="F83" s="40">
        <v>16040</v>
      </c>
      <c r="G83" s="40">
        <v>15860.3</v>
      </c>
      <c r="H83" s="40">
        <v>16820.899999999998</v>
      </c>
      <c r="I83" s="40">
        <v>17000.600000000002</v>
      </c>
      <c r="J83" s="40">
        <v>17301.199999999997</v>
      </c>
      <c r="K83" s="31">
        <v>16700</v>
      </c>
      <c r="L83" s="31">
        <v>16219.7</v>
      </c>
      <c r="M83" s="31">
        <v>0.39235999999999999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378.85</v>
      </c>
      <c r="D84" s="40">
        <v>375.95</v>
      </c>
      <c r="E84" s="40">
        <v>371.95</v>
      </c>
      <c r="F84" s="40">
        <v>365.05</v>
      </c>
      <c r="G84" s="40">
        <v>361.05</v>
      </c>
      <c r="H84" s="40">
        <v>382.84999999999997</v>
      </c>
      <c r="I84" s="40">
        <v>386.84999999999997</v>
      </c>
      <c r="J84" s="40">
        <v>393.74999999999994</v>
      </c>
      <c r="K84" s="31">
        <v>379.95</v>
      </c>
      <c r="L84" s="31">
        <v>369.05</v>
      </c>
      <c r="M84" s="31">
        <v>62.24888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491.95</v>
      </c>
      <c r="D85" s="40">
        <v>493.31666666666666</v>
      </c>
      <c r="E85" s="40">
        <v>486.63333333333333</v>
      </c>
      <c r="F85" s="40">
        <v>481.31666666666666</v>
      </c>
      <c r="G85" s="40">
        <v>474.63333333333333</v>
      </c>
      <c r="H85" s="40">
        <v>498.63333333333333</v>
      </c>
      <c r="I85" s="40">
        <v>505.31666666666661</v>
      </c>
      <c r="J85" s="40">
        <v>510.63333333333333</v>
      </c>
      <c r="K85" s="31">
        <v>500</v>
      </c>
      <c r="L85" s="31">
        <v>488</v>
      </c>
      <c r="M85" s="31">
        <v>2.7081300000000001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3578.5</v>
      </c>
      <c r="D86" s="40">
        <v>3571.9333333333329</v>
      </c>
      <c r="E86" s="40">
        <v>3536.5666666666657</v>
      </c>
      <c r="F86" s="40">
        <v>3494.6333333333328</v>
      </c>
      <c r="G86" s="40">
        <v>3459.2666666666655</v>
      </c>
      <c r="H86" s="40">
        <v>3613.8666666666659</v>
      </c>
      <c r="I86" s="40">
        <v>3649.2333333333336</v>
      </c>
      <c r="J86" s="40">
        <v>3691.1666666666661</v>
      </c>
      <c r="K86" s="31">
        <v>3607.3</v>
      </c>
      <c r="L86" s="31">
        <v>3530</v>
      </c>
      <c r="M86" s="31">
        <v>3.77041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1899</v>
      </c>
      <c r="D87" s="40">
        <v>1830</v>
      </c>
      <c r="E87" s="40">
        <v>1721</v>
      </c>
      <c r="F87" s="40">
        <v>1543</v>
      </c>
      <c r="G87" s="40">
        <v>1434</v>
      </c>
      <c r="H87" s="40">
        <v>2008</v>
      </c>
      <c r="I87" s="40">
        <v>2117</v>
      </c>
      <c r="J87" s="40">
        <v>2295</v>
      </c>
      <c r="K87" s="31">
        <v>1939</v>
      </c>
      <c r="L87" s="31">
        <v>1652</v>
      </c>
      <c r="M87" s="31">
        <v>69.805620000000005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488.8</v>
      </c>
      <c r="D88" s="40">
        <v>487.76666666666665</v>
      </c>
      <c r="E88" s="40">
        <v>482.5333333333333</v>
      </c>
      <c r="F88" s="40">
        <v>476.26666666666665</v>
      </c>
      <c r="G88" s="40">
        <v>471.0333333333333</v>
      </c>
      <c r="H88" s="40">
        <v>494.0333333333333</v>
      </c>
      <c r="I88" s="40">
        <v>499.26666666666665</v>
      </c>
      <c r="J88" s="40">
        <v>505.5333333333333</v>
      </c>
      <c r="K88" s="31">
        <v>493</v>
      </c>
      <c r="L88" s="31">
        <v>481.5</v>
      </c>
      <c r="M88" s="31">
        <v>22.95194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148.6</v>
      </c>
      <c r="D89" s="40">
        <v>148.35</v>
      </c>
      <c r="E89" s="40">
        <v>147.75</v>
      </c>
      <c r="F89" s="40">
        <v>146.9</v>
      </c>
      <c r="G89" s="40">
        <v>146.30000000000001</v>
      </c>
      <c r="H89" s="40">
        <v>149.19999999999999</v>
      </c>
      <c r="I89" s="40">
        <v>149.79999999999995</v>
      </c>
      <c r="J89" s="40">
        <v>150.64999999999998</v>
      </c>
      <c r="K89" s="31">
        <v>148.94999999999999</v>
      </c>
      <c r="L89" s="31">
        <v>147.5</v>
      </c>
      <c r="M89" s="31">
        <v>4.32273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460.55</v>
      </c>
      <c r="D90" s="40">
        <v>459.98333333333335</v>
      </c>
      <c r="E90" s="40">
        <v>456.36666666666667</v>
      </c>
      <c r="F90" s="40">
        <v>452.18333333333334</v>
      </c>
      <c r="G90" s="40">
        <v>448.56666666666666</v>
      </c>
      <c r="H90" s="40">
        <v>464.16666666666669</v>
      </c>
      <c r="I90" s="40">
        <v>467.78333333333336</v>
      </c>
      <c r="J90" s="40">
        <v>471.9666666666667</v>
      </c>
      <c r="K90" s="31">
        <v>463.6</v>
      </c>
      <c r="L90" s="31">
        <v>455.8</v>
      </c>
      <c r="M90" s="31">
        <v>20.630379999999999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2975.05</v>
      </c>
      <c r="D91" s="40">
        <v>3001.9500000000003</v>
      </c>
      <c r="E91" s="40">
        <v>2945.2000000000007</v>
      </c>
      <c r="F91" s="40">
        <v>2915.3500000000004</v>
      </c>
      <c r="G91" s="40">
        <v>2858.6000000000008</v>
      </c>
      <c r="H91" s="40">
        <v>3031.8000000000006</v>
      </c>
      <c r="I91" s="40">
        <v>3088.5499999999997</v>
      </c>
      <c r="J91" s="40">
        <v>3118.4000000000005</v>
      </c>
      <c r="K91" s="31">
        <v>3058.7</v>
      </c>
      <c r="L91" s="31">
        <v>2972.1</v>
      </c>
      <c r="M91" s="31">
        <v>2.4091999999999998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207.15</v>
      </c>
      <c r="D92" s="40">
        <v>206.35</v>
      </c>
      <c r="E92" s="40">
        <v>204.35</v>
      </c>
      <c r="F92" s="40">
        <v>201.55</v>
      </c>
      <c r="G92" s="40">
        <v>199.55</v>
      </c>
      <c r="H92" s="40">
        <v>209.14999999999998</v>
      </c>
      <c r="I92" s="40">
        <v>211.14999999999998</v>
      </c>
      <c r="J92" s="40">
        <v>213.94999999999996</v>
      </c>
      <c r="K92" s="31">
        <v>208.35</v>
      </c>
      <c r="L92" s="31">
        <v>203.55</v>
      </c>
      <c r="M92" s="31">
        <v>78.044749999999993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588.15</v>
      </c>
      <c r="D93" s="40">
        <v>590</v>
      </c>
      <c r="E93" s="40">
        <v>582.15</v>
      </c>
      <c r="F93" s="40">
        <v>576.15</v>
      </c>
      <c r="G93" s="40">
        <v>568.29999999999995</v>
      </c>
      <c r="H93" s="40">
        <v>596</v>
      </c>
      <c r="I93" s="40">
        <v>603.84999999999991</v>
      </c>
      <c r="J93" s="40">
        <v>609.85</v>
      </c>
      <c r="K93" s="31">
        <v>597.85</v>
      </c>
      <c r="L93" s="31">
        <v>584</v>
      </c>
      <c r="M93" s="31">
        <v>8.6185100000000006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802.5</v>
      </c>
      <c r="D94" s="40">
        <v>795.4666666666667</v>
      </c>
      <c r="E94" s="40">
        <v>772.28333333333342</v>
      </c>
      <c r="F94" s="40">
        <v>742.06666666666672</v>
      </c>
      <c r="G94" s="40">
        <v>718.88333333333344</v>
      </c>
      <c r="H94" s="40">
        <v>825.68333333333339</v>
      </c>
      <c r="I94" s="40">
        <v>848.86666666666679</v>
      </c>
      <c r="J94" s="40">
        <v>879.08333333333337</v>
      </c>
      <c r="K94" s="31">
        <v>818.65</v>
      </c>
      <c r="L94" s="31">
        <v>765.25</v>
      </c>
      <c r="M94" s="31">
        <v>5.5456500000000002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897.25</v>
      </c>
      <c r="D95" s="40">
        <v>901.19999999999993</v>
      </c>
      <c r="E95" s="40">
        <v>886.39999999999986</v>
      </c>
      <c r="F95" s="40">
        <v>875.55</v>
      </c>
      <c r="G95" s="40">
        <v>860.74999999999989</v>
      </c>
      <c r="H95" s="40">
        <v>912.04999999999984</v>
      </c>
      <c r="I95" s="40">
        <v>926.8499999999998</v>
      </c>
      <c r="J95" s="40">
        <v>937.69999999999982</v>
      </c>
      <c r="K95" s="31">
        <v>916</v>
      </c>
      <c r="L95" s="31">
        <v>890.35</v>
      </c>
      <c r="M95" s="31">
        <v>2.3901400000000002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126.45</v>
      </c>
      <c r="D96" s="40">
        <v>127.09999999999998</v>
      </c>
      <c r="E96" s="40">
        <v>125.49999999999997</v>
      </c>
      <c r="F96" s="40">
        <v>124.55</v>
      </c>
      <c r="G96" s="40">
        <v>122.94999999999999</v>
      </c>
      <c r="H96" s="40">
        <v>128.04999999999995</v>
      </c>
      <c r="I96" s="40">
        <v>129.64999999999995</v>
      </c>
      <c r="J96" s="40">
        <v>130.59999999999994</v>
      </c>
      <c r="K96" s="31">
        <v>128.69999999999999</v>
      </c>
      <c r="L96" s="31">
        <v>126.15</v>
      </c>
      <c r="M96" s="31">
        <v>7.1562200000000002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390.3</v>
      </c>
      <c r="D97" s="40">
        <v>392.3</v>
      </c>
      <c r="E97" s="40">
        <v>385.25</v>
      </c>
      <c r="F97" s="40">
        <v>380.2</v>
      </c>
      <c r="G97" s="40">
        <v>373.15</v>
      </c>
      <c r="H97" s="40">
        <v>397.35</v>
      </c>
      <c r="I97" s="40">
        <v>404.40000000000009</v>
      </c>
      <c r="J97" s="40">
        <v>409.45000000000005</v>
      </c>
      <c r="K97" s="31">
        <v>399.35</v>
      </c>
      <c r="L97" s="31">
        <v>387.25</v>
      </c>
      <c r="M97" s="31">
        <v>1.3851599999999999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1542.9</v>
      </c>
      <c r="D98" s="40">
        <v>1509.95</v>
      </c>
      <c r="E98" s="40">
        <v>1459.95</v>
      </c>
      <c r="F98" s="40">
        <v>1377</v>
      </c>
      <c r="G98" s="40">
        <v>1327</v>
      </c>
      <c r="H98" s="40">
        <v>1592.9</v>
      </c>
      <c r="I98" s="40">
        <v>1642.9</v>
      </c>
      <c r="J98" s="40">
        <v>1725.8500000000001</v>
      </c>
      <c r="K98" s="31">
        <v>1559.95</v>
      </c>
      <c r="L98" s="31">
        <v>1427</v>
      </c>
      <c r="M98" s="31">
        <v>21.562239999999999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1140.0999999999999</v>
      </c>
      <c r="D99" s="40">
        <v>1144.5666666666666</v>
      </c>
      <c r="E99" s="40">
        <v>1129.5333333333333</v>
      </c>
      <c r="F99" s="40">
        <v>1118.9666666666667</v>
      </c>
      <c r="G99" s="40">
        <v>1103.9333333333334</v>
      </c>
      <c r="H99" s="40">
        <v>1155.1333333333332</v>
      </c>
      <c r="I99" s="40">
        <v>1170.1666666666665</v>
      </c>
      <c r="J99" s="40">
        <v>1180.7333333333331</v>
      </c>
      <c r="K99" s="31">
        <v>1159.5999999999999</v>
      </c>
      <c r="L99" s="31">
        <v>1134</v>
      </c>
      <c r="M99" s="31">
        <v>0.61609000000000003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21.65</v>
      </c>
      <c r="D100" s="40">
        <v>21.566666666666666</v>
      </c>
      <c r="E100" s="40">
        <v>21.333333333333332</v>
      </c>
      <c r="F100" s="40">
        <v>21.016666666666666</v>
      </c>
      <c r="G100" s="40">
        <v>20.783333333333331</v>
      </c>
      <c r="H100" s="40">
        <v>21.883333333333333</v>
      </c>
      <c r="I100" s="40">
        <v>22.116666666666667</v>
      </c>
      <c r="J100" s="40">
        <v>22.433333333333334</v>
      </c>
      <c r="K100" s="31">
        <v>21.8</v>
      </c>
      <c r="L100" s="31">
        <v>21.25</v>
      </c>
      <c r="M100" s="31">
        <v>28.223970000000001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596.35</v>
      </c>
      <c r="D101" s="40">
        <v>595.01666666666677</v>
      </c>
      <c r="E101" s="40">
        <v>583.33333333333348</v>
      </c>
      <c r="F101" s="40">
        <v>570.31666666666672</v>
      </c>
      <c r="G101" s="40">
        <v>558.63333333333344</v>
      </c>
      <c r="H101" s="40">
        <v>608.03333333333353</v>
      </c>
      <c r="I101" s="40">
        <v>619.7166666666667</v>
      </c>
      <c r="J101" s="40">
        <v>632.73333333333358</v>
      </c>
      <c r="K101" s="31">
        <v>606.70000000000005</v>
      </c>
      <c r="L101" s="31">
        <v>582</v>
      </c>
      <c r="M101" s="31">
        <v>2.8078400000000001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831.5</v>
      </c>
      <c r="D102" s="40">
        <v>814.44999999999993</v>
      </c>
      <c r="E102" s="40">
        <v>789.04999999999984</v>
      </c>
      <c r="F102" s="40">
        <v>746.59999999999991</v>
      </c>
      <c r="G102" s="40">
        <v>721.19999999999982</v>
      </c>
      <c r="H102" s="40">
        <v>856.89999999999986</v>
      </c>
      <c r="I102" s="40">
        <v>882.3</v>
      </c>
      <c r="J102" s="40">
        <v>924.74999999999989</v>
      </c>
      <c r="K102" s="31">
        <v>839.85</v>
      </c>
      <c r="L102" s="31">
        <v>772</v>
      </c>
      <c r="M102" s="31">
        <v>12.06395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4939.6499999999996</v>
      </c>
      <c r="D103" s="40">
        <v>4924.3166666666666</v>
      </c>
      <c r="E103" s="40">
        <v>4873.6833333333334</v>
      </c>
      <c r="F103" s="40">
        <v>4807.7166666666672</v>
      </c>
      <c r="G103" s="40">
        <v>4757.0833333333339</v>
      </c>
      <c r="H103" s="40">
        <v>4990.2833333333328</v>
      </c>
      <c r="I103" s="40">
        <v>5040.9166666666661</v>
      </c>
      <c r="J103" s="40">
        <v>5106.8833333333323</v>
      </c>
      <c r="K103" s="31">
        <v>4974.95</v>
      </c>
      <c r="L103" s="31">
        <v>4858.3500000000004</v>
      </c>
      <c r="M103" s="31">
        <v>3.6240000000000001E-2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88.1</v>
      </c>
      <c r="D104" s="40">
        <v>87.916666666666671</v>
      </c>
      <c r="E104" s="40">
        <v>87.083333333333343</v>
      </c>
      <c r="F104" s="40">
        <v>86.066666666666677</v>
      </c>
      <c r="G104" s="40">
        <v>85.233333333333348</v>
      </c>
      <c r="H104" s="40">
        <v>88.933333333333337</v>
      </c>
      <c r="I104" s="40">
        <v>89.76666666666668</v>
      </c>
      <c r="J104" s="40">
        <v>90.783333333333331</v>
      </c>
      <c r="K104" s="31">
        <v>88.75</v>
      </c>
      <c r="L104" s="31">
        <v>86.9</v>
      </c>
      <c r="M104" s="31">
        <v>13.830120000000001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512.70000000000005</v>
      </c>
      <c r="D105" s="40">
        <v>517.65</v>
      </c>
      <c r="E105" s="40">
        <v>506.75</v>
      </c>
      <c r="F105" s="40">
        <v>500.8</v>
      </c>
      <c r="G105" s="40">
        <v>489.90000000000003</v>
      </c>
      <c r="H105" s="40">
        <v>523.59999999999991</v>
      </c>
      <c r="I105" s="40">
        <v>534.49999999999977</v>
      </c>
      <c r="J105" s="40">
        <v>540.44999999999993</v>
      </c>
      <c r="K105" s="31">
        <v>528.54999999999995</v>
      </c>
      <c r="L105" s="31">
        <v>511.7</v>
      </c>
      <c r="M105" s="31">
        <v>0.16789999999999999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157.1</v>
      </c>
      <c r="D106" s="40">
        <v>154.79999999999998</v>
      </c>
      <c r="E106" s="40">
        <v>151.29999999999995</v>
      </c>
      <c r="F106" s="40">
        <v>145.49999999999997</v>
      </c>
      <c r="G106" s="40">
        <v>141.99999999999994</v>
      </c>
      <c r="H106" s="40">
        <v>160.59999999999997</v>
      </c>
      <c r="I106" s="40">
        <v>164.10000000000002</v>
      </c>
      <c r="J106" s="40">
        <v>169.89999999999998</v>
      </c>
      <c r="K106" s="31">
        <v>158.30000000000001</v>
      </c>
      <c r="L106" s="31">
        <v>149</v>
      </c>
      <c r="M106" s="31">
        <v>10.714460000000001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228.9</v>
      </c>
      <c r="D107" s="40">
        <v>230.28333333333333</v>
      </c>
      <c r="E107" s="40">
        <v>226.41666666666666</v>
      </c>
      <c r="F107" s="40">
        <v>223.93333333333334</v>
      </c>
      <c r="G107" s="40">
        <v>220.06666666666666</v>
      </c>
      <c r="H107" s="40">
        <v>232.76666666666665</v>
      </c>
      <c r="I107" s="40">
        <v>236.63333333333333</v>
      </c>
      <c r="J107" s="40">
        <v>239.11666666666665</v>
      </c>
      <c r="K107" s="31">
        <v>234.15</v>
      </c>
      <c r="L107" s="31">
        <v>227.8</v>
      </c>
      <c r="M107" s="31">
        <v>2.4377900000000001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397.25</v>
      </c>
      <c r="D108" s="40">
        <v>395.2833333333333</v>
      </c>
      <c r="E108" s="40">
        <v>389.11666666666662</v>
      </c>
      <c r="F108" s="40">
        <v>380.98333333333329</v>
      </c>
      <c r="G108" s="40">
        <v>374.81666666666661</v>
      </c>
      <c r="H108" s="40">
        <v>403.41666666666663</v>
      </c>
      <c r="I108" s="40">
        <v>409.58333333333337</v>
      </c>
      <c r="J108" s="40">
        <v>417.71666666666664</v>
      </c>
      <c r="K108" s="31">
        <v>401.45</v>
      </c>
      <c r="L108" s="31">
        <v>387.15</v>
      </c>
      <c r="M108" s="31">
        <v>32.203809999999997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566.65</v>
      </c>
      <c r="D109" s="40">
        <v>564.06666666666661</v>
      </c>
      <c r="E109" s="40">
        <v>559.48333333333323</v>
      </c>
      <c r="F109" s="40">
        <v>552.31666666666661</v>
      </c>
      <c r="G109" s="40">
        <v>547.73333333333323</v>
      </c>
      <c r="H109" s="40">
        <v>571.23333333333323</v>
      </c>
      <c r="I109" s="40">
        <v>575.81666666666672</v>
      </c>
      <c r="J109" s="40">
        <v>582.98333333333323</v>
      </c>
      <c r="K109" s="31">
        <v>568.65</v>
      </c>
      <c r="L109" s="31">
        <v>556.9</v>
      </c>
      <c r="M109" s="31">
        <v>13.469150000000001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700.05</v>
      </c>
      <c r="D110" s="40">
        <v>702.56666666666661</v>
      </c>
      <c r="E110" s="40">
        <v>693.58333333333326</v>
      </c>
      <c r="F110" s="40">
        <v>687.11666666666667</v>
      </c>
      <c r="G110" s="40">
        <v>678.13333333333333</v>
      </c>
      <c r="H110" s="40">
        <v>709.03333333333319</v>
      </c>
      <c r="I110" s="40">
        <v>718.01666666666654</v>
      </c>
      <c r="J110" s="40">
        <v>724.48333333333312</v>
      </c>
      <c r="K110" s="31">
        <v>711.55</v>
      </c>
      <c r="L110" s="31">
        <v>696.1</v>
      </c>
      <c r="M110" s="31">
        <v>0.39476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921.25</v>
      </c>
      <c r="D111" s="40">
        <v>925.56666666666661</v>
      </c>
      <c r="E111" s="40">
        <v>913.18333333333317</v>
      </c>
      <c r="F111" s="40">
        <v>905.11666666666656</v>
      </c>
      <c r="G111" s="40">
        <v>892.73333333333312</v>
      </c>
      <c r="H111" s="40">
        <v>933.63333333333321</v>
      </c>
      <c r="I111" s="40">
        <v>946.01666666666665</v>
      </c>
      <c r="J111" s="40">
        <v>954.08333333333326</v>
      </c>
      <c r="K111" s="31">
        <v>937.95</v>
      </c>
      <c r="L111" s="31">
        <v>917.5</v>
      </c>
      <c r="M111" s="31">
        <v>27.490839999999999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159.30000000000001</v>
      </c>
      <c r="D112" s="40">
        <v>158</v>
      </c>
      <c r="E112" s="40">
        <v>156.44999999999999</v>
      </c>
      <c r="F112" s="40">
        <v>153.6</v>
      </c>
      <c r="G112" s="40">
        <v>152.04999999999998</v>
      </c>
      <c r="H112" s="40">
        <v>160.85</v>
      </c>
      <c r="I112" s="40">
        <v>162.4</v>
      </c>
      <c r="J112" s="40">
        <v>165.25</v>
      </c>
      <c r="K112" s="31">
        <v>159.55000000000001</v>
      </c>
      <c r="L112" s="31">
        <v>155.15</v>
      </c>
      <c r="M112" s="31">
        <v>156.47909999999999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343.25</v>
      </c>
      <c r="D113" s="40">
        <v>343.11666666666662</v>
      </c>
      <c r="E113" s="40">
        <v>339.83333333333326</v>
      </c>
      <c r="F113" s="40">
        <v>336.41666666666663</v>
      </c>
      <c r="G113" s="40">
        <v>333.13333333333327</v>
      </c>
      <c r="H113" s="40">
        <v>346.53333333333325</v>
      </c>
      <c r="I113" s="40">
        <v>349.81666666666666</v>
      </c>
      <c r="J113" s="40">
        <v>353.23333333333323</v>
      </c>
      <c r="K113" s="31">
        <v>346.4</v>
      </c>
      <c r="L113" s="31">
        <v>339.7</v>
      </c>
      <c r="M113" s="31">
        <v>0.9143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5414.15</v>
      </c>
      <c r="D114" s="40">
        <v>5388.083333333333</v>
      </c>
      <c r="E114" s="40">
        <v>5338.1666666666661</v>
      </c>
      <c r="F114" s="40">
        <v>5262.1833333333334</v>
      </c>
      <c r="G114" s="40">
        <v>5212.2666666666664</v>
      </c>
      <c r="H114" s="40">
        <v>5464.0666666666657</v>
      </c>
      <c r="I114" s="40">
        <v>5513.9833333333318</v>
      </c>
      <c r="J114" s="40">
        <v>5589.9666666666653</v>
      </c>
      <c r="K114" s="31">
        <v>5438</v>
      </c>
      <c r="L114" s="31">
        <v>5312.1</v>
      </c>
      <c r="M114" s="31">
        <v>4.5541799999999997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1440.4</v>
      </c>
      <c r="D115" s="40">
        <v>1436.6499999999999</v>
      </c>
      <c r="E115" s="40">
        <v>1429.2999999999997</v>
      </c>
      <c r="F115" s="40">
        <v>1418.1999999999998</v>
      </c>
      <c r="G115" s="40">
        <v>1410.8499999999997</v>
      </c>
      <c r="H115" s="40">
        <v>1447.7499999999998</v>
      </c>
      <c r="I115" s="40">
        <v>1455.0999999999997</v>
      </c>
      <c r="J115" s="40">
        <v>1466.1999999999998</v>
      </c>
      <c r="K115" s="31">
        <v>1444</v>
      </c>
      <c r="L115" s="31">
        <v>1425.55</v>
      </c>
      <c r="M115" s="31">
        <v>3.6809699999999999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639.25</v>
      </c>
      <c r="D116" s="40">
        <v>633.0333333333333</v>
      </c>
      <c r="E116" s="40">
        <v>620.71666666666658</v>
      </c>
      <c r="F116" s="40">
        <v>602.18333333333328</v>
      </c>
      <c r="G116" s="40">
        <v>589.86666666666656</v>
      </c>
      <c r="H116" s="40">
        <v>651.56666666666661</v>
      </c>
      <c r="I116" s="40">
        <v>663.88333333333321</v>
      </c>
      <c r="J116" s="40">
        <v>682.41666666666663</v>
      </c>
      <c r="K116" s="31">
        <v>645.35</v>
      </c>
      <c r="L116" s="31">
        <v>614.5</v>
      </c>
      <c r="M116" s="31">
        <v>16.536090000000002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746.2</v>
      </c>
      <c r="D117" s="40">
        <v>745.31666666666661</v>
      </c>
      <c r="E117" s="40">
        <v>738.48333333333323</v>
      </c>
      <c r="F117" s="40">
        <v>730.76666666666665</v>
      </c>
      <c r="G117" s="40">
        <v>723.93333333333328</v>
      </c>
      <c r="H117" s="40">
        <v>753.03333333333319</v>
      </c>
      <c r="I117" s="40">
        <v>759.86666666666667</v>
      </c>
      <c r="J117" s="40">
        <v>767.58333333333314</v>
      </c>
      <c r="K117" s="31">
        <v>752.15</v>
      </c>
      <c r="L117" s="31">
        <v>737.6</v>
      </c>
      <c r="M117" s="31">
        <v>5.0287699999999997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519.35</v>
      </c>
      <c r="D118" s="40">
        <v>518.15</v>
      </c>
      <c r="E118" s="40">
        <v>509.25</v>
      </c>
      <c r="F118" s="40">
        <v>499.15000000000003</v>
      </c>
      <c r="G118" s="40">
        <v>490.25000000000006</v>
      </c>
      <c r="H118" s="40">
        <v>528.25</v>
      </c>
      <c r="I118" s="40">
        <v>537.14999999999986</v>
      </c>
      <c r="J118" s="40">
        <v>547.24999999999989</v>
      </c>
      <c r="K118" s="31">
        <v>527.04999999999995</v>
      </c>
      <c r="L118" s="31">
        <v>508.05</v>
      </c>
      <c r="M118" s="31">
        <v>1.0941700000000001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3100.55</v>
      </c>
      <c r="D119" s="40">
        <v>3113.7833333333333</v>
      </c>
      <c r="E119" s="40">
        <v>3066.7666666666664</v>
      </c>
      <c r="F119" s="40">
        <v>3032.9833333333331</v>
      </c>
      <c r="G119" s="40">
        <v>2985.9666666666662</v>
      </c>
      <c r="H119" s="40">
        <v>3147.5666666666666</v>
      </c>
      <c r="I119" s="40">
        <v>3194.5833333333339</v>
      </c>
      <c r="J119" s="40">
        <v>3228.3666666666668</v>
      </c>
      <c r="K119" s="31">
        <v>3160.8</v>
      </c>
      <c r="L119" s="31">
        <v>3080</v>
      </c>
      <c r="M119" s="31">
        <v>0.24134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433.7</v>
      </c>
      <c r="D120" s="40">
        <v>435.59999999999997</v>
      </c>
      <c r="E120" s="40">
        <v>430.59999999999991</v>
      </c>
      <c r="F120" s="40">
        <v>427.49999999999994</v>
      </c>
      <c r="G120" s="40">
        <v>422.49999999999989</v>
      </c>
      <c r="H120" s="40">
        <v>438.69999999999993</v>
      </c>
      <c r="I120" s="40">
        <v>443.70000000000005</v>
      </c>
      <c r="J120" s="40">
        <v>446.79999999999995</v>
      </c>
      <c r="K120" s="31">
        <v>440.6</v>
      </c>
      <c r="L120" s="31">
        <v>432.5</v>
      </c>
      <c r="M120" s="31">
        <v>16.418790000000001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266.85000000000002</v>
      </c>
      <c r="D121" s="40">
        <v>268.28333333333336</v>
      </c>
      <c r="E121" s="40">
        <v>261.4666666666667</v>
      </c>
      <c r="F121" s="40">
        <v>256.08333333333331</v>
      </c>
      <c r="G121" s="40">
        <v>249.26666666666665</v>
      </c>
      <c r="H121" s="40">
        <v>273.66666666666674</v>
      </c>
      <c r="I121" s="40">
        <v>280.48333333333346</v>
      </c>
      <c r="J121" s="40">
        <v>285.86666666666679</v>
      </c>
      <c r="K121" s="31">
        <v>275.10000000000002</v>
      </c>
      <c r="L121" s="31">
        <v>262.89999999999998</v>
      </c>
      <c r="M121" s="31">
        <v>1.3848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145.44999999999999</v>
      </c>
      <c r="D122" s="40">
        <v>145.56666666666669</v>
      </c>
      <c r="E122" s="40">
        <v>144.48333333333338</v>
      </c>
      <c r="F122" s="40">
        <v>143.51666666666668</v>
      </c>
      <c r="G122" s="40">
        <v>142.43333333333337</v>
      </c>
      <c r="H122" s="40">
        <v>146.53333333333339</v>
      </c>
      <c r="I122" s="40">
        <v>147.6166666666667</v>
      </c>
      <c r="J122" s="40">
        <v>148.5833333333334</v>
      </c>
      <c r="K122" s="31">
        <v>146.65</v>
      </c>
      <c r="L122" s="31">
        <v>144.6</v>
      </c>
      <c r="M122" s="31">
        <v>18.889279999999999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919.55</v>
      </c>
      <c r="D123" s="40">
        <v>916.76666666666677</v>
      </c>
      <c r="E123" s="40">
        <v>910.78333333333353</v>
      </c>
      <c r="F123" s="40">
        <v>902.01666666666677</v>
      </c>
      <c r="G123" s="40">
        <v>896.03333333333353</v>
      </c>
      <c r="H123" s="40">
        <v>925.53333333333353</v>
      </c>
      <c r="I123" s="40">
        <v>931.51666666666688</v>
      </c>
      <c r="J123" s="40">
        <v>940.28333333333353</v>
      </c>
      <c r="K123" s="31">
        <v>922.75</v>
      </c>
      <c r="L123" s="31">
        <v>908</v>
      </c>
      <c r="M123" s="31">
        <v>5.3004499999999997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1000.75</v>
      </c>
      <c r="D124" s="40">
        <v>1005.9833333333332</v>
      </c>
      <c r="E124" s="40">
        <v>994.76666666666642</v>
      </c>
      <c r="F124" s="40">
        <v>988.78333333333319</v>
      </c>
      <c r="G124" s="40">
        <v>977.56666666666638</v>
      </c>
      <c r="H124" s="40">
        <v>1011.9666666666665</v>
      </c>
      <c r="I124" s="40">
        <v>1023.1833333333334</v>
      </c>
      <c r="J124" s="40">
        <v>1029.1666666666665</v>
      </c>
      <c r="K124" s="31">
        <v>1017.2</v>
      </c>
      <c r="L124" s="31">
        <v>1000</v>
      </c>
      <c r="M124" s="31">
        <v>1.46228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578.54999999999995</v>
      </c>
      <c r="D125" s="40">
        <v>578.88333333333333</v>
      </c>
      <c r="E125" s="40">
        <v>574.76666666666665</v>
      </c>
      <c r="F125" s="40">
        <v>570.98333333333335</v>
      </c>
      <c r="G125" s="40">
        <v>566.86666666666667</v>
      </c>
      <c r="H125" s="40">
        <v>582.66666666666663</v>
      </c>
      <c r="I125" s="40">
        <v>586.78333333333319</v>
      </c>
      <c r="J125" s="40">
        <v>590.56666666666661</v>
      </c>
      <c r="K125" s="31">
        <v>583</v>
      </c>
      <c r="L125" s="31">
        <v>575.1</v>
      </c>
      <c r="M125" s="31">
        <v>19.31467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1848.45</v>
      </c>
      <c r="D126" s="40">
        <v>1850.5333333333335</v>
      </c>
      <c r="E126" s="40">
        <v>1836.0666666666671</v>
      </c>
      <c r="F126" s="40">
        <v>1823.6833333333336</v>
      </c>
      <c r="G126" s="40">
        <v>1809.2166666666672</v>
      </c>
      <c r="H126" s="40">
        <v>1862.916666666667</v>
      </c>
      <c r="I126" s="40">
        <v>1877.3833333333337</v>
      </c>
      <c r="J126" s="40">
        <v>1889.7666666666669</v>
      </c>
      <c r="K126" s="31">
        <v>1865</v>
      </c>
      <c r="L126" s="31">
        <v>1838.15</v>
      </c>
      <c r="M126" s="31">
        <v>0.97648999999999997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545.1</v>
      </c>
      <c r="D127" s="40">
        <v>540.38333333333333</v>
      </c>
      <c r="E127" s="40">
        <v>530.9666666666667</v>
      </c>
      <c r="F127" s="40">
        <v>516.83333333333337</v>
      </c>
      <c r="G127" s="40">
        <v>507.41666666666674</v>
      </c>
      <c r="H127" s="40">
        <v>554.51666666666665</v>
      </c>
      <c r="I127" s="40">
        <v>563.93333333333339</v>
      </c>
      <c r="J127" s="40">
        <v>578.06666666666661</v>
      </c>
      <c r="K127" s="31">
        <v>549.79999999999995</v>
      </c>
      <c r="L127" s="31">
        <v>526.25</v>
      </c>
      <c r="M127" s="31">
        <v>3.2478799999999999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83.9</v>
      </c>
      <c r="D128" s="40">
        <v>83.600000000000009</v>
      </c>
      <c r="E128" s="40">
        <v>82.050000000000011</v>
      </c>
      <c r="F128" s="40">
        <v>80.2</v>
      </c>
      <c r="G128" s="40">
        <v>78.650000000000006</v>
      </c>
      <c r="H128" s="40">
        <v>85.450000000000017</v>
      </c>
      <c r="I128" s="40">
        <v>87</v>
      </c>
      <c r="J128" s="40">
        <v>88.850000000000023</v>
      </c>
      <c r="K128" s="31">
        <v>85.15</v>
      </c>
      <c r="L128" s="31">
        <v>81.75</v>
      </c>
      <c r="M128" s="31">
        <v>25.383800000000001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986.95</v>
      </c>
      <c r="D129" s="40">
        <v>987.81666666666672</v>
      </c>
      <c r="E129" s="40">
        <v>975.78333333333342</v>
      </c>
      <c r="F129" s="40">
        <v>964.61666666666667</v>
      </c>
      <c r="G129" s="40">
        <v>952.58333333333337</v>
      </c>
      <c r="H129" s="40">
        <v>998.98333333333346</v>
      </c>
      <c r="I129" s="40">
        <v>1011.0166666666668</v>
      </c>
      <c r="J129" s="40">
        <v>1022.1833333333335</v>
      </c>
      <c r="K129" s="31">
        <v>999.85</v>
      </c>
      <c r="L129" s="31">
        <v>976.65</v>
      </c>
      <c r="M129" s="31">
        <v>0.26428000000000001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2219.6</v>
      </c>
      <c r="D130" s="40">
        <v>2192.1333333333337</v>
      </c>
      <c r="E130" s="40">
        <v>2154.7666666666673</v>
      </c>
      <c r="F130" s="40">
        <v>2089.9333333333338</v>
      </c>
      <c r="G130" s="40">
        <v>2052.5666666666675</v>
      </c>
      <c r="H130" s="40">
        <v>2256.9666666666672</v>
      </c>
      <c r="I130" s="40">
        <v>2294.333333333333</v>
      </c>
      <c r="J130" s="40">
        <v>2359.166666666667</v>
      </c>
      <c r="K130" s="31">
        <v>2229.5</v>
      </c>
      <c r="L130" s="31">
        <v>2127.3000000000002</v>
      </c>
      <c r="M130" s="31">
        <v>10.721819999999999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253.45</v>
      </c>
      <c r="D131" s="40">
        <v>251.81666666666669</v>
      </c>
      <c r="E131" s="40">
        <v>247.68333333333339</v>
      </c>
      <c r="F131" s="40">
        <v>241.91666666666671</v>
      </c>
      <c r="G131" s="40">
        <v>237.78333333333342</v>
      </c>
      <c r="H131" s="40">
        <v>257.58333333333337</v>
      </c>
      <c r="I131" s="40">
        <v>261.71666666666664</v>
      </c>
      <c r="J131" s="40">
        <v>267.48333333333335</v>
      </c>
      <c r="K131" s="31">
        <v>255.95</v>
      </c>
      <c r="L131" s="31">
        <v>246.05</v>
      </c>
      <c r="M131" s="31">
        <v>38.716439999999999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175.3</v>
      </c>
      <c r="D132" s="40">
        <v>172.2833333333333</v>
      </c>
      <c r="E132" s="40">
        <v>166.96666666666661</v>
      </c>
      <c r="F132" s="40">
        <v>158.6333333333333</v>
      </c>
      <c r="G132" s="40">
        <v>153.31666666666661</v>
      </c>
      <c r="H132" s="40">
        <v>180.61666666666662</v>
      </c>
      <c r="I132" s="40">
        <v>185.93333333333334</v>
      </c>
      <c r="J132" s="40">
        <v>194.26666666666662</v>
      </c>
      <c r="K132" s="31">
        <v>177.6</v>
      </c>
      <c r="L132" s="31">
        <v>163.95</v>
      </c>
      <c r="M132" s="31">
        <v>33.91572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750.1</v>
      </c>
      <c r="D133" s="40">
        <v>752.5</v>
      </c>
      <c r="E133" s="40">
        <v>742</v>
      </c>
      <c r="F133" s="40">
        <v>733.9</v>
      </c>
      <c r="G133" s="40">
        <v>723.4</v>
      </c>
      <c r="H133" s="40">
        <v>760.6</v>
      </c>
      <c r="I133" s="40">
        <v>771.1</v>
      </c>
      <c r="J133" s="40">
        <v>779.2</v>
      </c>
      <c r="K133" s="31">
        <v>763</v>
      </c>
      <c r="L133" s="31">
        <v>744.4</v>
      </c>
      <c r="M133" s="31">
        <v>0.21301999999999999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4777.3</v>
      </c>
      <c r="D134" s="40">
        <v>4785.4333333333334</v>
      </c>
      <c r="E134" s="40">
        <v>4745.9666666666672</v>
      </c>
      <c r="F134" s="40">
        <v>4714.6333333333341</v>
      </c>
      <c r="G134" s="40">
        <v>4675.1666666666679</v>
      </c>
      <c r="H134" s="40">
        <v>4816.7666666666664</v>
      </c>
      <c r="I134" s="40">
        <v>4856.2333333333318</v>
      </c>
      <c r="J134" s="40">
        <v>4887.5666666666657</v>
      </c>
      <c r="K134" s="31">
        <v>4824.8999999999996</v>
      </c>
      <c r="L134" s="31">
        <v>4754.1000000000004</v>
      </c>
      <c r="M134" s="31">
        <v>2.8915299999999999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5095.6499999999996</v>
      </c>
      <c r="D135" s="40">
        <v>5086.3666666666659</v>
      </c>
      <c r="E135" s="40">
        <v>5049.7833333333319</v>
      </c>
      <c r="F135" s="40">
        <v>5003.9166666666661</v>
      </c>
      <c r="G135" s="40">
        <v>4967.3333333333321</v>
      </c>
      <c r="H135" s="40">
        <v>5132.2333333333318</v>
      </c>
      <c r="I135" s="40">
        <v>5168.8166666666657</v>
      </c>
      <c r="J135" s="40">
        <v>5214.6833333333316</v>
      </c>
      <c r="K135" s="31">
        <v>5122.95</v>
      </c>
      <c r="L135" s="31">
        <v>5040.5</v>
      </c>
      <c r="M135" s="31">
        <v>2.1351100000000001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385.05</v>
      </c>
      <c r="D136" s="40">
        <v>383.2166666666667</v>
      </c>
      <c r="E136" s="40">
        <v>379.43333333333339</v>
      </c>
      <c r="F136" s="40">
        <v>373.81666666666672</v>
      </c>
      <c r="G136" s="40">
        <v>370.03333333333342</v>
      </c>
      <c r="H136" s="40">
        <v>388.83333333333337</v>
      </c>
      <c r="I136" s="40">
        <v>392.61666666666667</v>
      </c>
      <c r="J136" s="40">
        <v>398.23333333333335</v>
      </c>
      <c r="K136" s="31">
        <v>387</v>
      </c>
      <c r="L136" s="31">
        <v>377.6</v>
      </c>
      <c r="M136" s="31">
        <v>48.19894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4782.95</v>
      </c>
      <c r="D137" s="40">
        <v>4765.3166666666666</v>
      </c>
      <c r="E137" s="40">
        <v>4736.083333333333</v>
      </c>
      <c r="F137" s="40">
        <v>4689.2166666666662</v>
      </c>
      <c r="G137" s="40">
        <v>4659.9833333333327</v>
      </c>
      <c r="H137" s="40">
        <v>4812.1833333333334</v>
      </c>
      <c r="I137" s="40">
        <v>4841.416666666667</v>
      </c>
      <c r="J137" s="40">
        <v>4888.2833333333338</v>
      </c>
      <c r="K137" s="31">
        <v>4794.55</v>
      </c>
      <c r="L137" s="31">
        <v>4718.45</v>
      </c>
      <c r="M137" s="31">
        <v>3.5134300000000001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4662.75</v>
      </c>
      <c r="D138" s="40">
        <v>4646.9333333333334</v>
      </c>
      <c r="E138" s="40">
        <v>4624.8666666666668</v>
      </c>
      <c r="F138" s="40">
        <v>4586.9833333333336</v>
      </c>
      <c r="G138" s="40">
        <v>4564.916666666667</v>
      </c>
      <c r="H138" s="40">
        <v>4684.8166666666666</v>
      </c>
      <c r="I138" s="40">
        <v>4706.8833333333341</v>
      </c>
      <c r="J138" s="40">
        <v>4744.7666666666664</v>
      </c>
      <c r="K138" s="31">
        <v>4669</v>
      </c>
      <c r="L138" s="31">
        <v>4609.05</v>
      </c>
      <c r="M138" s="31">
        <v>2.32748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2129.5</v>
      </c>
      <c r="D139" s="40">
        <v>2132.9833333333331</v>
      </c>
      <c r="E139" s="40">
        <v>2071.5166666666664</v>
      </c>
      <c r="F139" s="40">
        <v>2013.5333333333333</v>
      </c>
      <c r="G139" s="40">
        <v>1952.0666666666666</v>
      </c>
      <c r="H139" s="40">
        <v>2190.9666666666662</v>
      </c>
      <c r="I139" s="40">
        <v>2252.4333333333325</v>
      </c>
      <c r="J139" s="40">
        <v>2310.4166666666661</v>
      </c>
      <c r="K139" s="31">
        <v>2194.4499999999998</v>
      </c>
      <c r="L139" s="31">
        <v>2075</v>
      </c>
      <c r="M139" s="31">
        <v>0.35242000000000001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69.45</v>
      </c>
      <c r="D140" s="40">
        <v>69.25</v>
      </c>
      <c r="E140" s="40">
        <v>68.7</v>
      </c>
      <c r="F140" s="40">
        <v>67.95</v>
      </c>
      <c r="G140" s="40">
        <v>67.400000000000006</v>
      </c>
      <c r="H140" s="40">
        <v>70</v>
      </c>
      <c r="I140" s="40">
        <v>70.550000000000011</v>
      </c>
      <c r="J140" s="40">
        <v>71.3</v>
      </c>
      <c r="K140" s="31">
        <v>69.8</v>
      </c>
      <c r="L140" s="31">
        <v>68.5</v>
      </c>
      <c r="M140" s="31">
        <v>8.8906700000000001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2451.5500000000002</v>
      </c>
      <c r="D141" s="40">
        <v>2447.3000000000002</v>
      </c>
      <c r="E141" s="40">
        <v>2431.0500000000002</v>
      </c>
      <c r="F141" s="40">
        <v>2410.5500000000002</v>
      </c>
      <c r="G141" s="40">
        <v>2394.3000000000002</v>
      </c>
      <c r="H141" s="40">
        <v>2467.8000000000002</v>
      </c>
      <c r="I141" s="40">
        <v>2484.0500000000002</v>
      </c>
      <c r="J141" s="40">
        <v>2504.5500000000002</v>
      </c>
      <c r="K141" s="31">
        <v>2463.5500000000002</v>
      </c>
      <c r="L141" s="31">
        <v>2426.8000000000002</v>
      </c>
      <c r="M141" s="31">
        <v>3.6318000000000001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468.45</v>
      </c>
      <c r="D142" s="40">
        <v>467.76666666666665</v>
      </c>
      <c r="E142" s="40">
        <v>463.18333333333328</v>
      </c>
      <c r="F142" s="40">
        <v>457.91666666666663</v>
      </c>
      <c r="G142" s="40">
        <v>453.33333333333326</v>
      </c>
      <c r="H142" s="40">
        <v>473.0333333333333</v>
      </c>
      <c r="I142" s="40">
        <v>477.61666666666667</v>
      </c>
      <c r="J142" s="40">
        <v>482.88333333333333</v>
      </c>
      <c r="K142" s="31">
        <v>472.35</v>
      </c>
      <c r="L142" s="31">
        <v>462.5</v>
      </c>
      <c r="M142" s="31">
        <v>0.71562000000000003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123.6</v>
      </c>
      <c r="D143" s="40">
        <v>123.08333333333333</v>
      </c>
      <c r="E143" s="40">
        <v>121.16666666666666</v>
      </c>
      <c r="F143" s="40">
        <v>118.73333333333333</v>
      </c>
      <c r="G143" s="40">
        <v>116.81666666666666</v>
      </c>
      <c r="H143" s="40">
        <v>125.51666666666665</v>
      </c>
      <c r="I143" s="40">
        <v>127.43333333333331</v>
      </c>
      <c r="J143" s="40">
        <v>129.86666666666665</v>
      </c>
      <c r="K143" s="31">
        <v>125</v>
      </c>
      <c r="L143" s="31">
        <v>120.65</v>
      </c>
      <c r="M143" s="31">
        <v>3.0068899999999998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274.89999999999998</v>
      </c>
      <c r="D144" s="40">
        <v>276.58333333333331</v>
      </c>
      <c r="E144" s="40">
        <v>270.16666666666663</v>
      </c>
      <c r="F144" s="40">
        <v>265.43333333333334</v>
      </c>
      <c r="G144" s="40">
        <v>259.01666666666665</v>
      </c>
      <c r="H144" s="40">
        <v>281.31666666666661</v>
      </c>
      <c r="I144" s="40">
        <v>287.73333333333323</v>
      </c>
      <c r="J144" s="40">
        <v>292.46666666666658</v>
      </c>
      <c r="K144" s="31">
        <v>283</v>
      </c>
      <c r="L144" s="31">
        <v>271.85000000000002</v>
      </c>
      <c r="M144" s="31">
        <v>2.03016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535.25</v>
      </c>
      <c r="D145" s="40">
        <v>528.86666666666667</v>
      </c>
      <c r="E145" s="40">
        <v>519.0333333333333</v>
      </c>
      <c r="F145" s="40">
        <v>502.81666666666661</v>
      </c>
      <c r="G145" s="40">
        <v>492.98333333333323</v>
      </c>
      <c r="H145" s="40">
        <v>545.08333333333337</v>
      </c>
      <c r="I145" s="40">
        <v>554.91666666666663</v>
      </c>
      <c r="J145" s="40">
        <v>571.13333333333344</v>
      </c>
      <c r="K145" s="31">
        <v>538.70000000000005</v>
      </c>
      <c r="L145" s="31">
        <v>512.65</v>
      </c>
      <c r="M145" s="31">
        <v>8.3045500000000008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1725.3</v>
      </c>
      <c r="D146" s="40">
        <v>1714.7</v>
      </c>
      <c r="E146" s="40">
        <v>1684.65</v>
      </c>
      <c r="F146" s="40">
        <v>1644</v>
      </c>
      <c r="G146" s="40">
        <v>1613.95</v>
      </c>
      <c r="H146" s="40">
        <v>1755.3500000000001</v>
      </c>
      <c r="I146" s="40">
        <v>1785.3999999999999</v>
      </c>
      <c r="J146" s="40">
        <v>1826.0500000000002</v>
      </c>
      <c r="K146" s="31">
        <v>1744.75</v>
      </c>
      <c r="L146" s="31">
        <v>1674.05</v>
      </c>
      <c r="M146" s="31">
        <v>0.67142000000000002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71.400000000000006</v>
      </c>
      <c r="D147" s="40">
        <v>71.3</v>
      </c>
      <c r="E147" s="40">
        <v>70.949999999999989</v>
      </c>
      <c r="F147" s="40">
        <v>70.499999999999986</v>
      </c>
      <c r="G147" s="40">
        <v>70.149999999999977</v>
      </c>
      <c r="H147" s="40">
        <v>71.75</v>
      </c>
      <c r="I147" s="40">
        <v>72.099999999999994</v>
      </c>
      <c r="J147" s="40">
        <v>72.550000000000011</v>
      </c>
      <c r="K147" s="31">
        <v>71.650000000000006</v>
      </c>
      <c r="L147" s="31">
        <v>70.849999999999994</v>
      </c>
      <c r="M147" s="31">
        <v>8.1667100000000001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202.65</v>
      </c>
      <c r="D148" s="40">
        <v>202.41666666666666</v>
      </c>
      <c r="E148" s="40">
        <v>200.83333333333331</v>
      </c>
      <c r="F148" s="40">
        <v>199.01666666666665</v>
      </c>
      <c r="G148" s="40">
        <v>197.43333333333331</v>
      </c>
      <c r="H148" s="40">
        <v>204.23333333333332</v>
      </c>
      <c r="I148" s="40">
        <v>205.81666666666663</v>
      </c>
      <c r="J148" s="40">
        <v>207.63333333333333</v>
      </c>
      <c r="K148" s="31">
        <v>204</v>
      </c>
      <c r="L148" s="31">
        <v>200.6</v>
      </c>
      <c r="M148" s="31">
        <v>1.36042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120.9</v>
      </c>
      <c r="D149" s="40">
        <v>121.7</v>
      </c>
      <c r="E149" s="40">
        <v>119</v>
      </c>
      <c r="F149" s="40">
        <v>117.1</v>
      </c>
      <c r="G149" s="40">
        <v>114.39999999999999</v>
      </c>
      <c r="H149" s="40">
        <v>123.60000000000001</v>
      </c>
      <c r="I149" s="40">
        <v>126.30000000000003</v>
      </c>
      <c r="J149" s="40">
        <v>128.20000000000002</v>
      </c>
      <c r="K149" s="31">
        <v>124.4</v>
      </c>
      <c r="L149" s="31">
        <v>119.8</v>
      </c>
      <c r="M149" s="31">
        <v>10.991849999999999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62.4</v>
      </c>
      <c r="D150" s="40">
        <v>61.9</v>
      </c>
      <c r="E150" s="40">
        <v>61.199999999999996</v>
      </c>
      <c r="F150" s="40">
        <v>60</v>
      </c>
      <c r="G150" s="40">
        <v>59.3</v>
      </c>
      <c r="H150" s="40">
        <v>63.099999999999994</v>
      </c>
      <c r="I150" s="40">
        <v>63.8</v>
      </c>
      <c r="J150" s="40">
        <v>65</v>
      </c>
      <c r="K150" s="31">
        <v>62.6</v>
      </c>
      <c r="L150" s="31">
        <v>60.7</v>
      </c>
      <c r="M150" s="31">
        <v>4.1141699999999997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725.9</v>
      </c>
      <c r="D151" s="40">
        <v>729.68333333333339</v>
      </c>
      <c r="E151" s="40">
        <v>718.66666666666674</v>
      </c>
      <c r="F151" s="40">
        <v>711.43333333333339</v>
      </c>
      <c r="G151" s="40">
        <v>700.41666666666674</v>
      </c>
      <c r="H151" s="40">
        <v>736.91666666666674</v>
      </c>
      <c r="I151" s="40">
        <v>747.93333333333339</v>
      </c>
      <c r="J151" s="40">
        <v>755.16666666666674</v>
      </c>
      <c r="K151" s="31">
        <v>740.7</v>
      </c>
      <c r="L151" s="31">
        <v>722.45</v>
      </c>
      <c r="M151" s="31">
        <v>0.31790000000000002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1848.95</v>
      </c>
      <c r="D152" s="40">
        <v>1849.0333333333335</v>
      </c>
      <c r="E152" s="40">
        <v>1836.0166666666671</v>
      </c>
      <c r="F152" s="40">
        <v>1823.0833333333335</v>
      </c>
      <c r="G152" s="40">
        <v>1810.0666666666671</v>
      </c>
      <c r="H152" s="40">
        <v>1861.9666666666672</v>
      </c>
      <c r="I152" s="40">
        <v>1874.9833333333336</v>
      </c>
      <c r="J152" s="40">
        <v>1887.9166666666672</v>
      </c>
      <c r="K152" s="31">
        <v>1862.05</v>
      </c>
      <c r="L152" s="31">
        <v>1836.1</v>
      </c>
      <c r="M152" s="31">
        <v>7.7204600000000001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166.25</v>
      </c>
      <c r="D153" s="40">
        <v>165.45000000000002</v>
      </c>
      <c r="E153" s="40">
        <v>164.05000000000004</v>
      </c>
      <c r="F153" s="40">
        <v>161.85000000000002</v>
      </c>
      <c r="G153" s="40">
        <v>160.45000000000005</v>
      </c>
      <c r="H153" s="40">
        <v>167.65000000000003</v>
      </c>
      <c r="I153" s="40">
        <v>169.05</v>
      </c>
      <c r="J153" s="40">
        <v>171.25000000000003</v>
      </c>
      <c r="K153" s="31">
        <v>166.85</v>
      </c>
      <c r="L153" s="31">
        <v>163.25</v>
      </c>
      <c r="M153" s="31">
        <v>16.713270000000001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113.15</v>
      </c>
      <c r="D154" s="40">
        <v>113.26666666666667</v>
      </c>
      <c r="E154" s="40">
        <v>111.63333333333333</v>
      </c>
      <c r="F154" s="40">
        <v>110.11666666666666</v>
      </c>
      <c r="G154" s="40">
        <v>108.48333333333332</v>
      </c>
      <c r="H154" s="40">
        <v>114.78333333333333</v>
      </c>
      <c r="I154" s="40">
        <v>116.41666666666669</v>
      </c>
      <c r="J154" s="40">
        <v>117.93333333333334</v>
      </c>
      <c r="K154" s="31">
        <v>114.9</v>
      </c>
      <c r="L154" s="31">
        <v>111.75</v>
      </c>
      <c r="M154" s="31">
        <v>0.50719999999999998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287.64999999999998</v>
      </c>
      <c r="D155" s="40">
        <v>286.98333333333329</v>
      </c>
      <c r="E155" s="40">
        <v>284.01666666666659</v>
      </c>
      <c r="F155" s="40">
        <v>280.38333333333333</v>
      </c>
      <c r="G155" s="40">
        <v>277.41666666666663</v>
      </c>
      <c r="H155" s="40">
        <v>290.61666666666656</v>
      </c>
      <c r="I155" s="40">
        <v>293.58333333333326</v>
      </c>
      <c r="J155" s="40">
        <v>297.21666666666653</v>
      </c>
      <c r="K155" s="31">
        <v>289.95</v>
      </c>
      <c r="L155" s="31">
        <v>283.35000000000002</v>
      </c>
      <c r="M155" s="31">
        <v>1.1311599999999999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88.9</v>
      </c>
      <c r="D156" s="40">
        <v>88.533333333333346</v>
      </c>
      <c r="E156" s="40">
        <v>87.866666666666688</v>
      </c>
      <c r="F156" s="40">
        <v>86.833333333333343</v>
      </c>
      <c r="G156" s="40">
        <v>86.166666666666686</v>
      </c>
      <c r="H156" s="40">
        <v>89.566666666666691</v>
      </c>
      <c r="I156" s="40">
        <v>90.233333333333348</v>
      </c>
      <c r="J156" s="40">
        <v>91.266666666666694</v>
      </c>
      <c r="K156" s="31">
        <v>89.2</v>
      </c>
      <c r="L156" s="31">
        <v>87.5</v>
      </c>
      <c r="M156" s="31">
        <v>129.32852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568.4</v>
      </c>
      <c r="D157" s="40">
        <v>571.11666666666667</v>
      </c>
      <c r="E157" s="40">
        <v>562.2833333333333</v>
      </c>
      <c r="F157" s="40">
        <v>556.16666666666663</v>
      </c>
      <c r="G157" s="40">
        <v>547.33333333333326</v>
      </c>
      <c r="H157" s="40">
        <v>577.23333333333335</v>
      </c>
      <c r="I157" s="40">
        <v>586.06666666666661</v>
      </c>
      <c r="J157" s="40">
        <v>592.18333333333339</v>
      </c>
      <c r="K157" s="31">
        <v>579.95000000000005</v>
      </c>
      <c r="L157" s="31">
        <v>565</v>
      </c>
      <c r="M157" s="31">
        <v>1.0846100000000001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3688.35</v>
      </c>
      <c r="D158" s="40">
        <v>3730.1833333333329</v>
      </c>
      <c r="E158" s="40">
        <v>3630.3666666666659</v>
      </c>
      <c r="F158" s="40">
        <v>3572.3833333333328</v>
      </c>
      <c r="G158" s="40">
        <v>3472.5666666666657</v>
      </c>
      <c r="H158" s="40">
        <v>3788.1666666666661</v>
      </c>
      <c r="I158" s="40">
        <v>3887.9833333333327</v>
      </c>
      <c r="J158" s="40">
        <v>3945.9666666666662</v>
      </c>
      <c r="K158" s="31">
        <v>3830</v>
      </c>
      <c r="L158" s="31">
        <v>3672.2</v>
      </c>
      <c r="M158" s="31">
        <v>0.29913000000000001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204.55</v>
      </c>
      <c r="D159" s="40">
        <v>204.11666666666667</v>
      </c>
      <c r="E159" s="40">
        <v>201.93333333333334</v>
      </c>
      <c r="F159" s="40">
        <v>199.31666666666666</v>
      </c>
      <c r="G159" s="40">
        <v>197.13333333333333</v>
      </c>
      <c r="H159" s="40">
        <v>206.73333333333335</v>
      </c>
      <c r="I159" s="40">
        <v>208.91666666666669</v>
      </c>
      <c r="J159" s="40">
        <v>211.53333333333336</v>
      </c>
      <c r="K159" s="31">
        <v>206.3</v>
      </c>
      <c r="L159" s="31">
        <v>201.5</v>
      </c>
      <c r="M159" s="31">
        <v>3.08386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2315.35</v>
      </c>
      <c r="D160" s="40">
        <v>2262.7166666666667</v>
      </c>
      <c r="E160" s="40">
        <v>2137.6333333333332</v>
      </c>
      <c r="F160" s="40">
        <v>1959.9166666666665</v>
      </c>
      <c r="G160" s="40">
        <v>1834.833333333333</v>
      </c>
      <c r="H160" s="40">
        <v>2440.4333333333334</v>
      </c>
      <c r="I160" s="40">
        <v>2565.5166666666664</v>
      </c>
      <c r="J160" s="40">
        <v>2743.2333333333336</v>
      </c>
      <c r="K160" s="31">
        <v>2387.8000000000002</v>
      </c>
      <c r="L160" s="31">
        <v>2085</v>
      </c>
      <c r="M160" s="31">
        <v>8.6739200000000007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289.10000000000002</v>
      </c>
      <c r="D161" s="40">
        <v>289.2</v>
      </c>
      <c r="E161" s="40">
        <v>284.5</v>
      </c>
      <c r="F161" s="40">
        <v>279.90000000000003</v>
      </c>
      <c r="G161" s="40">
        <v>275.20000000000005</v>
      </c>
      <c r="H161" s="40">
        <v>293.79999999999995</v>
      </c>
      <c r="I161" s="40">
        <v>298.49999999999989</v>
      </c>
      <c r="J161" s="40">
        <v>303.09999999999991</v>
      </c>
      <c r="K161" s="31">
        <v>293.89999999999998</v>
      </c>
      <c r="L161" s="31">
        <v>284.60000000000002</v>
      </c>
      <c r="M161" s="31">
        <v>27.802099999999999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48.9</v>
      </c>
      <c r="D162" s="40">
        <v>48.800000000000004</v>
      </c>
      <c r="E162" s="40">
        <v>48.250000000000007</v>
      </c>
      <c r="F162" s="40">
        <v>47.6</v>
      </c>
      <c r="G162" s="40">
        <v>47.050000000000004</v>
      </c>
      <c r="H162" s="40">
        <v>49.45000000000001</v>
      </c>
      <c r="I162" s="40">
        <v>50.000000000000007</v>
      </c>
      <c r="J162" s="40">
        <v>50.650000000000013</v>
      </c>
      <c r="K162" s="31">
        <v>49.35</v>
      </c>
      <c r="L162" s="31">
        <v>48.15</v>
      </c>
      <c r="M162" s="31">
        <v>11.48504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173.35</v>
      </c>
      <c r="D163" s="40">
        <v>171.76666666666665</v>
      </c>
      <c r="E163" s="40">
        <v>169.08333333333331</v>
      </c>
      <c r="F163" s="40">
        <v>164.81666666666666</v>
      </c>
      <c r="G163" s="40">
        <v>162.13333333333333</v>
      </c>
      <c r="H163" s="40">
        <v>176.0333333333333</v>
      </c>
      <c r="I163" s="40">
        <v>178.71666666666664</v>
      </c>
      <c r="J163" s="40">
        <v>182.98333333333329</v>
      </c>
      <c r="K163" s="31">
        <v>174.45</v>
      </c>
      <c r="L163" s="31">
        <v>167.5</v>
      </c>
      <c r="M163" s="31">
        <v>35.360199999999999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159.44999999999999</v>
      </c>
      <c r="D164" s="40">
        <v>159.04999999999998</v>
      </c>
      <c r="E164" s="40">
        <v>157.59999999999997</v>
      </c>
      <c r="F164" s="40">
        <v>155.74999999999997</v>
      </c>
      <c r="G164" s="40">
        <v>154.29999999999995</v>
      </c>
      <c r="H164" s="40">
        <v>160.89999999999998</v>
      </c>
      <c r="I164" s="40">
        <v>162.34999999999997</v>
      </c>
      <c r="J164" s="40">
        <v>164.2</v>
      </c>
      <c r="K164" s="31">
        <v>160.5</v>
      </c>
      <c r="L164" s="31">
        <v>157.19999999999999</v>
      </c>
      <c r="M164" s="31">
        <v>0.96094000000000002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131.65</v>
      </c>
      <c r="D165" s="40">
        <v>131.45000000000002</v>
      </c>
      <c r="E165" s="40">
        <v>130.30000000000004</v>
      </c>
      <c r="F165" s="40">
        <v>128.95000000000002</v>
      </c>
      <c r="G165" s="40">
        <v>127.80000000000004</v>
      </c>
      <c r="H165" s="40">
        <v>132.80000000000004</v>
      </c>
      <c r="I165" s="40">
        <v>133.95000000000002</v>
      </c>
      <c r="J165" s="40">
        <v>135.30000000000004</v>
      </c>
      <c r="K165" s="31">
        <v>132.6</v>
      </c>
      <c r="L165" s="31">
        <v>130.1</v>
      </c>
      <c r="M165" s="31">
        <v>79.953720000000004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2826.6</v>
      </c>
      <c r="D166" s="40">
        <v>2842.5333333333333</v>
      </c>
      <c r="E166" s="40">
        <v>2785.0666666666666</v>
      </c>
      <c r="F166" s="40">
        <v>2743.5333333333333</v>
      </c>
      <c r="G166" s="40">
        <v>2686.0666666666666</v>
      </c>
      <c r="H166" s="40">
        <v>2884.0666666666666</v>
      </c>
      <c r="I166" s="40">
        <v>2941.5333333333328</v>
      </c>
      <c r="J166" s="40">
        <v>2983.0666666666666</v>
      </c>
      <c r="K166" s="31">
        <v>2900</v>
      </c>
      <c r="L166" s="31">
        <v>2801</v>
      </c>
      <c r="M166" s="31">
        <v>0.12064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3228.65</v>
      </c>
      <c r="D167" s="40">
        <v>3228.8833333333332</v>
      </c>
      <c r="E167" s="40">
        <v>3207.7666666666664</v>
      </c>
      <c r="F167" s="40">
        <v>3186.8833333333332</v>
      </c>
      <c r="G167" s="40">
        <v>3165.7666666666664</v>
      </c>
      <c r="H167" s="40">
        <v>3249.7666666666664</v>
      </c>
      <c r="I167" s="40">
        <v>3270.8833333333332</v>
      </c>
      <c r="J167" s="40">
        <v>3291.7666666666664</v>
      </c>
      <c r="K167" s="31">
        <v>3250</v>
      </c>
      <c r="L167" s="31">
        <v>3208</v>
      </c>
      <c r="M167" s="31">
        <v>7.3090000000000002E-2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300.60000000000002</v>
      </c>
      <c r="D168" s="40">
        <v>301.36666666666667</v>
      </c>
      <c r="E168" s="40">
        <v>297.73333333333335</v>
      </c>
      <c r="F168" s="40">
        <v>294.86666666666667</v>
      </c>
      <c r="G168" s="40">
        <v>291.23333333333335</v>
      </c>
      <c r="H168" s="40">
        <v>304.23333333333335</v>
      </c>
      <c r="I168" s="40">
        <v>307.86666666666667</v>
      </c>
      <c r="J168" s="40">
        <v>310.73333333333335</v>
      </c>
      <c r="K168" s="31">
        <v>305</v>
      </c>
      <c r="L168" s="31">
        <v>298.5</v>
      </c>
      <c r="M168" s="31">
        <v>1.5337499999999999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142.35</v>
      </c>
      <c r="D169" s="40">
        <v>142.36666666666667</v>
      </c>
      <c r="E169" s="40">
        <v>140.83333333333334</v>
      </c>
      <c r="F169" s="40">
        <v>139.31666666666666</v>
      </c>
      <c r="G169" s="40">
        <v>137.78333333333333</v>
      </c>
      <c r="H169" s="40">
        <v>143.88333333333335</v>
      </c>
      <c r="I169" s="40">
        <v>145.41666666666666</v>
      </c>
      <c r="J169" s="40">
        <v>146.93333333333337</v>
      </c>
      <c r="K169" s="31">
        <v>143.9</v>
      </c>
      <c r="L169" s="31">
        <v>140.85</v>
      </c>
      <c r="M169" s="31">
        <v>5.6122300000000003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5532.25</v>
      </c>
      <c r="D170" s="40">
        <v>5496.4333333333334</v>
      </c>
      <c r="E170" s="40">
        <v>5440.8166666666666</v>
      </c>
      <c r="F170" s="40">
        <v>5349.3833333333332</v>
      </c>
      <c r="G170" s="40">
        <v>5293.7666666666664</v>
      </c>
      <c r="H170" s="40">
        <v>5587.8666666666668</v>
      </c>
      <c r="I170" s="40">
        <v>5643.4833333333336</v>
      </c>
      <c r="J170" s="40">
        <v>5734.916666666667</v>
      </c>
      <c r="K170" s="31">
        <v>5552.05</v>
      </c>
      <c r="L170" s="31">
        <v>5405</v>
      </c>
      <c r="M170" s="31">
        <v>3.2870000000000003E-2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3636.4</v>
      </c>
      <c r="D171" s="40">
        <v>3623.15</v>
      </c>
      <c r="E171" s="40">
        <v>3584.3</v>
      </c>
      <c r="F171" s="40">
        <v>3532.2000000000003</v>
      </c>
      <c r="G171" s="40">
        <v>3493.3500000000004</v>
      </c>
      <c r="H171" s="40">
        <v>3675.25</v>
      </c>
      <c r="I171" s="40">
        <v>3714.0999999999995</v>
      </c>
      <c r="J171" s="40">
        <v>3766.2</v>
      </c>
      <c r="K171" s="31">
        <v>3662</v>
      </c>
      <c r="L171" s="31">
        <v>3571.05</v>
      </c>
      <c r="M171" s="31">
        <v>2.3224100000000001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1691.95</v>
      </c>
      <c r="D172" s="40">
        <v>1690</v>
      </c>
      <c r="E172" s="40">
        <v>1647</v>
      </c>
      <c r="F172" s="40">
        <v>1602.05</v>
      </c>
      <c r="G172" s="40">
        <v>1559.05</v>
      </c>
      <c r="H172" s="40">
        <v>1734.95</v>
      </c>
      <c r="I172" s="40">
        <v>1777.95</v>
      </c>
      <c r="J172" s="40">
        <v>1822.9</v>
      </c>
      <c r="K172" s="31">
        <v>1733</v>
      </c>
      <c r="L172" s="31">
        <v>1645.05</v>
      </c>
      <c r="M172" s="31">
        <v>1.7176499999999999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505.45</v>
      </c>
      <c r="D173" s="40">
        <v>504.56666666666666</v>
      </c>
      <c r="E173" s="40">
        <v>501.13333333333333</v>
      </c>
      <c r="F173" s="40">
        <v>496.81666666666666</v>
      </c>
      <c r="G173" s="40">
        <v>493.38333333333333</v>
      </c>
      <c r="H173" s="40">
        <v>508.88333333333333</v>
      </c>
      <c r="I173" s="40">
        <v>512.31666666666661</v>
      </c>
      <c r="J173" s="40">
        <v>516.63333333333333</v>
      </c>
      <c r="K173" s="31">
        <v>508</v>
      </c>
      <c r="L173" s="31">
        <v>500.25</v>
      </c>
      <c r="M173" s="31">
        <v>10.2552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4497.1499999999996</v>
      </c>
      <c r="D174" s="40">
        <v>4497.05</v>
      </c>
      <c r="E174" s="40">
        <v>4469.1000000000004</v>
      </c>
      <c r="F174" s="40">
        <v>4441.05</v>
      </c>
      <c r="G174" s="40">
        <v>4413.1000000000004</v>
      </c>
      <c r="H174" s="40">
        <v>4525.1000000000004</v>
      </c>
      <c r="I174" s="40">
        <v>4553.0499999999993</v>
      </c>
      <c r="J174" s="40">
        <v>4581.1000000000004</v>
      </c>
      <c r="K174" s="31">
        <v>4525</v>
      </c>
      <c r="L174" s="31">
        <v>4469</v>
      </c>
      <c r="M174" s="31">
        <v>0.19688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41.3</v>
      </c>
      <c r="D175" s="40">
        <v>40.43333333333333</v>
      </c>
      <c r="E175" s="40">
        <v>39.11666666666666</v>
      </c>
      <c r="F175" s="40">
        <v>36.93333333333333</v>
      </c>
      <c r="G175" s="40">
        <v>35.61666666666666</v>
      </c>
      <c r="H175" s="40">
        <v>42.61666666666666</v>
      </c>
      <c r="I175" s="40">
        <v>43.933333333333337</v>
      </c>
      <c r="J175" s="40">
        <v>46.11666666666666</v>
      </c>
      <c r="K175" s="31">
        <v>41.75</v>
      </c>
      <c r="L175" s="31">
        <v>38.25</v>
      </c>
      <c r="M175" s="31">
        <v>445.97242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426.1</v>
      </c>
      <c r="D176" s="40">
        <v>426.11666666666662</v>
      </c>
      <c r="E176" s="40">
        <v>422.23333333333323</v>
      </c>
      <c r="F176" s="40">
        <v>418.36666666666662</v>
      </c>
      <c r="G176" s="40">
        <v>414.48333333333323</v>
      </c>
      <c r="H176" s="40">
        <v>429.98333333333323</v>
      </c>
      <c r="I176" s="40">
        <v>433.86666666666656</v>
      </c>
      <c r="J176" s="40">
        <v>437.73333333333323</v>
      </c>
      <c r="K176" s="31">
        <v>430</v>
      </c>
      <c r="L176" s="31">
        <v>422.25</v>
      </c>
      <c r="M176" s="31">
        <v>5.0862999999999996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1279.3</v>
      </c>
      <c r="D177" s="40">
        <v>1259.4166666666667</v>
      </c>
      <c r="E177" s="40">
        <v>1229.1333333333334</v>
      </c>
      <c r="F177" s="40">
        <v>1178.9666666666667</v>
      </c>
      <c r="G177" s="40">
        <v>1148.6833333333334</v>
      </c>
      <c r="H177" s="40">
        <v>1309.5833333333335</v>
      </c>
      <c r="I177" s="40">
        <v>1339.8666666666668</v>
      </c>
      <c r="J177" s="40">
        <v>1390.0333333333335</v>
      </c>
      <c r="K177" s="31">
        <v>1289.7</v>
      </c>
      <c r="L177" s="31">
        <v>1209.25</v>
      </c>
      <c r="M177" s="31">
        <v>0.71106999999999998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514.65</v>
      </c>
      <c r="D178" s="40">
        <v>519.13333333333333</v>
      </c>
      <c r="E178" s="40">
        <v>507.36666666666667</v>
      </c>
      <c r="F178" s="40">
        <v>500.08333333333337</v>
      </c>
      <c r="G178" s="40">
        <v>488.31666666666672</v>
      </c>
      <c r="H178" s="40">
        <v>526.41666666666663</v>
      </c>
      <c r="I178" s="40">
        <v>538.18333333333328</v>
      </c>
      <c r="J178" s="40">
        <v>545.46666666666658</v>
      </c>
      <c r="K178" s="31">
        <v>530.9</v>
      </c>
      <c r="L178" s="31">
        <v>511.85</v>
      </c>
      <c r="M178" s="31">
        <v>2.0481400000000001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924.05</v>
      </c>
      <c r="D179" s="40">
        <v>927.44999999999993</v>
      </c>
      <c r="E179" s="40">
        <v>910.59999999999991</v>
      </c>
      <c r="F179" s="40">
        <v>897.15</v>
      </c>
      <c r="G179" s="40">
        <v>880.3</v>
      </c>
      <c r="H179" s="40">
        <v>940.89999999999986</v>
      </c>
      <c r="I179" s="40">
        <v>957.75</v>
      </c>
      <c r="J179" s="40">
        <v>971.19999999999982</v>
      </c>
      <c r="K179" s="31">
        <v>944.3</v>
      </c>
      <c r="L179" s="31">
        <v>914</v>
      </c>
      <c r="M179" s="31">
        <v>11.137130000000001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577.85</v>
      </c>
      <c r="D180" s="40">
        <v>577.63333333333333</v>
      </c>
      <c r="E180" s="40">
        <v>570.76666666666665</v>
      </c>
      <c r="F180" s="40">
        <v>563.68333333333328</v>
      </c>
      <c r="G180" s="40">
        <v>556.81666666666661</v>
      </c>
      <c r="H180" s="40">
        <v>584.7166666666667</v>
      </c>
      <c r="I180" s="40">
        <v>591.58333333333326</v>
      </c>
      <c r="J180" s="40">
        <v>598.66666666666674</v>
      </c>
      <c r="K180" s="31">
        <v>584.5</v>
      </c>
      <c r="L180" s="31">
        <v>570.54999999999995</v>
      </c>
      <c r="M180" s="31">
        <v>1.3560700000000001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2020.75</v>
      </c>
      <c r="D181" s="40">
        <v>1997.75</v>
      </c>
      <c r="E181" s="40">
        <v>1966.5</v>
      </c>
      <c r="F181" s="40">
        <v>1912.25</v>
      </c>
      <c r="G181" s="40">
        <v>1881</v>
      </c>
      <c r="H181" s="40">
        <v>2052</v>
      </c>
      <c r="I181" s="40">
        <v>2083.25</v>
      </c>
      <c r="J181" s="40">
        <v>2137.5</v>
      </c>
      <c r="K181" s="31">
        <v>2029</v>
      </c>
      <c r="L181" s="31">
        <v>1943.5</v>
      </c>
      <c r="M181" s="31">
        <v>11.5326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99.8</v>
      </c>
      <c r="D182" s="40">
        <v>99.350000000000009</v>
      </c>
      <c r="E182" s="40">
        <v>97.700000000000017</v>
      </c>
      <c r="F182" s="40">
        <v>95.600000000000009</v>
      </c>
      <c r="G182" s="40">
        <v>93.950000000000017</v>
      </c>
      <c r="H182" s="40">
        <v>101.45000000000002</v>
      </c>
      <c r="I182" s="40">
        <v>103.10000000000002</v>
      </c>
      <c r="J182" s="40">
        <v>105.20000000000002</v>
      </c>
      <c r="K182" s="31">
        <v>101</v>
      </c>
      <c r="L182" s="31">
        <v>97.25</v>
      </c>
      <c r="M182" s="31">
        <v>32.41572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302.10000000000002</v>
      </c>
      <c r="D183" s="40">
        <v>302.26666666666665</v>
      </c>
      <c r="E183" s="40">
        <v>298.08333333333331</v>
      </c>
      <c r="F183" s="40">
        <v>294.06666666666666</v>
      </c>
      <c r="G183" s="40">
        <v>289.88333333333333</v>
      </c>
      <c r="H183" s="40">
        <v>306.2833333333333</v>
      </c>
      <c r="I183" s="40">
        <v>310.4666666666667</v>
      </c>
      <c r="J183" s="40">
        <v>314.48333333333329</v>
      </c>
      <c r="K183" s="31">
        <v>306.45</v>
      </c>
      <c r="L183" s="31">
        <v>298.25</v>
      </c>
      <c r="M183" s="31">
        <v>5.9176399999999996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417.1</v>
      </c>
      <c r="D184" s="40">
        <v>413.48333333333335</v>
      </c>
      <c r="E184" s="40">
        <v>407.16666666666669</v>
      </c>
      <c r="F184" s="40">
        <v>397.23333333333335</v>
      </c>
      <c r="G184" s="40">
        <v>390.91666666666669</v>
      </c>
      <c r="H184" s="40">
        <v>423.41666666666669</v>
      </c>
      <c r="I184" s="40">
        <v>429.73333333333329</v>
      </c>
      <c r="J184" s="40">
        <v>439.66666666666669</v>
      </c>
      <c r="K184" s="31">
        <v>419.8</v>
      </c>
      <c r="L184" s="31">
        <v>403.55</v>
      </c>
      <c r="M184" s="31">
        <v>6.1238200000000003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1723.85</v>
      </c>
      <c r="D185" s="40">
        <v>1715.7833333333331</v>
      </c>
      <c r="E185" s="40">
        <v>1681.5166666666662</v>
      </c>
      <c r="F185" s="40">
        <v>1639.1833333333332</v>
      </c>
      <c r="G185" s="40">
        <v>1604.9166666666663</v>
      </c>
      <c r="H185" s="40">
        <v>1758.1166666666661</v>
      </c>
      <c r="I185" s="40">
        <v>1792.383333333333</v>
      </c>
      <c r="J185" s="40">
        <v>1834.716666666666</v>
      </c>
      <c r="K185" s="31">
        <v>1750.05</v>
      </c>
      <c r="L185" s="31">
        <v>1673.45</v>
      </c>
      <c r="M185" s="31">
        <v>9.8091299999999997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158.75</v>
      </c>
      <c r="D186" s="40">
        <v>154</v>
      </c>
      <c r="E186" s="40">
        <v>147.80000000000001</v>
      </c>
      <c r="F186" s="40">
        <v>136.85000000000002</v>
      </c>
      <c r="G186" s="40">
        <v>130.65000000000003</v>
      </c>
      <c r="H186" s="40">
        <v>164.95</v>
      </c>
      <c r="I186" s="40">
        <v>171.14999999999998</v>
      </c>
      <c r="J186" s="40">
        <v>182.09999999999997</v>
      </c>
      <c r="K186" s="31">
        <v>160.19999999999999</v>
      </c>
      <c r="L186" s="31">
        <v>143.05000000000001</v>
      </c>
      <c r="M186" s="31">
        <v>141.14747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1675.35</v>
      </c>
      <c r="D187" s="40">
        <v>1676.8999999999999</v>
      </c>
      <c r="E187" s="40">
        <v>1661.5499999999997</v>
      </c>
      <c r="F187" s="40">
        <v>1647.7499999999998</v>
      </c>
      <c r="G187" s="40">
        <v>1632.3999999999996</v>
      </c>
      <c r="H187" s="40">
        <v>1690.6999999999998</v>
      </c>
      <c r="I187" s="40">
        <v>1706.0499999999997</v>
      </c>
      <c r="J187" s="40">
        <v>1719.85</v>
      </c>
      <c r="K187" s="31">
        <v>1692.25</v>
      </c>
      <c r="L187" s="31">
        <v>1663.1</v>
      </c>
      <c r="M187" s="31">
        <v>0.34944999999999998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114</v>
      </c>
      <c r="D188" s="40">
        <v>114.2</v>
      </c>
      <c r="E188" s="40">
        <v>112.5</v>
      </c>
      <c r="F188" s="40">
        <v>111</v>
      </c>
      <c r="G188" s="40">
        <v>109.3</v>
      </c>
      <c r="H188" s="40">
        <v>115.7</v>
      </c>
      <c r="I188" s="40">
        <v>117.40000000000002</v>
      </c>
      <c r="J188" s="40">
        <v>118.9</v>
      </c>
      <c r="K188" s="31">
        <v>115.9</v>
      </c>
      <c r="L188" s="31">
        <v>112.7</v>
      </c>
      <c r="M188" s="31">
        <v>8.3468199999999992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305.25</v>
      </c>
      <c r="D189" s="40">
        <v>306.05</v>
      </c>
      <c r="E189" s="40">
        <v>301.60000000000002</v>
      </c>
      <c r="F189" s="40">
        <v>297.95</v>
      </c>
      <c r="G189" s="40">
        <v>293.5</v>
      </c>
      <c r="H189" s="40">
        <v>309.70000000000005</v>
      </c>
      <c r="I189" s="40">
        <v>314.14999999999998</v>
      </c>
      <c r="J189" s="40">
        <v>317.80000000000007</v>
      </c>
      <c r="K189" s="31">
        <v>310.5</v>
      </c>
      <c r="L189" s="31">
        <v>302.39999999999998</v>
      </c>
      <c r="M189" s="31">
        <v>8.8574400000000004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604.70000000000005</v>
      </c>
      <c r="D190" s="40">
        <v>605.19999999999993</v>
      </c>
      <c r="E190" s="40">
        <v>599.59999999999991</v>
      </c>
      <c r="F190" s="40">
        <v>594.5</v>
      </c>
      <c r="G190" s="40">
        <v>588.9</v>
      </c>
      <c r="H190" s="40">
        <v>610.29999999999984</v>
      </c>
      <c r="I190" s="40">
        <v>615.9</v>
      </c>
      <c r="J190" s="40">
        <v>620.99999999999977</v>
      </c>
      <c r="K190" s="31">
        <v>610.79999999999995</v>
      </c>
      <c r="L190" s="31">
        <v>600.1</v>
      </c>
      <c r="M190" s="31">
        <v>1.58663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686.65</v>
      </c>
      <c r="D191" s="40">
        <v>681.28333333333342</v>
      </c>
      <c r="E191" s="40">
        <v>666.56666666666683</v>
      </c>
      <c r="F191" s="40">
        <v>646.48333333333346</v>
      </c>
      <c r="G191" s="40">
        <v>631.76666666666688</v>
      </c>
      <c r="H191" s="40">
        <v>701.36666666666679</v>
      </c>
      <c r="I191" s="40">
        <v>716.08333333333326</v>
      </c>
      <c r="J191" s="40">
        <v>736.16666666666674</v>
      </c>
      <c r="K191" s="31">
        <v>696</v>
      </c>
      <c r="L191" s="31">
        <v>661.2</v>
      </c>
      <c r="M191" s="31">
        <v>30.178450000000002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1300.8499999999999</v>
      </c>
      <c r="D192" s="40">
        <v>1301.8500000000001</v>
      </c>
      <c r="E192" s="40">
        <v>1292.2000000000003</v>
      </c>
      <c r="F192" s="40">
        <v>1283.5500000000002</v>
      </c>
      <c r="G192" s="40">
        <v>1273.9000000000003</v>
      </c>
      <c r="H192" s="40">
        <v>1310.5000000000002</v>
      </c>
      <c r="I192" s="40">
        <v>1320.1500000000003</v>
      </c>
      <c r="J192" s="40">
        <v>1328.8000000000002</v>
      </c>
      <c r="K192" s="31">
        <v>1311.5</v>
      </c>
      <c r="L192" s="31">
        <v>1293.2</v>
      </c>
      <c r="M192" s="31">
        <v>1.93451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1219.45</v>
      </c>
      <c r="D193" s="40">
        <v>1219.8166666666666</v>
      </c>
      <c r="E193" s="40">
        <v>1209.6333333333332</v>
      </c>
      <c r="F193" s="40">
        <v>1199.8166666666666</v>
      </c>
      <c r="G193" s="40">
        <v>1189.6333333333332</v>
      </c>
      <c r="H193" s="40">
        <v>1229.6333333333332</v>
      </c>
      <c r="I193" s="40">
        <v>1239.8166666666666</v>
      </c>
      <c r="J193" s="40">
        <v>1249.6333333333332</v>
      </c>
      <c r="K193" s="31">
        <v>1230</v>
      </c>
      <c r="L193" s="31">
        <v>1210</v>
      </c>
      <c r="M193" s="31">
        <v>0.86648999999999998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20.75</v>
      </c>
      <c r="D194" s="40">
        <v>20.566666666666666</v>
      </c>
      <c r="E194" s="40">
        <v>20.233333333333334</v>
      </c>
      <c r="F194" s="40">
        <v>19.716666666666669</v>
      </c>
      <c r="G194" s="40">
        <v>19.383333333333336</v>
      </c>
      <c r="H194" s="40">
        <v>21.083333333333332</v>
      </c>
      <c r="I194" s="40">
        <v>21.416666666666668</v>
      </c>
      <c r="J194" s="40">
        <v>21.93333333333333</v>
      </c>
      <c r="K194" s="31">
        <v>20.9</v>
      </c>
      <c r="L194" s="31">
        <v>20.05</v>
      </c>
      <c r="M194" s="31">
        <v>22.474889999999998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1325.1</v>
      </c>
      <c r="D195" s="40">
        <v>1325.2333333333333</v>
      </c>
      <c r="E195" s="40">
        <v>1310.7666666666667</v>
      </c>
      <c r="F195" s="40">
        <v>1296.4333333333334</v>
      </c>
      <c r="G195" s="40">
        <v>1281.9666666666667</v>
      </c>
      <c r="H195" s="40">
        <v>1339.5666666666666</v>
      </c>
      <c r="I195" s="40">
        <v>1354.0333333333333</v>
      </c>
      <c r="J195" s="40">
        <v>1368.3666666666666</v>
      </c>
      <c r="K195" s="31">
        <v>1339.7</v>
      </c>
      <c r="L195" s="31">
        <v>1310.9</v>
      </c>
      <c r="M195" s="31">
        <v>0.19306999999999999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1379.15</v>
      </c>
      <c r="D196" s="40">
        <v>1366.3833333333332</v>
      </c>
      <c r="E196" s="40">
        <v>1347.7666666666664</v>
      </c>
      <c r="F196" s="40">
        <v>1316.3833333333332</v>
      </c>
      <c r="G196" s="40">
        <v>1297.7666666666664</v>
      </c>
      <c r="H196" s="40">
        <v>1397.7666666666664</v>
      </c>
      <c r="I196" s="40">
        <v>1416.3833333333332</v>
      </c>
      <c r="J196" s="40">
        <v>1447.7666666666664</v>
      </c>
      <c r="K196" s="31">
        <v>1385</v>
      </c>
      <c r="L196" s="31">
        <v>1335</v>
      </c>
      <c r="M196" s="31">
        <v>15.39592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1184.7</v>
      </c>
      <c r="D197" s="40">
        <v>1174.7</v>
      </c>
      <c r="E197" s="40">
        <v>1163</v>
      </c>
      <c r="F197" s="40">
        <v>1141.3</v>
      </c>
      <c r="G197" s="40">
        <v>1129.5999999999999</v>
      </c>
      <c r="H197" s="40">
        <v>1196.4000000000001</v>
      </c>
      <c r="I197" s="40">
        <v>1208.1000000000004</v>
      </c>
      <c r="J197" s="40">
        <v>1229.8000000000002</v>
      </c>
      <c r="K197" s="31">
        <v>1186.4000000000001</v>
      </c>
      <c r="L197" s="31">
        <v>1153</v>
      </c>
      <c r="M197" s="31">
        <v>40.112789999999997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2807.8</v>
      </c>
      <c r="D198" s="40">
        <v>2774.6</v>
      </c>
      <c r="E198" s="40">
        <v>2734.25</v>
      </c>
      <c r="F198" s="40">
        <v>2660.7000000000003</v>
      </c>
      <c r="G198" s="40">
        <v>2620.3500000000004</v>
      </c>
      <c r="H198" s="40">
        <v>2848.1499999999996</v>
      </c>
      <c r="I198" s="40">
        <v>2888.4999999999991</v>
      </c>
      <c r="J198" s="40">
        <v>2962.0499999999993</v>
      </c>
      <c r="K198" s="31">
        <v>2814.95</v>
      </c>
      <c r="L198" s="31">
        <v>2701.05</v>
      </c>
      <c r="M198" s="31">
        <v>45.706899999999997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2556.6999999999998</v>
      </c>
      <c r="D199" s="40">
        <v>2555.0166666666664</v>
      </c>
      <c r="E199" s="40">
        <v>2542.583333333333</v>
      </c>
      <c r="F199" s="40">
        <v>2528.4666666666667</v>
      </c>
      <c r="G199" s="40">
        <v>2516.0333333333333</v>
      </c>
      <c r="H199" s="40">
        <v>2569.1333333333328</v>
      </c>
      <c r="I199" s="40">
        <v>2581.5666666666662</v>
      </c>
      <c r="J199" s="40">
        <v>2595.6833333333325</v>
      </c>
      <c r="K199" s="31">
        <v>2567.4499999999998</v>
      </c>
      <c r="L199" s="31">
        <v>2540.9</v>
      </c>
      <c r="M199" s="31">
        <v>2.5009999999999999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1525.75</v>
      </c>
      <c r="D200" s="40">
        <v>1518.1833333333334</v>
      </c>
      <c r="E200" s="40">
        <v>1507.5666666666668</v>
      </c>
      <c r="F200" s="40">
        <v>1489.3833333333334</v>
      </c>
      <c r="G200" s="40">
        <v>1478.7666666666669</v>
      </c>
      <c r="H200" s="40">
        <v>1536.3666666666668</v>
      </c>
      <c r="I200" s="40">
        <v>1546.9833333333336</v>
      </c>
      <c r="J200" s="40">
        <v>1565.1666666666667</v>
      </c>
      <c r="K200" s="31">
        <v>1528.8</v>
      </c>
      <c r="L200" s="31">
        <v>1500</v>
      </c>
      <c r="M200" s="31">
        <v>56.015549999999998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705.3</v>
      </c>
      <c r="D201" s="40">
        <v>702.01666666666677</v>
      </c>
      <c r="E201" s="40">
        <v>697.28333333333353</v>
      </c>
      <c r="F201" s="40">
        <v>689.26666666666677</v>
      </c>
      <c r="G201" s="40">
        <v>684.53333333333353</v>
      </c>
      <c r="H201" s="40">
        <v>710.03333333333353</v>
      </c>
      <c r="I201" s="40">
        <v>714.76666666666688</v>
      </c>
      <c r="J201" s="40">
        <v>722.78333333333353</v>
      </c>
      <c r="K201" s="31">
        <v>706.75</v>
      </c>
      <c r="L201" s="31">
        <v>694</v>
      </c>
      <c r="M201" s="31">
        <v>23.314959999999999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1791.5</v>
      </c>
      <c r="D202" s="40">
        <v>1790.2833333333335</v>
      </c>
      <c r="E202" s="40">
        <v>1770.5666666666671</v>
      </c>
      <c r="F202" s="40">
        <v>1749.6333333333334</v>
      </c>
      <c r="G202" s="40">
        <v>1729.916666666667</v>
      </c>
      <c r="H202" s="40">
        <v>1811.2166666666672</v>
      </c>
      <c r="I202" s="40">
        <v>1830.9333333333338</v>
      </c>
      <c r="J202" s="40">
        <v>1851.8666666666672</v>
      </c>
      <c r="K202" s="31">
        <v>1810</v>
      </c>
      <c r="L202" s="31">
        <v>1769.35</v>
      </c>
      <c r="M202" s="31">
        <v>1.08565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227.15</v>
      </c>
      <c r="D203" s="40">
        <v>226.51666666666665</v>
      </c>
      <c r="E203" s="40">
        <v>224.33333333333331</v>
      </c>
      <c r="F203" s="40">
        <v>221.51666666666665</v>
      </c>
      <c r="G203" s="40">
        <v>219.33333333333331</v>
      </c>
      <c r="H203" s="40">
        <v>229.33333333333331</v>
      </c>
      <c r="I203" s="40">
        <v>231.51666666666665</v>
      </c>
      <c r="J203" s="40">
        <v>234.33333333333331</v>
      </c>
      <c r="K203" s="31">
        <v>228.7</v>
      </c>
      <c r="L203" s="31">
        <v>223.7</v>
      </c>
      <c r="M203" s="31">
        <v>0.57242000000000004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132.6</v>
      </c>
      <c r="D204" s="40">
        <v>132.46666666666667</v>
      </c>
      <c r="E204" s="40">
        <v>130.78333333333333</v>
      </c>
      <c r="F204" s="40">
        <v>128.96666666666667</v>
      </c>
      <c r="G204" s="40">
        <v>127.28333333333333</v>
      </c>
      <c r="H204" s="40">
        <v>134.28333333333333</v>
      </c>
      <c r="I204" s="40">
        <v>135.96666666666667</v>
      </c>
      <c r="J204" s="40">
        <v>137.78333333333333</v>
      </c>
      <c r="K204" s="31">
        <v>134.15</v>
      </c>
      <c r="L204" s="31">
        <v>130.65</v>
      </c>
      <c r="M204" s="31">
        <v>4.3483000000000001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2472.6999999999998</v>
      </c>
      <c r="D205" s="40">
        <v>2454.9333333333329</v>
      </c>
      <c r="E205" s="40">
        <v>2426.6666666666661</v>
      </c>
      <c r="F205" s="40">
        <v>2380.6333333333332</v>
      </c>
      <c r="G205" s="40">
        <v>2352.3666666666663</v>
      </c>
      <c r="H205" s="40">
        <v>2500.9666666666658</v>
      </c>
      <c r="I205" s="40">
        <v>2529.2333333333331</v>
      </c>
      <c r="J205" s="40">
        <v>2575.2666666666655</v>
      </c>
      <c r="K205" s="31">
        <v>2483.1999999999998</v>
      </c>
      <c r="L205" s="31">
        <v>2408.9</v>
      </c>
      <c r="M205" s="31">
        <v>9.2122899999999994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72</v>
      </c>
      <c r="D206" s="40">
        <v>71.966666666666669</v>
      </c>
      <c r="E206" s="40">
        <v>70.783333333333331</v>
      </c>
      <c r="F206" s="40">
        <v>69.566666666666663</v>
      </c>
      <c r="G206" s="40">
        <v>68.383333333333326</v>
      </c>
      <c r="H206" s="40">
        <v>73.183333333333337</v>
      </c>
      <c r="I206" s="40">
        <v>74.366666666666674</v>
      </c>
      <c r="J206" s="40">
        <v>75.583333333333343</v>
      </c>
      <c r="K206" s="31">
        <v>73.150000000000006</v>
      </c>
      <c r="L206" s="31">
        <v>70.75</v>
      </c>
      <c r="M206" s="31">
        <v>47.367440000000002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2842.35</v>
      </c>
      <c r="D207" s="40">
        <v>2844.2333333333336</v>
      </c>
      <c r="E207" s="40">
        <v>2799.2166666666672</v>
      </c>
      <c r="F207" s="40">
        <v>2756.0833333333335</v>
      </c>
      <c r="G207" s="40">
        <v>2711.0666666666671</v>
      </c>
      <c r="H207" s="40">
        <v>2887.3666666666672</v>
      </c>
      <c r="I207" s="40">
        <v>2932.3833333333337</v>
      </c>
      <c r="J207" s="40">
        <v>2975.5166666666673</v>
      </c>
      <c r="K207" s="31">
        <v>2889.25</v>
      </c>
      <c r="L207" s="31">
        <v>2801.1</v>
      </c>
      <c r="M207" s="31">
        <v>9.2219999999999996E-2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512.95000000000005</v>
      </c>
      <c r="D208" s="40">
        <v>508.9666666666667</v>
      </c>
      <c r="E208" s="40">
        <v>501.98333333333335</v>
      </c>
      <c r="F208" s="40">
        <v>491.01666666666665</v>
      </c>
      <c r="G208" s="40">
        <v>484.0333333333333</v>
      </c>
      <c r="H208" s="40">
        <v>519.93333333333339</v>
      </c>
      <c r="I208" s="40">
        <v>526.91666666666674</v>
      </c>
      <c r="J208" s="40">
        <v>537.88333333333344</v>
      </c>
      <c r="K208" s="31">
        <v>515.95000000000005</v>
      </c>
      <c r="L208" s="31">
        <v>498</v>
      </c>
      <c r="M208" s="31">
        <v>1.32091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432.1</v>
      </c>
      <c r="D209" s="40">
        <v>429</v>
      </c>
      <c r="E209" s="40">
        <v>424.1</v>
      </c>
      <c r="F209" s="40">
        <v>416.1</v>
      </c>
      <c r="G209" s="40">
        <v>411.20000000000005</v>
      </c>
      <c r="H209" s="40">
        <v>437</v>
      </c>
      <c r="I209" s="40">
        <v>441.9</v>
      </c>
      <c r="J209" s="40">
        <v>449.9</v>
      </c>
      <c r="K209" s="31">
        <v>433.9</v>
      </c>
      <c r="L209" s="31">
        <v>421</v>
      </c>
      <c r="M209" s="31">
        <v>77.754050000000007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118.25</v>
      </c>
      <c r="D210" s="40">
        <v>117.33333333333333</v>
      </c>
      <c r="E210" s="40">
        <v>115.36666666666666</v>
      </c>
      <c r="F210" s="40">
        <v>112.48333333333333</v>
      </c>
      <c r="G210" s="40">
        <v>110.51666666666667</v>
      </c>
      <c r="H210" s="40">
        <v>120.21666666666665</v>
      </c>
      <c r="I210" s="40">
        <v>122.18333333333332</v>
      </c>
      <c r="J210" s="40">
        <v>125.06666666666665</v>
      </c>
      <c r="K210" s="31">
        <v>119.3</v>
      </c>
      <c r="L210" s="31">
        <v>114.45</v>
      </c>
      <c r="M210" s="31">
        <v>26.739170000000001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300.55</v>
      </c>
      <c r="D211" s="40">
        <v>299.01666666666665</v>
      </c>
      <c r="E211" s="40">
        <v>294.08333333333331</v>
      </c>
      <c r="F211" s="40">
        <v>287.61666666666667</v>
      </c>
      <c r="G211" s="40">
        <v>282.68333333333334</v>
      </c>
      <c r="H211" s="40">
        <v>305.48333333333329</v>
      </c>
      <c r="I211" s="40">
        <v>310.41666666666669</v>
      </c>
      <c r="J211" s="40">
        <v>316.88333333333327</v>
      </c>
      <c r="K211" s="31">
        <v>303.95</v>
      </c>
      <c r="L211" s="31">
        <v>292.55</v>
      </c>
      <c r="M211" s="31">
        <v>37.962319999999998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2383.3000000000002</v>
      </c>
      <c r="D212" s="40">
        <v>2372.1</v>
      </c>
      <c r="E212" s="40">
        <v>2356.1999999999998</v>
      </c>
      <c r="F212" s="40">
        <v>2329.1</v>
      </c>
      <c r="G212" s="40">
        <v>2313.1999999999998</v>
      </c>
      <c r="H212" s="40">
        <v>2399.1999999999998</v>
      </c>
      <c r="I212" s="40">
        <v>2415.1000000000004</v>
      </c>
      <c r="J212" s="40">
        <v>2442.1999999999998</v>
      </c>
      <c r="K212" s="31">
        <v>2388</v>
      </c>
      <c r="L212" s="31">
        <v>2345</v>
      </c>
      <c r="M212" s="31">
        <v>16.731169999999999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333.3</v>
      </c>
      <c r="D213" s="40">
        <v>332.40000000000003</v>
      </c>
      <c r="E213" s="40">
        <v>329.95000000000005</v>
      </c>
      <c r="F213" s="40">
        <v>326.60000000000002</v>
      </c>
      <c r="G213" s="40">
        <v>324.15000000000003</v>
      </c>
      <c r="H213" s="40">
        <v>335.75000000000006</v>
      </c>
      <c r="I213" s="40">
        <v>338.2</v>
      </c>
      <c r="J213" s="40">
        <v>341.55000000000007</v>
      </c>
      <c r="K213" s="31">
        <v>334.85</v>
      </c>
      <c r="L213" s="31">
        <v>329.05</v>
      </c>
      <c r="M213" s="31">
        <v>4.9010400000000001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815.65</v>
      </c>
      <c r="D214" s="40">
        <v>819.13333333333333</v>
      </c>
      <c r="E214" s="40">
        <v>804.76666666666665</v>
      </c>
      <c r="F214" s="40">
        <v>793.88333333333333</v>
      </c>
      <c r="G214" s="40">
        <v>779.51666666666665</v>
      </c>
      <c r="H214" s="40">
        <v>830.01666666666665</v>
      </c>
      <c r="I214" s="40">
        <v>844.38333333333321</v>
      </c>
      <c r="J214" s="40">
        <v>855.26666666666665</v>
      </c>
      <c r="K214" s="31">
        <v>833.5</v>
      </c>
      <c r="L214" s="31">
        <v>808.25</v>
      </c>
      <c r="M214" s="31">
        <v>0.32795000000000002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38383.25</v>
      </c>
      <c r="D215" s="40">
        <v>38492.76666666667</v>
      </c>
      <c r="E215" s="40">
        <v>38155.53333333334</v>
      </c>
      <c r="F215" s="40">
        <v>37927.816666666673</v>
      </c>
      <c r="G215" s="40">
        <v>37590.583333333343</v>
      </c>
      <c r="H215" s="40">
        <v>38720.483333333337</v>
      </c>
      <c r="I215" s="40">
        <v>39057.71666666666</v>
      </c>
      <c r="J215" s="40">
        <v>39285.433333333334</v>
      </c>
      <c r="K215" s="31">
        <v>38830</v>
      </c>
      <c r="L215" s="31">
        <v>38265.050000000003</v>
      </c>
      <c r="M215" s="31">
        <v>4.2169999999999999E-2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39.950000000000003</v>
      </c>
      <c r="D216" s="40">
        <v>39.85</v>
      </c>
      <c r="E216" s="40">
        <v>39.650000000000006</v>
      </c>
      <c r="F216" s="40">
        <v>39.35</v>
      </c>
      <c r="G216" s="40">
        <v>39.150000000000006</v>
      </c>
      <c r="H216" s="40">
        <v>40.150000000000006</v>
      </c>
      <c r="I216" s="40">
        <v>40.350000000000009</v>
      </c>
      <c r="J216" s="40">
        <v>40.650000000000006</v>
      </c>
      <c r="K216" s="31">
        <v>40.049999999999997</v>
      </c>
      <c r="L216" s="31">
        <v>39.549999999999997</v>
      </c>
      <c r="M216" s="31">
        <v>7.19815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172.5</v>
      </c>
      <c r="D217" s="40">
        <v>171.71666666666667</v>
      </c>
      <c r="E217" s="40">
        <v>168.98333333333335</v>
      </c>
      <c r="F217" s="40">
        <v>165.46666666666667</v>
      </c>
      <c r="G217" s="40">
        <v>162.73333333333335</v>
      </c>
      <c r="H217" s="40">
        <v>175.23333333333335</v>
      </c>
      <c r="I217" s="40">
        <v>177.96666666666664</v>
      </c>
      <c r="J217" s="40">
        <v>181.48333333333335</v>
      </c>
      <c r="K217" s="31">
        <v>174.45</v>
      </c>
      <c r="L217" s="31">
        <v>168.2</v>
      </c>
      <c r="M217" s="31">
        <v>99.440629999999999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256.39999999999998</v>
      </c>
      <c r="D218" s="40">
        <v>253.88333333333333</v>
      </c>
      <c r="E218" s="40">
        <v>247.91666666666663</v>
      </c>
      <c r="F218" s="40">
        <v>239.43333333333331</v>
      </c>
      <c r="G218" s="40">
        <v>233.46666666666661</v>
      </c>
      <c r="H218" s="40">
        <v>262.36666666666667</v>
      </c>
      <c r="I218" s="40">
        <v>268.33333333333337</v>
      </c>
      <c r="J218" s="40">
        <v>276.81666666666666</v>
      </c>
      <c r="K218" s="31">
        <v>259.85000000000002</v>
      </c>
      <c r="L218" s="31">
        <v>245.4</v>
      </c>
      <c r="M218" s="31">
        <v>454.82432999999997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722.4</v>
      </c>
      <c r="D219" s="40">
        <v>721.56666666666661</v>
      </c>
      <c r="E219" s="40">
        <v>716.03333333333319</v>
      </c>
      <c r="F219" s="40">
        <v>709.66666666666663</v>
      </c>
      <c r="G219" s="40">
        <v>704.13333333333321</v>
      </c>
      <c r="H219" s="40">
        <v>727.93333333333317</v>
      </c>
      <c r="I219" s="40">
        <v>733.46666666666647</v>
      </c>
      <c r="J219" s="40">
        <v>739.83333333333314</v>
      </c>
      <c r="K219" s="31">
        <v>727.1</v>
      </c>
      <c r="L219" s="31">
        <v>715.2</v>
      </c>
      <c r="M219" s="31">
        <v>219.24639999999999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1463.7</v>
      </c>
      <c r="D220" s="40">
        <v>1457.7166666666665</v>
      </c>
      <c r="E220" s="40">
        <v>1442.9833333333329</v>
      </c>
      <c r="F220" s="40">
        <v>1422.2666666666664</v>
      </c>
      <c r="G220" s="40">
        <v>1407.5333333333328</v>
      </c>
      <c r="H220" s="40">
        <v>1478.4333333333329</v>
      </c>
      <c r="I220" s="40">
        <v>1493.1666666666665</v>
      </c>
      <c r="J220" s="40">
        <v>1513.883333333333</v>
      </c>
      <c r="K220" s="31">
        <v>1472.45</v>
      </c>
      <c r="L220" s="31">
        <v>1437</v>
      </c>
      <c r="M220" s="31">
        <v>5.15144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608.70000000000005</v>
      </c>
      <c r="D221" s="40">
        <v>604.81666666666661</v>
      </c>
      <c r="E221" s="40">
        <v>598.23333333333323</v>
      </c>
      <c r="F221" s="40">
        <v>587.76666666666665</v>
      </c>
      <c r="G221" s="40">
        <v>581.18333333333328</v>
      </c>
      <c r="H221" s="40">
        <v>615.28333333333319</v>
      </c>
      <c r="I221" s="40">
        <v>621.86666666666667</v>
      </c>
      <c r="J221" s="40">
        <v>632.33333333333314</v>
      </c>
      <c r="K221" s="31">
        <v>611.4</v>
      </c>
      <c r="L221" s="31">
        <v>594.35</v>
      </c>
      <c r="M221" s="31">
        <v>10.930759999999999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229.65</v>
      </c>
      <c r="D222" s="40">
        <v>231.80000000000004</v>
      </c>
      <c r="E222" s="40">
        <v>224.80000000000007</v>
      </c>
      <c r="F222" s="40">
        <v>219.95000000000002</v>
      </c>
      <c r="G222" s="40">
        <v>212.95000000000005</v>
      </c>
      <c r="H222" s="40">
        <v>236.65000000000009</v>
      </c>
      <c r="I222" s="40">
        <v>243.65000000000003</v>
      </c>
      <c r="J222" s="40">
        <v>248.50000000000011</v>
      </c>
      <c r="K222" s="31">
        <v>238.8</v>
      </c>
      <c r="L222" s="31">
        <v>226.95</v>
      </c>
      <c r="M222" s="31">
        <v>4.5178000000000003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47.1</v>
      </c>
      <c r="D223" s="40">
        <v>47</v>
      </c>
      <c r="E223" s="40">
        <v>45.8</v>
      </c>
      <c r="F223" s="40">
        <v>44.5</v>
      </c>
      <c r="G223" s="40">
        <v>43.3</v>
      </c>
      <c r="H223" s="40">
        <v>48.3</v>
      </c>
      <c r="I223" s="40">
        <v>49.5</v>
      </c>
      <c r="J223" s="40">
        <v>50.8</v>
      </c>
      <c r="K223" s="31">
        <v>48.2</v>
      </c>
      <c r="L223" s="31">
        <v>45.7</v>
      </c>
      <c r="M223" s="31">
        <v>140.15178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12.8</v>
      </c>
      <c r="D224" s="40">
        <v>12.883333333333333</v>
      </c>
      <c r="E224" s="40">
        <v>12.316666666666666</v>
      </c>
      <c r="F224" s="40">
        <v>11.833333333333334</v>
      </c>
      <c r="G224" s="40">
        <v>11.266666666666667</v>
      </c>
      <c r="H224" s="40">
        <v>13.366666666666665</v>
      </c>
      <c r="I224" s="40">
        <v>13.933333333333332</v>
      </c>
      <c r="J224" s="40">
        <v>14.416666666666664</v>
      </c>
      <c r="K224" s="31">
        <v>13.45</v>
      </c>
      <c r="L224" s="31">
        <v>12.4</v>
      </c>
      <c r="M224" s="31">
        <v>8654.8975800000007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51.85</v>
      </c>
      <c r="D225" s="40">
        <v>51.916666666666664</v>
      </c>
      <c r="E225" s="40">
        <v>51.233333333333327</v>
      </c>
      <c r="F225" s="40">
        <v>50.61666666666666</v>
      </c>
      <c r="G225" s="40">
        <v>49.933333333333323</v>
      </c>
      <c r="H225" s="40">
        <v>52.533333333333331</v>
      </c>
      <c r="I225" s="40">
        <v>53.216666666666669</v>
      </c>
      <c r="J225" s="40">
        <v>53.833333333333336</v>
      </c>
      <c r="K225" s="31">
        <v>52.6</v>
      </c>
      <c r="L225" s="31">
        <v>51.3</v>
      </c>
      <c r="M225" s="31">
        <v>56.679380000000002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46.95</v>
      </c>
      <c r="D226" s="40">
        <v>46.616666666666667</v>
      </c>
      <c r="E226" s="40">
        <v>46.083333333333336</v>
      </c>
      <c r="F226" s="40">
        <v>45.216666666666669</v>
      </c>
      <c r="G226" s="40">
        <v>44.683333333333337</v>
      </c>
      <c r="H226" s="40">
        <v>47.483333333333334</v>
      </c>
      <c r="I226" s="40">
        <v>48.016666666666666</v>
      </c>
      <c r="J226" s="40">
        <v>48.883333333333333</v>
      </c>
      <c r="K226" s="31">
        <v>47.15</v>
      </c>
      <c r="L226" s="31">
        <v>45.75</v>
      </c>
      <c r="M226" s="31">
        <v>180.82012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729.55</v>
      </c>
      <c r="D227" s="40">
        <v>722.25</v>
      </c>
      <c r="E227" s="40">
        <v>710.35</v>
      </c>
      <c r="F227" s="40">
        <v>691.15</v>
      </c>
      <c r="G227" s="40">
        <v>679.25</v>
      </c>
      <c r="H227" s="40">
        <v>741.45</v>
      </c>
      <c r="I227" s="40">
        <v>753.35000000000014</v>
      </c>
      <c r="J227" s="40">
        <v>772.55000000000007</v>
      </c>
      <c r="K227" s="31">
        <v>734.15</v>
      </c>
      <c r="L227" s="31">
        <v>703.05</v>
      </c>
      <c r="M227" s="31">
        <v>100.22119000000001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1145.1500000000001</v>
      </c>
      <c r="D228" s="40">
        <v>1135.8</v>
      </c>
      <c r="E228" s="40">
        <v>1096</v>
      </c>
      <c r="F228" s="40">
        <v>1046.8500000000001</v>
      </c>
      <c r="G228" s="40">
        <v>1007.0500000000002</v>
      </c>
      <c r="H228" s="40">
        <v>1184.9499999999998</v>
      </c>
      <c r="I228" s="40">
        <v>1224.7499999999995</v>
      </c>
      <c r="J228" s="40">
        <v>1273.8999999999996</v>
      </c>
      <c r="K228" s="31">
        <v>1175.5999999999999</v>
      </c>
      <c r="L228" s="31">
        <v>1086.6500000000001</v>
      </c>
      <c r="M228" s="31">
        <v>0.26024999999999998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498.1</v>
      </c>
      <c r="D229" s="40">
        <v>494.26666666666665</v>
      </c>
      <c r="E229" s="40">
        <v>489.5333333333333</v>
      </c>
      <c r="F229" s="40">
        <v>480.96666666666664</v>
      </c>
      <c r="G229" s="40">
        <v>476.23333333333329</v>
      </c>
      <c r="H229" s="40">
        <v>502.83333333333331</v>
      </c>
      <c r="I229" s="40">
        <v>507.56666666666666</v>
      </c>
      <c r="J229" s="40">
        <v>516.13333333333333</v>
      </c>
      <c r="K229" s="31">
        <v>499</v>
      </c>
      <c r="L229" s="31">
        <v>485.7</v>
      </c>
      <c r="M229" s="31">
        <v>18.890989999999999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317.8</v>
      </c>
      <c r="D230" s="40">
        <v>316.36666666666667</v>
      </c>
      <c r="E230" s="40">
        <v>312.83333333333337</v>
      </c>
      <c r="F230" s="40">
        <v>307.86666666666667</v>
      </c>
      <c r="G230" s="40">
        <v>304.33333333333337</v>
      </c>
      <c r="H230" s="40">
        <v>321.33333333333337</v>
      </c>
      <c r="I230" s="40">
        <v>324.86666666666667</v>
      </c>
      <c r="J230" s="40">
        <v>329.83333333333337</v>
      </c>
      <c r="K230" s="31">
        <v>319.89999999999998</v>
      </c>
      <c r="L230" s="31">
        <v>311.39999999999998</v>
      </c>
      <c r="M230" s="31">
        <v>5.0396599999999996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1521.35</v>
      </c>
      <c r="D231" s="40">
        <v>1508.9666666666665</v>
      </c>
      <c r="E231" s="40">
        <v>1480.883333333333</v>
      </c>
      <c r="F231" s="40">
        <v>1440.4166666666665</v>
      </c>
      <c r="G231" s="40">
        <v>1412.333333333333</v>
      </c>
      <c r="H231" s="40">
        <v>1549.4333333333329</v>
      </c>
      <c r="I231" s="40">
        <v>1577.5166666666664</v>
      </c>
      <c r="J231" s="40">
        <v>1617.9833333333329</v>
      </c>
      <c r="K231" s="31">
        <v>1537.05</v>
      </c>
      <c r="L231" s="31">
        <v>1468.5</v>
      </c>
      <c r="M231" s="31">
        <v>0.14018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184.2</v>
      </c>
      <c r="D232" s="40">
        <v>183.13333333333333</v>
      </c>
      <c r="E232" s="40">
        <v>180.26666666666665</v>
      </c>
      <c r="F232" s="40">
        <v>176.33333333333331</v>
      </c>
      <c r="G232" s="40">
        <v>173.46666666666664</v>
      </c>
      <c r="H232" s="40">
        <v>187.06666666666666</v>
      </c>
      <c r="I232" s="40">
        <v>189.93333333333334</v>
      </c>
      <c r="J232" s="40">
        <v>193.86666666666667</v>
      </c>
      <c r="K232" s="31">
        <v>186</v>
      </c>
      <c r="L232" s="31">
        <v>179.2</v>
      </c>
      <c r="M232" s="31">
        <v>84.353039999999993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185.85</v>
      </c>
      <c r="D233" s="40">
        <v>184.93333333333331</v>
      </c>
      <c r="E233" s="40">
        <v>183.31666666666661</v>
      </c>
      <c r="F233" s="40">
        <v>180.7833333333333</v>
      </c>
      <c r="G233" s="40">
        <v>179.1666666666666</v>
      </c>
      <c r="H233" s="40">
        <v>187.46666666666661</v>
      </c>
      <c r="I233" s="40">
        <v>189.08333333333334</v>
      </c>
      <c r="J233" s="40">
        <v>191.61666666666662</v>
      </c>
      <c r="K233" s="31">
        <v>186.55</v>
      </c>
      <c r="L233" s="31">
        <v>182.4</v>
      </c>
      <c r="M233" s="31">
        <v>11.84629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7367.6</v>
      </c>
      <c r="D234" s="40">
        <v>7380.4000000000005</v>
      </c>
      <c r="E234" s="40">
        <v>7322.2000000000007</v>
      </c>
      <c r="F234" s="40">
        <v>7276.8</v>
      </c>
      <c r="G234" s="40">
        <v>7218.6</v>
      </c>
      <c r="H234" s="40">
        <v>7425.8000000000011</v>
      </c>
      <c r="I234" s="40">
        <v>7484</v>
      </c>
      <c r="J234" s="40">
        <v>7529.4000000000015</v>
      </c>
      <c r="K234" s="31">
        <v>7438.6</v>
      </c>
      <c r="L234" s="31">
        <v>7335</v>
      </c>
      <c r="M234" s="31">
        <v>0.40110000000000001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143.69999999999999</v>
      </c>
      <c r="D235" s="40">
        <v>143.66666666666666</v>
      </c>
      <c r="E235" s="40">
        <v>142.43333333333331</v>
      </c>
      <c r="F235" s="40">
        <v>141.16666666666666</v>
      </c>
      <c r="G235" s="40">
        <v>139.93333333333331</v>
      </c>
      <c r="H235" s="40">
        <v>144.93333333333331</v>
      </c>
      <c r="I235" s="40">
        <v>146.16666666666666</v>
      </c>
      <c r="J235" s="40">
        <v>147.43333333333331</v>
      </c>
      <c r="K235" s="31">
        <v>144.9</v>
      </c>
      <c r="L235" s="31">
        <v>142.4</v>
      </c>
      <c r="M235" s="31">
        <v>19.769839999999999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1912.05</v>
      </c>
      <c r="D236" s="40">
        <v>1902.8</v>
      </c>
      <c r="E236" s="40">
        <v>1870.6</v>
      </c>
      <c r="F236" s="40">
        <v>1829.1499999999999</v>
      </c>
      <c r="G236" s="40">
        <v>1796.9499999999998</v>
      </c>
      <c r="H236" s="40">
        <v>1944.25</v>
      </c>
      <c r="I236" s="40">
        <v>1976.4500000000003</v>
      </c>
      <c r="J236" s="40">
        <v>2017.9</v>
      </c>
      <c r="K236" s="31">
        <v>1935</v>
      </c>
      <c r="L236" s="31">
        <v>1861.35</v>
      </c>
      <c r="M236" s="31">
        <v>8.7920200000000008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2222.3000000000002</v>
      </c>
      <c r="D237" s="40">
        <v>2235.1</v>
      </c>
      <c r="E237" s="40">
        <v>2182.1999999999998</v>
      </c>
      <c r="F237" s="40">
        <v>2142.1</v>
      </c>
      <c r="G237" s="40">
        <v>2089.1999999999998</v>
      </c>
      <c r="H237" s="40">
        <v>2275.1999999999998</v>
      </c>
      <c r="I237" s="40">
        <v>2328.1000000000004</v>
      </c>
      <c r="J237" s="40">
        <v>2368.1999999999998</v>
      </c>
      <c r="K237" s="31">
        <v>2288</v>
      </c>
      <c r="L237" s="31">
        <v>2195</v>
      </c>
      <c r="M237" s="31">
        <v>0.19352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397.45</v>
      </c>
      <c r="D238" s="40">
        <v>392.81666666666666</v>
      </c>
      <c r="E238" s="40">
        <v>383.63333333333333</v>
      </c>
      <c r="F238" s="40">
        <v>369.81666666666666</v>
      </c>
      <c r="G238" s="40">
        <v>360.63333333333333</v>
      </c>
      <c r="H238" s="40">
        <v>406.63333333333333</v>
      </c>
      <c r="I238" s="40">
        <v>415.81666666666661</v>
      </c>
      <c r="J238" s="40">
        <v>429.63333333333333</v>
      </c>
      <c r="K238" s="31">
        <v>402</v>
      </c>
      <c r="L238" s="31">
        <v>379</v>
      </c>
      <c r="M238" s="31">
        <v>2.0259399999999999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945.55</v>
      </c>
      <c r="D239" s="40">
        <v>940.4</v>
      </c>
      <c r="E239" s="40">
        <v>930.8</v>
      </c>
      <c r="F239" s="40">
        <v>916.05</v>
      </c>
      <c r="G239" s="40">
        <v>906.44999999999993</v>
      </c>
      <c r="H239" s="40">
        <v>955.15</v>
      </c>
      <c r="I239" s="40">
        <v>964.75000000000011</v>
      </c>
      <c r="J239" s="40">
        <v>979.5</v>
      </c>
      <c r="K239" s="31">
        <v>950</v>
      </c>
      <c r="L239" s="31">
        <v>925.65</v>
      </c>
      <c r="M239" s="31">
        <v>57.039670000000001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278.8</v>
      </c>
      <c r="D240" s="40">
        <v>281.68333333333334</v>
      </c>
      <c r="E240" s="40">
        <v>274.36666666666667</v>
      </c>
      <c r="F240" s="40">
        <v>269.93333333333334</v>
      </c>
      <c r="G240" s="40">
        <v>262.61666666666667</v>
      </c>
      <c r="H240" s="40">
        <v>286.11666666666667</v>
      </c>
      <c r="I240" s="40">
        <v>293.43333333333339</v>
      </c>
      <c r="J240" s="40">
        <v>297.86666666666667</v>
      </c>
      <c r="K240" s="31">
        <v>289</v>
      </c>
      <c r="L240" s="31">
        <v>277.25</v>
      </c>
      <c r="M240" s="31">
        <v>63.859490000000001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40.85</v>
      </c>
      <c r="D241" s="40">
        <v>40.733333333333334</v>
      </c>
      <c r="E241" s="40">
        <v>40.116666666666667</v>
      </c>
      <c r="F241" s="40">
        <v>39.383333333333333</v>
      </c>
      <c r="G241" s="40">
        <v>38.766666666666666</v>
      </c>
      <c r="H241" s="40">
        <v>41.466666666666669</v>
      </c>
      <c r="I241" s="40">
        <v>42.083333333333343</v>
      </c>
      <c r="J241" s="40">
        <v>42.81666666666667</v>
      </c>
      <c r="K241" s="31">
        <v>41.35</v>
      </c>
      <c r="L241" s="31">
        <v>40</v>
      </c>
      <c r="M241" s="31">
        <v>17.561730000000001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1748.25</v>
      </c>
      <c r="D242" s="40">
        <v>1736.7</v>
      </c>
      <c r="E242" s="40">
        <v>1722.9</v>
      </c>
      <c r="F242" s="40">
        <v>1697.55</v>
      </c>
      <c r="G242" s="40">
        <v>1683.75</v>
      </c>
      <c r="H242" s="40">
        <v>1762.0500000000002</v>
      </c>
      <c r="I242" s="40">
        <v>1775.85</v>
      </c>
      <c r="J242" s="40">
        <v>1801.2000000000003</v>
      </c>
      <c r="K242" s="31">
        <v>1750.5</v>
      </c>
      <c r="L242" s="31">
        <v>1711.35</v>
      </c>
      <c r="M242" s="31">
        <v>55.595739999999999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1208.5</v>
      </c>
      <c r="D243" s="40">
        <v>1203.1000000000001</v>
      </c>
      <c r="E243" s="40">
        <v>1186.2000000000003</v>
      </c>
      <c r="F243" s="40">
        <v>1163.9000000000001</v>
      </c>
      <c r="G243" s="40">
        <v>1147.0000000000002</v>
      </c>
      <c r="H243" s="40">
        <v>1225.4000000000003</v>
      </c>
      <c r="I243" s="40">
        <v>1242.3000000000004</v>
      </c>
      <c r="J243" s="40">
        <v>1264.6000000000004</v>
      </c>
      <c r="K243" s="31">
        <v>1220</v>
      </c>
      <c r="L243" s="31">
        <v>1180.8</v>
      </c>
      <c r="M243" s="31">
        <v>0.16073999999999999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364.65</v>
      </c>
      <c r="D244" s="40">
        <v>369.83333333333331</v>
      </c>
      <c r="E244" s="40">
        <v>356.91666666666663</v>
      </c>
      <c r="F244" s="40">
        <v>349.18333333333334</v>
      </c>
      <c r="G244" s="40">
        <v>336.26666666666665</v>
      </c>
      <c r="H244" s="40">
        <v>377.56666666666661</v>
      </c>
      <c r="I244" s="40">
        <v>390.48333333333323</v>
      </c>
      <c r="J244" s="40">
        <v>398.21666666666658</v>
      </c>
      <c r="K244" s="31">
        <v>382.75</v>
      </c>
      <c r="L244" s="31">
        <v>362.1</v>
      </c>
      <c r="M244" s="31">
        <v>7.7527400000000002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637.29999999999995</v>
      </c>
      <c r="D245" s="40">
        <v>639.4</v>
      </c>
      <c r="E245" s="40">
        <v>628.9</v>
      </c>
      <c r="F245" s="40">
        <v>620.5</v>
      </c>
      <c r="G245" s="40">
        <v>610</v>
      </c>
      <c r="H245" s="40">
        <v>647.79999999999995</v>
      </c>
      <c r="I245" s="40">
        <v>658.3</v>
      </c>
      <c r="J245" s="40">
        <v>666.69999999999993</v>
      </c>
      <c r="K245" s="31">
        <v>649.9</v>
      </c>
      <c r="L245" s="31">
        <v>631</v>
      </c>
      <c r="M245" s="31">
        <v>1.6045100000000001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20.95</v>
      </c>
      <c r="D246" s="40">
        <v>20.95</v>
      </c>
      <c r="E246" s="40">
        <v>20.799999999999997</v>
      </c>
      <c r="F246" s="40">
        <v>20.65</v>
      </c>
      <c r="G246" s="40">
        <v>20.499999999999996</v>
      </c>
      <c r="H246" s="40">
        <v>21.099999999999998</v>
      </c>
      <c r="I246" s="40">
        <v>21.249999999999996</v>
      </c>
      <c r="J246" s="40">
        <v>21.4</v>
      </c>
      <c r="K246" s="31">
        <v>21.1</v>
      </c>
      <c r="L246" s="31">
        <v>20.8</v>
      </c>
      <c r="M246" s="31">
        <v>37.212620000000001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120.65</v>
      </c>
      <c r="D247" s="40">
        <v>119.88333333333333</v>
      </c>
      <c r="E247" s="40">
        <v>118.66666666666666</v>
      </c>
      <c r="F247" s="40">
        <v>116.68333333333334</v>
      </c>
      <c r="G247" s="40">
        <v>115.46666666666667</v>
      </c>
      <c r="H247" s="40">
        <v>121.86666666666665</v>
      </c>
      <c r="I247" s="40">
        <v>123.08333333333331</v>
      </c>
      <c r="J247" s="40">
        <v>125.06666666666663</v>
      </c>
      <c r="K247" s="31">
        <v>121.1</v>
      </c>
      <c r="L247" s="31">
        <v>117.9</v>
      </c>
      <c r="M247" s="31">
        <v>137.90719000000001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454.2</v>
      </c>
      <c r="D248" s="40">
        <v>452.06666666666666</v>
      </c>
      <c r="E248" s="40">
        <v>444.13333333333333</v>
      </c>
      <c r="F248" s="40">
        <v>434.06666666666666</v>
      </c>
      <c r="G248" s="40">
        <v>426.13333333333333</v>
      </c>
      <c r="H248" s="40">
        <v>462.13333333333333</v>
      </c>
      <c r="I248" s="40">
        <v>470.06666666666661</v>
      </c>
      <c r="J248" s="40">
        <v>480.13333333333333</v>
      </c>
      <c r="K248" s="31">
        <v>460</v>
      </c>
      <c r="L248" s="31">
        <v>442</v>
      </c>
      <c r="M248" s="31">
        <v>3.4636499999999999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2071.25</v>
      </c>
      <c r="D249" s="40">
        <v>2074.0666666666666</v>
      </c>
      <c r="E249" s="40">
        <v>2047.1833333333334</v>
      </c>
      <c r="F249" s="40">
        <v>2023.1166666666668</v>
      </c>
      <c r="G249" s="40">
        <v>1996.2333333333336</v>
      </c>
      <c r="H249" s="40">
        <v>2098.1333333333332</v>
      </c>
      <c r="I249" s="40">
        <v>2125.0166666666664</v>
      </c>
      <c r="J249" s="40">
        <v>2149.083333333333</v>
      </c>
      <c r="K249" s="31">
        <v>2100.9499999999998</v>
      </c>
      <c r="L249" s="31">
        <v>2050</v>
      </c>
      <c r="M249" s="31">
        <v>2.60629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226.2</v>
      </c>
      <c r="D250" s="40">
        <v>223.38333333333333</v>
      </c>
      <c r="E250" s="40">
        <v>220.56666666666666</v>
      </c>
      <c r="F250" s="40">
        <v>214.93333333333334</v>
      </c>
      <c r="G250" s="40">
        <v>212.11666666666667</v>
      </c>
      <c r="H250" s="40">
        <v>229.01666666666665</v>
      </c>
      <c r="I250" s="40">
        <v>231.83333333333331</v>
      </c>
      <c r="J250" s="40">
        <v>237.46666666666664</v>
      </c>
      <c r="K250" s="31">
        <v>226.2</v>
      </c>
      <c r="L250" s="31">
        <v>217.75</v>
      </c>
      <c r="M250" s="31">
        <v>24.74672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45.4</v>
      </c>
      <c r="D251" s="40">
        <v>45.5</v>
      </c>
      <c r="E251" s="40">
        <v>45.1</v>
      </c>
      <c r="F251" s="40">
        <v>44.800000000000004</v>
      </c>
      <c r="G251" s="40">
        <v>44.400000000000006</v>
      </c>
      <c r="H251" s="40">
        <v>45.8</v>
      </c>
      <c r="I251" s="40">
        <v>46.2</v>
      </c>
      <c r="J251" s="40">
        <v>46.499999999999993</v>
      </c>
      <c r="K251" s="31">
        <v>45.9</v>
      </c>
      <c r="L251" s="31">
        <v>45.2</v>
      </c>
      <c r="M251" s="31">
        <v>14.41855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821.25</v>
      </c>
      <c r="D252" s="40">
        <v>816.41666666666663</v>
      </c>
      <c r="E252" s="40">
        <v>807.83333333333326</v>
      </c>
      <c r="F252" s="40">
        <v>794.41666666666663</v>
      </c>
      <c r="G252" s="40">
        <v>785.83333333333326</v>
      </c>
      <c r="H252" s="40">
        <v>829.83333333333326</v>
      </c>
      <c r="I252" s="40">
        <v>838.41666666666652</v>
      </c>
      <c r="J252" s="40">
        <v>851.83333333333326</v>
      </c>
      <c r="K252" s="31">
        <v>825</v>
      </c>
      <c r="L252" s="31">
        <v>803</v>
      </c>
      <c r="M252" s="31">
        <v>48.69021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23.25</v>
      </c>
      <c r="D253" s="40">
        <v>23.233333333333334</v>
      </c>
      <c r="E253" s="40">
        <v>23.116666666666667</v>
      </c>
      <c r="F253" s="40">
        <v>22.983333333333334</v>
      </c>
      <c r="G253" s="40">
        <v>22.866666666666667</v>
      </c>
      <c r="H253" s="40">
        <v>23.366666666666667</v>
      </c>
      <c r="I253" s="40">
        <v>23.483333333333334</v>
      </c>
      <c r="J253" s="40">
        <v>23.616666666666667</v>
      </c>
      <c r="K253" s="31">
        <v>23.35</v>
      </c>
      <c r="L253" s="31">
        <v>23.1</v>
      </c>
      <c r="M253" s="31">
        <v>41.872120000000002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747.4</v>
      </c>
      <c r="D254" s="40">
        <v>748.2166666666667</v>
      </c>
      <c r="E254" s="40">
        <v>742.43333333333339</v>
      </c>
      <c r="F254" s="40">
        <v>737.4666666666667</v>
      </c>
      <c r="G254" s="40">
        <v>731.68333333333339</v>
      </c>
      <c r="H254" s="40">
        <v>753.18333333333339</v>
      </c>
      <c r="I254" s="40">
        <v>758.9666666666667</v>
      </c>
      <c r="J254" s="40">
        <v>763.93333333333339</v>
      </c>
      <c r="K254" s="31">
        <v>754</v>
      </c>
      <c r="L254" s="31">
        <v>743.25</v>
      </c>
      <c r="M254" s="31">
        <v>4.2586599999999999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225.45</v>
      </c>
      <c r="D255" s="40">
        <v>224.30000000000004</v>
      </c>
      <c r="E255" s="40">
        <v>222.45000000000007</v>
      </c>
      <c r="F255" s="40">
        <v>219.45000000000005</v>
      </c>
      <c r="G255" s="40">
        <v>217.60000000000008</v>
      </c>
      <c r="H255" s="40">
        <v>227.30000000000007</v>
      </c>
      <c r="I255" s="40">
        <v>229.15000000000003</v>
      </c>
      <c r="J255" s="40">
        <v>232.15000000000006</v>
      </c>
      <c r="K255" s="31">
        <v>226.15</v>
      </c>
      <c r="L255" s="31">
        <v>221.3</v>
      </c>
      <c r="M255" s="31">
        <v>159.04846000000001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109.8</v>
      </c>
      <c r="D256" s="40">
        <v>110.18333333333332</v>
      </c>
      <c r="E256" s="40">
        <v>108.51666666666665</v>
      </c>
      <c r="F256" s="40">
        <v>107.23333333333333</v>
      </c>
      <c r="G256" s="40">
        <v>105.56666666666666</v>
      </c>
      <c r="H256" s="40">
        <v>111.46666666666664</v>
      </c>
      <c r="I256" s="40">
        <v>113.1333333333333</v>
      </c>
      <c r="J256" s="40">
        <v>114.41666666666663</v>
      </c>
      <c r="K256" s="31">
        <v>111.85</v>
      </c>
      <c r="L256" s="31">
        <v>108.9</v>
      </c>
      <c r="M256" s="31">
        <v>2.5581200000000002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100.8</v>
      </c>
      <c r="D257" s="40">
        <v>100.78333333333332</v>
      </c>
      <c r="E257" s="40">
        <v>99.71666666666664</v>
      </c>
      <c r="F257" s="40">
        <v>98.633333333333326</v>
      </c>
      <c r="G257" s="40">
        <v>97.566666666666649</v>
      </c>
      <c r="H257" s="40">
        <v>101.86666666666663</v>
      </c>
      <c r="I257" s="40">
        <v>102.93333333333332</v>
      </c>
      <c r="J257" s="40">
        <v>104.01666666666662</v>
      </c>
      <c r="K257" s="31">
        <v>101.85</v>
      </c>
      <c r="L257" s="31">
        <v>99.7</v>
      </c>
      <c r="M257" s="31">
        <v>4.20282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1589.15</v>
      </c>
      <c r="D258" s="40">
        <v>1589.7333333333333</v>
      </c>
      <c r="E258" s="40">
        <v>1565.4166666666667</v>
      </c>
      <c r="F258" s="40">
        <v>1541.6833333333334</v>
      </c>
      <c r="G258" s="40">
        <v>1517.3666666666668</v>
      </c>
      <c r="H258" s="40">
        <v>1613.4666666666667</v>
      </c>
      <c r="I258" s="40">
        <v>1637.7833333333333</v>
      </c>
      <c r="J258" s="40">
        <v>1661.5166666666667</v>
      </c>
      <c r="K258" s="31">
        <v>1614.05</v>
      </c>
      <c r="L258" s="31">
        <v>1566</v>
      </c>
      <c r="M258" s="31">
        <v>0.53768000000000005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1899.2</v>
      </c>
      <c r="D259" s="40">
        <v>1897.95</v>
      </c>
      <c r="E259" s="40">
        <v>1890.9</v>
      </c>
      <c r="F259" s="40">
        <v>1882.6000000000001</v>
      </c>
      <c r="G259" s="40">
        <v>1875.5500000000002</v>
      </c>
      <c r="H259" s="40">
        <v>1906.25</v>
      </c>
      <c r="I259" s="40">
        <v>1913.2999999999997</v>
      </c>
      <c r="J259" s="40">
        <v>1921.6</v>
      </c>
      <c r="K259" s="31">
        <v>1905</v>
      </c>
      <c r="L259" s="31">
        <v>1889.65</v>
      </c>
      <c r="M259" s="31">
        <v>9.5890000000000003E-2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102.2</v>
      </c>
      <c r="D260" s="40">
        <v>102.06666666666666</v>
      </c>
      <c r="E260" s="40">
        <v>101.13333333333333</v>
      </c>
      <c r="F260" s="40">
        <v>100.06666666666666</v>
      </c>
      <c r="G260" s="40">
        <v>99.133333333333326</v>
      </c>
      <c r="H260" s="40">
        <v>103.13333333333333</v>
      </c>
      <c r="I260" s="40">
        <v>104.06666666666666</v>
      </c>
      <c r="J260" s="40">
        <v>105.13333333333333</v>
      </c>
      <c r="K260" s="31">
        <v>103</v>
      </c>
      <c r="L260" s="31">
        <v>101</v>
      </c>
      <c r="M260" s="31">
        <v>4.7238199999999999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354.05</v>
      </c>
      <c r="D261" s="40">
        <v>351.36666666666662</v>
      </c>
      <c r="E261" s="40">
        <v>345.73333333333323</v>
      </c>
      <c r="F261" s="40">
        <v>337.41666666666663</v>
      </c>
      <c r="G261" s="40">
        <v>331.78333333333325</v>
      </c>
      <c r="H261" s="40">
        <v>359.68333333333322</v>
      </c>
      <c r="I261" s="40">
        <v>365.31666666666655</v>
      </c>
      <c r="J261" s="40">
        <v>373.63333333333321</v>
      </c>
      <c r="K261" s="31">
        <v>357</v>
      </c>
      <c r="L261" s="31">
        <v>343.05</v>
      </c>
      <c r="M261" s="31">
        <v>74.96087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3333.4</v>
      </c>
      <c r="D262" s="40">
        <v>3293.4333333333329</v>
      </c>
      <c r="E262" s="40">
        <v>3221.8666666666659</v>
      </c>
      <c r="F262" s="40">
        <v>3110.333333333333</v>
      </c>
      <c r="G262" s="40">
        <v>3038.766666666666</v>
      </c>
      <c r="H262" s="40">
        <v>3404.9666666666658</v>
      </c>
      <c r="I262" s="40">
        <v>3476.5333333333324</v>
      </c>
      <c r="J262" s="40">
        <v>3588.0666666666657</v>
      </c>
      <c r="K262" s="31">
        <v>3365</v>
      </c>
      <c r="L262" s="31">
        <v>3181.9</v>
      </c>
      <c r="M262" s="31">
        <v>0.57779999999999998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627.20000000000005</v>
      </c>
      <c r="D263" s="40">
        <v>626.1</v>
      </c>
      <c r="E263" s="40">
        <v>618.20000000000005</v>
      </c>
      <c r="F263" s="40">
        <v>609.20000000000005</v>
      </c>
      <c r="G263" s="40">
        <v>601.30000000000007</v>
      </c>
      <c r="H263" s="40">
        <v>635.1</v>
      </c>
      <c r="I263" s="40">
        <v>642.99999999999989</v>
      </c>
      <c r="J263" s="40">
        <v>652</v>
      </c>
      <c r="K263" s="31">
        <v>634</v>
      </c>
      <c r="L263" s="31">
        <v>617.1</v>
      </c>
      <c r="M263" s="31">
        <v>1.27345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211.9</v>
      </c>
      <c r="D264" s="40">
        <v>211.86666666666665</v>
      </c>
      <c r="E264" s="40">
        <v>209.73333333333329</v>
      </c>
      <c r="F264" s="40">
        <v>207.56666666666663</v>
      </c>
      <c r="G264" s="40">
        <v>205.43333333333328</v>
      </c>
      <c r="H264" s="40">
        <v>214.0333333333333</v>
      </c>
      <c r="I264" s="40">
        <v>216.16666666666669</v>
      </c>
      <c r="J264" s="40">
        <v>218.33333333333331</v>
      </c>
      <c r="K264" s="31">
        <v>214</v>
      </c>
      <c r="L264" s="31">
        <v>209.7</v>
      </c>
      <c r="M264" s="31">
        <v>2.5836600000000001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137.1</v>
      </c>
      <c r="D265" s="40">
        <v>135.75</v>
      </c>
      <c r="E265" s="40">
        <v>133.5</v>
      </c>
      <c r="F265" s="40">
        <v>129.9</v>
      </c>
      <c r="G265" s="40">
        <v>127.65</v>
      </c>
      <c r="H265" s="40">
        <v>139.35</v>
      </c>
      <c r="I265" s="40">
        <v>141.6</v>
      </c>
      <c r="J265" s="40">
        <v>145.19999999999999</v>
      </c>
      <c r="K265" s="31">
        <v>138</v>
      </c>
      <c r="L265" s="31">
        <v>132.15</v>
      </c>
      <c r="M265" s="31">
        <v>7.5050999999999997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70.099999999999994</v>
      </c>
      <c r="D266" s="40">
        <v>70.516666666666666</v>
      </c>
      <c r="E266" s="40">
        <v>69.283333333333331</v>
      </c>
      <c r="F266" s="40">
        <v>68.466666666666669</v>
      </c>
      <c r="G266" s="40">
        <v>67.233333333333334</v>
      </c>
      <c r="H266" s="40">
        <v>71.333333333333329</v>
      </c>
      <c r="I266" s="40">
        <v>72.566666666666649</v>
      </c>
      <c r="J266" s="40">
        <v>73.383333333333326</v>
      </c>
      <c r="K266" s="31">
        <v>71.75</v>
      </c>
      <c r="L266" s="31">
        <v>69.7</v>
      </c>
      <c r="M266" s="31">
        <v>25.59693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163.69999999999999</v>
      </c>
      <c r="D267" s="40">
        <v>163.86666666666667</v>
      </c>
      <c r="E267" s="40">
        <v>161.23333333333335</v>
      </c>
      <c r="F267" s="40">
        <v>158.76666666666668</v>
      </c>
      <c r="G267" s="40">
        <v>156.13333333333335</v>
      </c>
      <c r="H267" s="40">
        <v>166.33333333333334</v>
      </c>
      <c r="I267" s="40">
        <v>168.96666666666667</v>
      </c>
      <c r="J267" s="40">
        <v>171.43333333333334</v>
      </c>
      <c r="K267" s="31">
        <v>166.5</v>
      </c>
      <c r="L267" s="31">
        <v>161.4</v>
      </c>
      <c r="M267" s="31">
        <v>8.2843900000000001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294.64999999999998</v>
      </c>
      <c r="D268" s="40">
        <v>295.66666666666669</v>
      </c>
      <c r="E268" s="40">
        <v>291.43333333333339</v>
      </c>
      <c r="F268" s="40">
        <v>288.2166666666667</v>
      </c>
      <c r="G268" s="40">
        <v>283.98333333333341</v>
      </c>
      <c r="H268" s="40">
        <v>298.88333333333338</v>
      </c>
      <c r="I268" s="40">
        <v>303.11666666666662</v>
      </c>
      <c r="J268" s="40">
        <v>306.33333333333337</v>
      </c>
      <c r="K268" s="31">
        <v>299.89999999999998</v>
      </c>
      <c r="L268" s="31">
        <v>292.45</v>
      </c>
      <c r="M268" s="31">
        <v>1.22271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316.64999999999998</v>
      </c>
      <c r="D269" s="40">
        <v>312.7833333333333</v>
      </c>
      <c r="E269" s="40">
        <v>308.86666666666662</v>
      </c>
      <c r="F269" s="40">
        <v>301.08333333333331</v>
      </c>
      <c r="G269" s="40">
        <v>297.16666666666663</v>
      </c>
      <c r="H269" s="40">
        <v>320.56666666666661</v>
      </c>
      <c r="I269" s="40">
        <v>324.48333333333335</v>
      </c>
      <c r="J269" s="40">
        <v>332.26666666666659</v>
      </c>
      <c r="K269" s="31">
        <v>316.7</v>
      </c>
      <c r="L269" s="31">
        <v>305</v>
      </c>
      <c r="M269" s="31">
        <v>10.05437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646.75</v>
      </c>
      <c r="D270" s="40">
        <v>642.1</v>
      </c>
      <c r="E270" s="40">
        <v>635.45000000000005</v>
      </c>
      <c r="F270" s="40">
        <v>624.15</v>
      </c>
      <c r="G270" s="40">
        <v>617.5</v>
      </c>
      <c r="H270" s="40">
        <v>653.40000000000009</v>
      </c>
      <c r="I270" s="40">
        <v>660.05</v>
      </c>
      <c r="J270" s="40">
        <v>671.35000000000014</v>
      </c>
      <c r="K270" s="31">
        <v>648.75</v>
      </c>
      <c r="L270" s="31">
        <v>630.79999999999995</v>
      </c>
      <c r="M270" s="31">
        <v>40.174570000000003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3762.9</v>
      </c>
      <c r="D271" s="40">
        <v>3737.6333333333332</v>
      </c>
      <c r="E271" s="40">
        <v>3705.2666666666664</v>
      </c>
      <c r="F271" s="40">
        <v>3647.6333333333332</v>
      </c>
      <c r="G271" s="40">
        <v>3615.2666666666664</v>
      </c>
      <c r="H271" s="40">
        <v>3795.2666666666664</v>
      </c>
      <c r="I271" s="40">
        <v>3827.6333333333332</v>
      </c>
      <c r="J271" s="40">
        <v>3885.2666666666664</v>
      </c>
      <c r="K271" s="31">
        <v>3770</v>
      </c>
      <c r="L271" s="31">
        <v>3680</v>
      </c>
      <c r="M271" s="31">
        <v>3.4311400000000001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562.45000000000005</v>
      </c>
      <c r="D272" s="40">
        <v>557.73333333333335</v>
      </c>
      <c r="E272" s="40">
        <v>547.4666666666667</v>
      </c>
      <c r="F272" s="40">
        <v>532.48333333333335</v>
      </c>
      <c r="G272" s="40">
        <v>522.2166666666667</v>
      </c>
      <c r="H272" s="40">
        <v>572.7166666666667</v>
      </c>
      <c r="I272" s="40">
        <v>582.98333333333335</v>
      </c>
      <c r="J272" s="40">
        <v>597.9666666666667</v>
      </c>
      <c r="K272" s="31">
        <v>568</v>
      </c>
      <c r="L272" s="31">
        <v>542.75</v>
      </c>
      <c r="M272" s="31">
        <v>6.0853200000000003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591.70000000000005</v>
      </c>
      <c r="D273" s="40">
        <v>590.08333333333337</v>
      </c>
      <c r="E273" s="40">
        <v>585.61666666666679</v>
      </c>
      <c r="F273" s="40">
        <v>579.53333333333342</v>
      </c>
      <c r="G273" s="40">
        <v>575.06666666666683</v>
      </c>
      <c r="H273" s="40">
        <v>596.16666666666674</v>
      </c>
      <c r="I273" s="40">
        <v>600.63333333333321</v>
      </c>
      <c r="J273" s="40">
        <v>606.7166666666667</v>
      </c>
      <c r="K273" s="31">
        <v>594.54999999999995</v>
      </c>
      <c r="L273" s="31">
        <v>584</v>
      </c>
      <c r="M273" s="31">
        <v>1.02406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707.6</v>
      </c>
      <c r="D274" s="40">
        <v>701.33333333333337</v>
      </c>
      <c r="E274" s="40">
        <v>687.41666666666674</v>
      </c>
      <c r="F274" s="40">
        <v>667.23333333333335</v>
      </c>
      <c r="G274" s="40">
        <v>653.31666666666672</v>
      </c>
      <c r="H274" s="40">
        <v>721.51666666666677</v>
      </c>
      <c r="I274" s="40">
        <v>735.43333333333351</v>
      </c>
      <c r="J274" s="40">
        <v>755.61666666666679</v>
      </c>
      <c r="K274" s="31">
        <v>715.25</v>
      </c>
      <c r="L274" s="31">
        <v>681.15</v>
      </c>
      <c r="M274" s="31">
        <v>7.7200499999999996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153.05000000000001</v>
      </c>
      <c r="D275" s="40">
        <v>152.85</v>
      </c>
      <c r="E275" s="40">
        <v>150.69999999999999</v>
      </c>
      <c r="F275" s="40">
        <v>148.35</v>
      </c>
      <c r="G275" s="40">
        <v>146.19999999999999</v>
      </c>
      <c r="H275" s="40">
        <v>155.19999999999999</v>
      </c>
      <c r="I275" s="40">
        <v>157.35000000000002</v>
      </c>
      <c r="J275" s="40">
        <v>159.69999999999999</v>
      </c>
      <c r="K275" s="31">
        <v>155</v>
      </c>
      <c r="L275" s="31">
        <v>150.5</v>
      </c>
      <c r="M275" s="31">
        <v>2.51885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1133.45</v>
      </c>
      <c r="D276" s="40">
        <v>1132.9333333333334</v>
      </c>
      <c r="E276" s="40">
        <v>1121.9166666666667</v>
      </c>
      <c r="F276" s="40">
        <v>1110.3833333333334</v>
      </c>
      <c r="G276" s="40">
        <v>1099.3666666666668</v>
      </c>
      <c r="H276" s="40">
        <v>1144.4666666666667</v>
      </c>
      <c r="I276" s="40">
        <v>1155.4833333333331</v>
      </c>
      <c r="J276" s="40">
        <v>1167.0166666666667</v>
      </c>
      <c r="K276" s="31">
        <v>1143.95</v>
      </c>
      <c r="L276" s="31">
        <v>1121.4000000000001</v>
      </c>
      <c r="M276" s="31">
        <v>0.92947999999999997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382.2</v>
      </c>
      <c r="D277" s="40">
        <v>382.95</v>
      </c>
      <c r="E277" s="40">
        <v>376</v>
      </c>
      <c r="F277" s="40">
        <v>369.8</v>
      </c>
      <c r="G277" s="40">
        <v>362.85</v>
      </c>
      <c r="H277" s="40">
        <v>389.15</v>
      </c>
      <c r="I277" s="40">
        <v>396.09999999999991</v>
      </c>
      <c r="J277" s="40">
        <v>402.29999999999995</v>
      </c>
      <c r="K277" s="31">
        <v>389.9</v>
      </c>
      <c r="L277" s="31">
        <v>376.75</v>
      </c>
      <c r="M277" s="31">
        <v>1.6124799999999999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68</v>
      </c>
      <c r="D278" s="40">
        <v>68.283333333333331</v>
      </c>
      <c r="E278" s="40">
        <v>67.36666666666666</v>
      </c>
      <c r="F278" s="40">
        <v>66.733333333333334</v>
      </c>
      <c r="G278" s="40">
        <v>65.816666666666663</v>
      </c>
      <c r="H278" s="40">
        <v>68.916666666666657</v>
      </c>
      <c r="I278" s="40">
        <v>69.833333333333343</v>
      </c>
      <c r="J278" s="40">
        <v>70.466666666666654</v>
      </c>
      <c r="K278" s="31">
        <v>69.2</v>
      </c>
      <c r="L278" s="31">
        <v>67.650000000000006</v>
      </c>
      <c r="M278" s="31">
        <v>4.6952600000000002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599.95000000000005</v>
      </c>
      <c r="D279" s="40">
        <v>598.25</v>
      </c>
      <c r="E279" s="40">
        <v>591.70000000000005</v>
      </c>
      <c r="F279" s="40">
        <v>583.45000000000005</v>
      </c>
      <c r="G279" s="40">
        <v>576.90000000000009</v>
      </c>
      <c r="H279" s="40">
        <v>606.5</v>
      </c>
      <c r="I279" s="40">
        <v>613.04999999999995</v>
      </c>
      <c r="J279" s="40">
        <v>621.29999999999995</v>
      </c>
      <c r="K279" s="31">
        <v>604.79999999999995</v>
      </c>
      <c r="L279" s="31">
        <v>590</v>
      </c>
      <c r="M279" s="31">
        <v>1.0463100000000001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50.05</v>
      </c>
      <c r="D280" s="40">
        <v>49.6</v>
      </c>
      <c r="E280" s="40">
        <v>48.900000000000006</v>
      </c>
      <c r="F280" s="40">
        <v>47.750000000000007</v>
      </c>
      <c r="G280" s="40">
        <v>47.050000000000011</v>
      </c>
      <c r="H280" s="40">
        <v>50.75</v>
      </c>
      <c r="I280" s="40">
        <v>51.45</v>
      </c>
      <c r="J280" s="40">
        <v>52.599999999999994</v>
      </c>
      <c r="K280" s="31">
        <v>50.3</v>
      </c>
      <c r="L280" s="31">
        <v>48.45</v>
      </c>
      <c r="M280" s="31">
        <v>18.521709999999999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432.5</v>
      </c>
      <c r="D281" s="40">
        <v>430.43333333333334</v>
      </c>
      <c r="E281" s="40">
        <v>425.86666666666667</v>
      </c>
      <c r="F281" s="40">
        <v>419.23333333333335</v>
      </c>
      <c r="G281" s="40">
        <v>414.66666666666669</v>
      </c>
      <c r="H281" s="40">
        <v>437.06666666666666</v>
      </c>
      <c r="I281" s="40">
        <v>441.63333333333338</v>
      </c>
      <c r="J281" s="40">
        <v>448.26666666666665</v>
      </c>
      <c r="K281" s="31">
        <v>435</v>
      </c>
      <c r="L281" s="31">
        <v>423.8</v>
      </c>
      <c r="M281" s="31">
        <v>1.3610500000000001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1148</v>
      </c>
      <c r="D282" s="40">
        <v>1143.8</v>
      </c>
      <c r="E282" s="40">
        <v>1117.5999999999999</v>
      </c>
      <c r="F282" s="40">
        <v>1087.2</v>
      </c>
      <c r="G282" s="40">
        <v>1061</v>
      </c>
      <c r="H282" s="40">
        <v>1174.1999999999998</v>
      </c>
      <c r="I282" s="40">
        <v>1200.4000000000001</v>
      </c>
      <c r="J282" s="40">
        <v>1230.7999999999997</v>
      </c>
      <c r="K282" s="31">
        <v>1170</v>
      </c>
      <c r="L282" s="31">
        <v>1113.4000000000001</v>
      </c>
      <c r="M282" s="31">
        <v>3.96576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274.8</v>
      </c>
      <c r="D283" s="40">
        <v>274.4666666666667</v>
      </c>
      <c r="E283" s="40">
        <v>272.38333333333338</v>
      </c>
      <c r="F283" s="40">
        <v>269.9666666666667</v>
      </c>
      <c r="G283" s="40">
        <v>267.88333333333338</v>
      </c>
      <c r="H283" s="40">
        <v>276.88333333333338</v>
      </c>
      <c r="I283" s="40">
        <v>278.96666666666664</v>
      </c>
      <c r="J283" s="40">
        <v>281.38333333333338</v>
      </c>
      <c r="K283" s="31">
        <v>276.55</v>
      </c>
      <c r="L283" s="31">
        <v>272.05</v>
      </c>
      <c r="M283" s="31">
        <v>1.29356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1964.25</v>
      </c>
      <c r="D284" s="40">
        <v>1963.5999999999997</v>
      </c>
      <c r="E284" s="40">
        <v>1946.2499999999993</v>
      </c>
      <c r="F284" s="40">
        <v>1928.2499999999995</v>
      </c>
      <c r="G284" s="40">
        <v>1910.8999999999992</v>
      </c>
      <c r="H284" s="40">
        <v>1981.5999999999995</v>
      </c>
      <c r="I284" s="40">
        <v>1998.9499999999998</v>
      </c>
      <c r="J284" s="40">
        <v>2016.9499999999996</v>
      </c>
      <c r="K284" s="31">
        <v>1980.95</v>
      </c>
      <c r="L284" s="31">
        <v>1945.6</v>
      </c>
      <c r="M284" s="31">
        <v>19.32929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489.2</v>
      </c>
      <c r="D285" s="40">
        <v>494.34999999999997</v>
      </c>
      <c r="E285" s="40">
        <v>477.84999999999991</v>
      </c>
      <c r="F285" s="40">
        <v>466.49999999999994</v>
      </c>
      <c r="G285" s="40">
        <v>449.99999999999989</v>
      </c>
      <c r="H285" s="40">
        <v>505.69999999999993</v>
      </c>
      <c r="I285" s="40">
        <v>522.20000000000005</v>
      </c>
      <c r="J285" s="40">
        <v>533.54999999999995</v>
      </c>
      <c r="K285" s="31">
        <v>510.85</v>
      </c>
      <c r="L285" s="31">
        <v>483</v>
      </c>
      <c r="M285" s="31">
        <v>20.077919999999999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509.5</v>
      </c>
      <c r="D286" s="40">
        <v>509.91666666666669</v>
      </c>
      <c r="E286" s="40">
        <v>502.83333333333337</v>
      </c>
      <c r="F286" s="40">
        <v>496.16666666666669</v>
      </c>
      <c r="G286" s="40">
        <v>489.08333333333337</v>
      </c>
      <c r="H286" s="40">
        <v>516.58333333333337</v>
      </c>
      <c r="I286" s="40">
        <v>523.66666666666674</v>
      </c>
      <c r="J286" s="40">
        <v>530.33333333333337</v>
      </c>
      <c r="K286" s="31">
        <v>517</v>
      </c>
      <c r="L286" s="31">
        <v>503.25</v>
      </c>
      <c r="M286" s="31">
        <v>3.26708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242.25</v>
      </c>
      <c r="D287" s="40">
        <v>241.71666666666667</v>
      </c>
      <c r="E287" s="40">
        <v>239.43333333333334</v>
      </c>
      <c r="F287" s="40">
        <v>236.61666666666667</v>
      </c>
      <c r="G287" s="40">
        <v>234.33333333333334</v>
      </c>
      <c r="H287" s="40">
        <v>244.53333333333333</v>
      </c>
      <c r="I287" s="40">
        <v>246.81666666666669</v>
      </c>
      <c r="J287" s="40">
        <v>249.63333333333333</v>
      </c>
      <c r="K287" s="31">
        <v>244</v>
      </c>
      <c r="L287" s="31">
        <v>238.9</v>
      </c>
      <c r="M287" s="31">
        <v>1.7217100000000001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1273.5</v>
      </c>
      <c r="D288" s="40">
        <v>1273.3</v>
      </c>
      <c r="E288" s="40">
        <v>1246.5999999999999</v>
      </c>
      <c r="F288" s="40">
        <v>1219.7</v>
      </c>
      <c r="G288" s="40">
        <v>1193</v>
      </c>
      <c r="H288" s="40">
        <v>1300.1999999999998</v>
      </c>
      <c r="I288" s="40">
        <v>1326.9</v>
      </c>
      <c r="J288" s="40">
        <v>1353.7999999999997</v>
      </c>
      <c r="K288" s="31">
        <v>1300</v>
      </c>
      <c r="L288" s="31">
        <v>1246.4000000000001</v>
      </c>
      <c r="M288" s="31">
        <v>0.22706000000000001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495.45</v>
      </c>
      <c r="D289" s="40">
        <v>497.09999999999997</v>
      </c>
      <c r="E289" s="40">
        <v>490.34999999999991</v>
      </c>
      <c r="F289" s="40">
        <v>485.24999999999994</v>
      </c>
      <c r="G289" s="40">
        <v>478.49999999999989</v>
      </c>
      <c r="H289" s="40">
        <v>502.19999999999993</v>
      </c>
      <c r="I289" s="40">
        <v>508.95000000000005</v>
      </c>
      <c r="J289" s="40">
        <v>514.04999999999995</v>
      </c>
      <c r="K289" s="31">
        <v>503.85</v>
      </c>
      <c r="L289" s="31">
        <v>492</v>
      </c>
      <c r="M289" s="31">
        <v>1.02864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79.150000000000006</v>
      </c>
      <c r="D290" s="40">
        <v>78.533333333333331</v>
      </c>
      <c r="E290" s="40">
        <v>77.716666666666669</v>
      </c>
      <c r="F290" s="40">
        <v>76.283333333333331</v>
      </c>
      <c r="G290" s="40">
        <v>75.466666666666669</v>
      </c>
      <c r="H290" s="40">
        <v>79.966666666666669</v>
      </c>
      <c r="I290" s="40">
        <v>80.783333333333331</v>
      </c>
      <c r="J290" s="40">
        <v>82.216666666666669</v>
      </c>
      <c r="K290" s="31">
        <v>79.349999999999994</v>
      </c>
      <c r="L290" s="31">
        <v>77.099999999999994</v>
      </c>
      <c r="M290" s="31">
        <v>58.884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3793.05</v>
      </c>
      <c r="D291" s="40">
        <v>3802.5833333333335</v>
      </c>
      <c r="E291" s="40">
        <v>3731.8666666666668</v>
      </c>
      <c r="F291" s="40">
        <v>3670.6833333333334</v>
      </c>
      <c r="G291" s="40">
        <v>3599.9666666666667</v>
      </c>
      <c r="H291" s="40">
        <v>3863.7666666666669</v>
      </c>
      <c r="I291" s="40">
        <v>3934.4833333333331</v>
      </c>
      <c r="J291" s="40">
        <v>3995.666666666667</v>
      </c>
      <c r="K291" s="31">
        <v>3873.3</v>
      </c>
      <c r="L291" s="31">
        <v>3741.4</v>
      </c>
      <c r="M291" s="31">
        <v>4.5099600000000004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342.65</v>
      </c>
      <c r="D292" s="40">
        <v>340.86666666666662</v>
      </c>
      <c r="E292" s="40">
        <v>336.83333333333326</v>
      </c>
      <c r="F292" s="40">
        <v>331.01666666666665</v>
      </c>
      <c r="G292" s="40">
        <v>326.98333333333329</v>
      </c>
      <c r="H292" s="40">
        <v>346.68333333333322</v>
      </c>
      <c r="I292" s="40">
        <v>350.71666666666664</v>
      </c>
      <c r="J292" s="40">
        <v>356.53333333333319</v>
      </c>
      <c r="K292" s="31">
        <v>344.9</v>
      </c>
      <c r="L292" s="31">
        <v>335.05</v>
      </c>
      <c r="M292" s="31">
        <v>1.5699000000000001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516.79999999999995</v>
      </c>
      <c r="D293" s="40">
        <v>515.81666666666672</v>
      </c>
      <c r="E293" s="40">
        <v>509.03333333333342</v>
      </c>
      <c r="F293" s="40">
        <v>501.26666666666671</v>
      </c>
      <c r="G293" s="40">
        <v>494.48333333333341</v>
      </c>
      <c r="H293" s="40">
        <v>523.58333333333348</v>
      </c>
      <c r="I293" s="40">
        <v>530.36666666666679</v>
      </c>
      <c r="J293" s="40">
        <v>538.13333333333344</v>
      </c>
      <c r="K293" s="31">
        <v>522.6</v>
      </c>
      <c r="L293" s="31">
        <v>508.05</v>
      </c>
      <c r="M293" s="31">
        <v>19.67388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8853.15</v>
      </c>
      <c r="D294" s="40">
        <v>8871.5666666666657</v>
      </c>
      <c r="E294" s="40">
        <v>8781.5833333333321</v>
      </c>
      <c r="F294" s="40">
        <v>8710.0166666666664</v>
      </c>
      <c r="G294" s="40">
        <v>8620.0333333333328</v>
      </c>
      <c r="H294" s="40">
        <v>8943.1333333333314</v>
      </c>
      <c r="I294" s="40">
        <v>9033.116666666665</v>
      </c>
      <c r="J294" s="40">
        <v>9104.6833333333307</v>
      </c>
      <c r="K294" s="31">
        <v>8961.5499999999993</v>
      </c>
      <c r="L294" s="31">
        <v>8800</v>
      </c>
      <c r="M294" s="31">
        <v>5.3870000000000001E-2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45.6</v>
      </c>
      <c r="D295" s="40">
        <v>45.466666666666661</v>
      </c>
      <c r="E295" s="40">
        <v>44.683333333333323</v>
      </c>
      <c r="F295" s="40">
        <v>43.766666666666659</v>
      </c>
      <c r="G295" s="40">
        <v>42.98333333333332</v>
      </c>
      <c r="H295" s="40">
        <v>46.383333333333326</v>
      </c>
      <c r="I295" s="40">
        <v>47.166666666666671</v>
      </c>
      <c r="J295" s="40">
        <v>48.083333333333329</v>
      </c>
      <c r="K295" s="31">
        <v>46.25</v>
      </c>
      <c r="L295" s="31">
        <v>44.55</v>
      </c>
      <c r="M295" s="31">
        <v>23.298290000000001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378.65</v>
      </c>
      <c r="D296" s="40">
        <v>377.36666666666662</v>
      </c>
      <c r="E296" s="40">
        <v>374.73333333333323</v>
      </c>
      <c r="F296" s="40">
        <v>370.81666666666661</v>
      </c>
      <c r="G296" s="40">
        <v>368.18333333333322</v>
      </c>
      <c r="H296" s="40">
        <v>381.28333333333325</v>
      </c>
      <c r="I296" s="40">
        <v>383.91666666666657</v>
      </c>
      <c r="J296" s="40">
        <v>387.83333333333326</v>
      </c>
      <c r="K296" s="31">
        <v>380</v>
      </c>
      <c r="L296" s="31">
        <v>373.45</v>
      </c>
      <c r="M296" s="31">
        <v>24.70937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2478.35</v>
      </c>
      <c r="D297" s="40">
        <v>2530.7166666666667</v>
      </c>
      <c r="E297" s="40">
        <v>2413.6333333333332</v>
      </c>
      <c r="F297" s="40">
        <v>2348.9166666666665</v>
      </c>
      <c r="G297" s="40">
        <v>2231.833333333333</v>
      </c>
      <c r="H297" s="40">
        <v>2595.4333333333334</v>
      </c>
      <c r="I297" s="40">
        <v>2712.5166666666664</v>
      </c>
      <c r="J297" s="40">
        <v>2777.2333333333336</v>
      </c>
      <c r="K297" s="31">
        <v>2647.8</v>
      </c>
      <c r="L297" s="31">
        <v>2466</v>
      </c>
      <c r="M297" s="31">
        <v>2.4879799999999999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1434.5</v>
      </c>
      <c r="D298" s="40">
        <v>1455.6499999999999</v>
      </c>
      <c r="E298" s="40">
        <v>1403.8499999999997</v>
      </c>
      <c r="F298" s="40">
        <v>1373.1999999999998</v>
      </c>
      <c r="G298" s="40">
        <v>1321.3999999999996</v>
      </c>
      <c r="H298" s="40">
        <v>1486.2999999999997</v>
      </c>
      <c r="I298" s="40">
        <v>1538.1</v>
      </c>
      <c r="J298" s="40">
        <v>1568.7499999999998</v>
      </c>
      <c r="K298" s="31">
        <v>1507.45</v>
      </c>
      <c r="L298" s="31">
        <v>1425</v>
      </c>
      <c r="M298" s="31">
        <v>3.6650399999999999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1789.2</v>
      </c>
      <c r="D299" s="40">
        <v>1782.0666666666666</v>
      </c>
      <c r="E299" s="40">
        <v>1770.1333333333332</v>
      </c>
      <c r="F299" s="40">
        <v>1751.0666666666666</v>
      </c>
      <c r="G299" s="40">
        <v>1739.1333333333332</v>
      </c>
      <c r="H299" s="40">
        <v>1801.1333333333332</v>
      </c>
      <c r="I299" s="40">
        <v>1813.0666666666666</v>
      </c>
      <c r="J299" s="40">
        <v>1832.1333333333332</v>
      </c>
      <c r="K299" s="31">
        <v>1794</v>
      </c>
      <c r="L299" s="31">
        <v>1763</v>
      </c>
      <c r="M299" s="31">
        <v>28.136900000000001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6948.75</v>
      </c>
      <c r="D300" s="40">
        <v>6903.5166666666664</v>
      </c>
      <c r="E300" s="40">
        <v>6829.2333333333327</v>
      </c>
      <c r="F300" s="40">
        <v>6709.7166666666662</v>
      </c>
      <c r="G300" s="40">
        <v>6635.4333333333325</v>
      </c>
      <c r="H300" s="40">
        <v>7023.0333333333328</v>
      </c>
      <c r="I300" s="40">
        <v>7097.3166666666657</v>
      </c>
      <c r="J300" s="40">
        <v>7216.833333333333</v>
      </c>
      <c r="K300" s="31">
        <v>6977.8</v>
      </c>
      <c r="L300" s="31">
        <v>6784</v>
      </c>
      <c r="M300" s="31">
        <v>3.0324300000000002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5518.6</v>
      </c>
      <c r="D301" s="40">
        <v>5453</v>
      </c>
      <c r="E301" s="40">
        <v>5374</v>
      </c>
      <c r="F301" s="40">
        <v>5229.3999999999996</v>
      </c>
      <c r="G301" s="40">
        <v>5150.3999999999996</v>
      </c>
      <c r="H301" s="40">
        <v>5597.6</v>
      </c>
      <c r="I301" s="40">
        <v>5676.6</v>
      </c>
      <c r="J301" s="40">
        <v>5821.2000000000007</v>
      </c>
      <c r="K301" s="31">
        <v>5532</v>
      </c>
      <c r="L301" s="31">
        <v>5308.4</v>
      </c>
      <c r="M301" s="31">
        <v>2.6865899999999998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875.6</v>
      </c>
      <c r="D302" s="40">
        <v>875.63333333333333</v>
      </c>
      <c r="E302" s="40">
        <v>867.66666666666663</v>
      </c>
      <c r="F302" s="40">
        <v>859.73333333333335</v>
      </c>
      <c r="G302" s="40">
        <v>851.76666666666665</v>
      </c>
      <c r="H302" s="40">
        <v>883.56666666666661</v>
      </c>
      <c r="I302" s="40">
        <v>891.5333333333333</v>
      </c>
      <c r="J302" s="40">
        <v>899.46666666666658</v>
      </c>
      <c r="K302" s="31">
        <v>883.6</v>
      </c>
      <c r="L302" s="31">
        <v>867.7</v>
      </c>
      <c r="M302" s="31">
        <v>10.153359999999999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3904.8</v>
      </c>
      <c r="D303" s="40">
        <v>3921.4666666666667</v>
      </c>
      <c r="E303" s="40">
        <v>3851.3333333333335</v>
      </c>
      <c r="F303" s="40">
        <v>3797.8666666666668</v>
      </c>
      <c r="G303" s="40">
        <v>3727.7333333333336</v>
      </c>
      <c r="H303" s="40">
        <v>3974.9333333333334</v>
      </c>
      <c r="I303" s="40">
        <v>4045.0666666666666</v>
      </c>
      <c r="J303" s="40">
        <v>4098.5333333333328</v>
      </c>
      <c r="K303" s="31">
        <v>3991.6</v>
      </c>
      <c r="L303" s="31">
        <v>3868</v>
      </c>
      <c r="M303" s="31">
        <v>0.46872000000000003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419.15</v>
      </c>
      <c r="D304" s="40">
        <v>419.83333333333331</v>
      </c>
      <c r="E304" s="40">
        <v>414.76666666666665</v>
      </c>
      <c r="F304" s="40">
        <v>410.38333333333333</v>
      </c>
      <c r="G304" s="40">
        <v>405.31666666666666</v>
      </c>
      <c r="H304" s="40">
        <v>424.21666666666664</v>
      </c>
      <c r="I304" s="40">
        <v>429.28333333333336</v>
      </c>
      <c r="J304" s="40">
        <v>433.66666666666663</v>
      </c>
      <c r="K304" s="31">
        <v>424.9</v>
      </c>
      <c r="L304" s="31">
        <v>415.45</v>
      </c>
      <c r="M304" s="31">
        <v>3.7057699999999998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849.55</v>
      </c>
      <c r="D305" s="40">
        <v>848.18333333333339</v>
      </c>
      <c r="E305" s="40">
        <v>836.41666666666674</v>
      </c>
      <c r="F305" s="40">
        <v>823.2833333333333</v>
      </c>
      <c r="G305" s="40">
        <v>811.51666666666665</v>
      </c>
      <c r="H305" s="40">
        <v>861.31666666666683</v>
      </c>
      <c r="I305" s="40">
        <v>873.08333333333348</v>
      </c>
      <c r="J305" s="40">
        <v>886.21666666666692</v>
      </c>
      <c r="K305" s="31">
        <v>859.95</v>
      </c>
      <c r="L305" s="31">
        <v>835.05</v>
      </c>
      <c r="M305" s="31">
        <v>46.77008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162.5</v>
      </c>
      <c r="D306" s="40">
        <v>161.08333333333334</v>
      </c>
      <c r="E306" s="40">
        <v>158.4666666666667</v>
      </c>
      <c r="F306" s="40">
        <v>154.43333333333337</v>
      </c>
      <c r="G306" s="40">
        <v>151.81666666666672</v>
      </c>
      <c r="H306" s="40">
        <v>165.11666666666667</v>
      </c>
      <c r="I306" s="40">
        <v>167.73333333333329</v>
      </c>
      <c r="J306" s="40">
        <v>171.76666666666665</v>
      </c>
      <c r="K306" s="31">
        <v>163.69999999999999</v>
      </c>
      <c r="L306" s="31">
        <v>157.05000000000001</v>
      </c>
      <c r="M306" s="31">
        <v>36.245100000000001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19.100000000000001</v>
      </c>
      <c r="D307" s="40">
        <v>19.150000000000002</v>
      </c>
      <c r="E307" s="40">
        <v>18.950000000000003</v>
      </c>
      <c r="F307" s="40">
        <v>18.8</v>
      </c>
      <c r="G307" s="40">
        <v>18.600000000000001</v>
      </c>
      <c r="H307" s="40">
        <v>19.300000000000004</v>
      </c>
      <c r="I307" s="40">
        <v>19.5</v>
      </c>
      <c r="J307" s="40">
        <v>19.650000000000006</v>
      </c>
      <c r="K307" s="31">
        <v>19.350000000000001</v>
      </c>
      <c r="L307" s="31">
        <v>19</v>
      </c>
      <c r="M307" s="31">
        <v>22.09517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247.15</v>
      </c>
      <c r="D308" s="40">
        <v>244.33333333333334</v>
      </c>
      <c r="E308" s="40">
        <v>239.81666666666669</v>
      </c>
      <c r="F308" s="40">
        <v>232.48333333333335</v>
      </c>
      <c r="G308" s="40">
        <v>227.9666666666667</v>
      </c>
      <c r="H308" s="40">
        <v>251.66666666666669</v>
      </c>
      <c r="I308" s="40">
        <v>256.18333333333334</v>
      </c>
      <c r="J308" s="40">
        <v>263.51666666666665</v>
      </c>
      <c r="K308" s="31">
        <v>248.85</v>
      </c>
      <c r="L308" s="31">
        <v>237</v>
      </c>
      <c r="M308" s="31">
        <v>2.8454799999999998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703.15</v>
      </c>
      <c r="D309" s="40">
        <v>704.78333333333342</v>
      </c>
      <c r="E309" s="40">
        <v>680.56666666666683</v>
      </c>
      <c r="F309" s="40">
        <v>657.98333333333346</v>
      </c>
      <c r="G309" s="40">
        <v>633.76666666666688</v>
      </c>
      <c r="H309" s="40">
        <v>727.36666666666679</v>
      </c>
      <c r="I309" s="40">
        <v>751.58333333333326</v>
      </c>
      <c r="J309" s="40">
        <v>774.16666666666674</v>
      </c>
      <c r="K309" s="31">
        <v>729</v>
      </c>
      <c r="L309" s="31">
        <v>682.2</v>
      </c>
      <c r="M309" s="31">
        <v>13.880929999999999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170.15</v>
      </c>
      <c r="D310" s="40">
        <v>169.04999999999998</v>
      </c>
      <c r="E310" s="40">
        <v>167.09999999999997</v>
      </c>
      <c r="F310" s="40">
        <v>164.04999999999998</v>
      </c>
      <c r="G310" s="40">
        <v>162.09999999999997</v>
      </c>
      <c r="H310" s="40">
        <v>172.09999999999997</v>
      </c>
      <c r="I310" s="40">
        <v>174.04999999999995</v>
      </c>
      <c r="J310" s="40">
        <v>177.09999999999997</v>
      </c>
      <c r="K310" s="31">
        <v>171</v>
      </c>
      <c r="L310" s="31">
        <v>166</v>
      </c>
      <c r="M310" s="31">
        <v>29.138020000000001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532.85</v>
      </c>
      <c r="D311" s="40">
        <v>529.43333333333339</v>
      </c>
      <c r="E311" s="40">
        <v>523.91666666666674</v>
      </c>
      <c r="F311" s="40">
        <v>514.98333333333335</v>
      </c>
      <c r="G311" s="40">
        <v>509.4666666666667</v>
      </c>
      <c r="H311" s="40">
        <v>538.36666666666679</v>
      </c>
      <c r="I311" s="40">
        <v>543.88333333333344</v>
      </c>
      <c r="J311" s="40">
        <v>552.81666666666683</v>
      </c>
      <c r="K311" s="31">
        <v>534.95000000000005</v>
      </c>
      <c r="L311" s="31">
        <v>520.5</v>
      </c>
      <c r="M311" s="31">
        <v>23.664829999999998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7324.95</v>
      </c>
      <c r="D312" s="40">
        <v>7308.6833333333334</v>
      </c>
      <c r="E312" s="40">
        <v>7261.916666666667</v>
      </c>
      <c r="F312" s="40">
        <v>7198.8833333333332</v>
      </c>
      <c r="G312" s="40">
        <v>7152.1166666666668</v>
      </c>
      <c r="H312" s="40">
        <v>7371.7166666666672</v>
      </c>
      <c r="I312" s="40">
        <v>7418.4833333333336</v>
      </c>
      <c r="J312" s="40">
        <v>7481.5166666666673</v>
      </c>
      <c r="K312" s="31">
        <v>7355.45</v>
      </c>
      <c r="L312" s="31">
        <v>7245.65</v>
      </c>
      <c r="M312" s="31">
        <v>6.1857300000000004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2938.6</v>
      </c>
      <c r="D313" s="40">
        <v>2849.5333333333333</v>
      </c>
      <c r="E313" s="40">
        <v>2740.0666666666666</v>
      </c>
      <c r="F313" s="40">
        <v>2541.5333333333333</v>
      </c>
      <c r="G313" s="40">
        <v>2432.0666666666666</v>
      </c>
      <c r="H313" s="40">
        <v>3048.0666666666666</v>
      </c>
      <c r="I313" s="40">
        <v>3157.5333333333328</v>
      </c>
      <c r="J313" s="40">
        <v>3356.0666666666666</v>
      </c>
      <c r="K313" s="31">
        <v>2959</v>
      </c>
      <c r="L313" s="31">
        <v>2651</v>
      </c>
      <c r="M313" s="31">
        <v>3.9087700000000001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375.15</v>
      </c>
      <c r="D314" s="40">
        <v>375.98333333333335</v>
      </c>
      <c r="E314" s="40">
        <v>371.16666666666669</v>
      </c>
      <c r="F314" s="40">
        <v>367.18333333333334</v>
      </c>
      <c r="G314" s="40">
        <v>362.36666666666667</v>
      </c>
      <c r="H314" s="40">
        <v>379.9666666666667</v>
      </c>
      <c r="I314" s="40">
        <v>384.7833333333333</v>
      </c>
      <c r="J314" s="40">
        <v>388.76666666666671</v>
      </c>
      <c r="K314" s="31">
        <v>380.8</v>
      </c>
      <c r="L314" s="31">
        <v>372</v>
      </c>
      <c r="M314" s="31">
        <v>5.5583799999999997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267.75</v>
      </c>
      <c r="D315" s="40">
        <v>266.84999999999997</v>
      </c>
      <c r="E315" s="40">
        <v>262.89999999999992</v>
      </c>
      <c r="F315" s="40">
        <v>258.04999999999995</v>
      </c>
      <c r="G315" s="40">
        <v>254.09999999999991</v>
      </c>
      <c r="H315" s="40">
        <v>271.69999999999993</v>
      </c>
      <c r="I315" s="40">
        <v>275.64999999999998</v>
      </c>
      <c r="J315" s="40">
        <v>280.49999999999994</v>
      </c>
      <c r="K315" s="31">
        <v>270.8</v>
      </c>
      <c r="L315" s="31">
        <v>262</v>
      </c>
      <c r="M315" s="31">
        <v>4.0213999999999999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887.95</v>
      </c>
      <c r="D316" s="40">
        <v>881.9</v>
      </c>
      <c r="E316" s="40">
        <v>873.9</v>
      </c>
      <c r="F316" s="40">
        <v>859.85</v>
      </c>
      <c r="G316" s="40">
        <v>851.85</v>
      </c>
      <c r="H316" s="40">
        <v>895.94999999999993</v>
      </c>
      <c r="I316" s="40">
        <v>903.94999999999993</v>
      </c>
      <c r="J316" s="40">
        <v>917.99999999999989</v>
      </c>
      <c r="K316" s="31">
        <v>889.9</v>
      </c>
      <c r="L316" s="31">
        <v>867.85</v>
      </c>
      <c r="M316" s="31">
        <v>8.7882999999999996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1642.85</v>
      </c>
      <c r="D317" s="40">
        <v>1618.3166666666666</v>
      </c>
      <c r="E317" s="40">
        <v>1576.6333333333332</v>
      </c>
      <c r="F317" s="40">
        <v>1510.4166666666665</v>
      </c>
      <c r="G317" s="40">
        <v>1468.7333333333331</v>
      </c>
      <c r="H317" s="40">
        <v>1684.5333333333333</v>
      </c>
      <c r="I317" s="40">
        <v>1726.2166666666667</v>
      </c>
      <c r="J317" s="40">
        <v>1792.4333333333334</v>
      </c>
      <c r="K317" s="31">
        <v>1660</v>
      </c>
      <c r="L317" s="31">
        <v>1552.1</v>
      </c>
      <c r="M317" s="31">
        <v>12.925890000000001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3206.15</v>
      </c>
      <c r="D318" s="40">
        <v>3197.0499999999997</v>
      </c>
      <c r="E318" s="40">
        <v>3159.0999999999995</v>
      </c>
      <c r="F318" s="40">
        <v>3112.0499999999997</v>
      </c>
      <c r="G318" s="40">
        <v>3074.0999999999995</v>
      </c>
      <c r="H318" s="40">
        <v>3244.0999999999995</v>
      </c>
      <c r="I318" s="40">
        <v>3282.0499999999993</v>
      </c>
      <c r="J318" s="40">
        <v>3329.0999999999995</v>
      </c>
      <c r="K318" s="31">
        <v>3235</v>
      </c>
      <c r="L318" s="31">
        <v>3150</v>
      </c>
      <c r="M318" s="31">
        <v>2.1672799999999999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965.35</v>
      </c>
      <c r="D319" s="40">
        <v>964.91666666666663</v>
      </c>
      <c r="E319" s="40">
        <v>959.18333333333328</v>
      </c>
      <c r="F319" s="40">
        <v>953.01666666666665</v>
      </c>
      <c r="G319" s="40">
        <v>947.2833333333333</v>
      </c>
      <c r="H319" s="40">
        <v>971.08333333333326</v>
      </c>
      <c r="I319" s="40">
        <v>976.81666666666661</v>
      </c>
      <c r="J319" s="40">
        <v>982.98333333333323</v>
      </c>
      <c r="K319" s="31">
        <v>970.65</v>
      </c>
      <c r="L319" s="31">
        <v>958.75</v>
      </c>
      <c r="M319" s="31">
        <v>1.9669000000000001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921.15</v>
      </c>
      <c r="D320" s="40">
        <v>919.33333333333337</v>
      </c>
      <c r="E320" s="40">
        <v>914.66666666666674</v>
      </c>
      <c r="F320" s="40">
        <v>908.18333333333339</v>
      </c>
      <c r="G320" s="40">
        <v>903.51666666666677</v>
      </c>
      <c r="H320" s="40">
        <v>925.81666666666672</v>
      </c>
      <c r="I320" s="40">
        <v>930.48333333333346</v>
      </c>
      <c r="J320" s="40">
        <v>936.9666666666667</v>
      </c>
      <c r="K320" s="31">
        <v>924</v>
      </c>
      <c r="L320" s="31">
        <v>912.85</v>
      </c>
      <c r="M320" s="31">
        <v>5.0813300000000003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209.9</v>
      </c>
      <c r="D321" s="40">
        <v>210.18333333333337</v>
      </c>
      <c r="E321" s="40">
        <v>207.31666666666672</v>
      </c>
      <c r="F321" s="40">
        <v>204.73333333333335</v>
      </c>
      <c r="G321" s="40">
        <v>201.8666666666667</v>
      </c>
      <c r="H321" s="40">
        <v>212.76666666666674</v>
      </c>
      <c r="I321" s="40">
        <v>215.63333333333335</v>
      </c>
      <c r="J321" s="40">
        <v>218.21666666666675</v>
      </c>
      <c r="K321" s="31">
        <v>213.05</v>
      </c>
      <c r="L321" s="31">
        <v>207.6</v>
      </c>
      <c r="M321" s="31">
        <v>1.85808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187.2</v>
      </c>
      <c r="D322" s="40">
        <v>186.36666666666667</v>
      </c>
      <c r="E322" s="40">
        <v>183.83333333333334</v>
      </c>
      <c r="F322" s="40">
        <v>180.46666666666667</v>
      </c>
      <c r="G322" s="40">
        <v>177.93333333333334</v>
      </c>
      <c r="H322" s="40">
        <v>189.73333333333335</v>
      </c>
      <c r="I322" s="40">
        <v>192.26666666666665</v>
      </c>
      <c r="J322" s="40">
        <v>195.63333333333335</v>
      </c>
      <c r="K322" s="31">
        <v>188.9</v>
      </c>
      <c r="L322" s="31">
        <v>183</v>
      </c>
      <c r="M322" s="31">
        <v>1.94991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163.15</v>
      </c>
      <c r="D323" s="40">
        <v>163.88333333333333</v>
      </c>
      <c r="E323" s="40">
        <v>160.11666666666665</v>
      </c>
      <c r="F323" s="40">
        <v>157.08333333333331</v>
      </c>
      <c r="G323" s="40">
        <v>153.31666666666663</v>
      </c>
      <c r="H323" s="40">
        <v>166.91666666666666</v>
      </c>
      <c r="I323" s="40">
        <v>170.68333333333331</v>
      </c>
      <c r="J323" s="40">
        <v>173.71666666666667</v>
      </c>
      <c r="K323" s="31">
        <v>167.65</v>
      </c>
      <c r="L323" s="31">
        <v>160.85</v>
      </c>
      <c r="M323" s="31">
        <v>2.6020599999999998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914.85</v>
      </c>
      <c r="D324" s="40">
        <v>913.96666666666658</v>
      </c>
      <c r="E324" s="40">
        <v>896.93333333333317</v>
      </c>
      <c r="F324" s="40">
        <v>879.01666666666654</v>
      </c>
      <c r="G324" s="40">
        <v>861.98333333333312</v>
      </c>
      <c r="H324" s="40">
        <v>931.88333333333321</v>
      </c>
      <c r="I324" s="40">
        <v>948.91666666666674</v>
      </c>
      <c r="J324" s="40">
        <v>966.83333333333326</v>
      </c>
      <c r="K324" s="31">
        <v>931</v>
      </c>
      <c r="L324" s="31">
        <v>896.05</v>
      </c>
      <c r="M324" s="31">
        <v>2.4472200000000002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4516.05</v>
      </c>
      <c r="D325" s="40">
        <v>4465.2666666666664</v>
      </c>
      <c r="E325" s="40">
        <v>4395.5333333333328</v>
      </c>
      <c r="F325" s="40">
        <v>4275.0166666666664</v>
      </c>
      <c r="G325" s="40">
        <v>4205.2833333333328</v>
      </c>
      <c r="H325" s="40">
        <v>4585.7833333333328</v>
      </c>
      <c r="I325" s="40">
        <v>4655.5166666666664</v>
      </c>
      <c r="J325" s="40">
        <v>4776.0333333333328</v>
      </c>
      <c r="K325" s="31">
        <v>4535</v>
      </c>
      <c r="L325" s="31">
        <v>4344.75</v>
      </c>
      <c r="M325" s="31">
        <v>11.62171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39.549999999999997</v>
      </c>
      <c r="D326" s="40">
        <v>39.533333333333331</v>
      </c>
      <c r="E326" s="40">
        <v>39.11666666666666</v>
      </c>
      <c r="F326" s="40">
        <v>38.68333333333333</v>
      </c>
      <c r="G326" s="40">
        <v>38.266666666666659</v>
      </c>
      <c r="H326" s="40">
        <v>39.966666666666661</v>
      </c>
      <c r="I326" s="40">
        <v>40.383333333333333</v>
      </c>
      <c r="J326" s="40">
        <v>40.816666666666663</v>
      </c>
      <c r="K326" s="31">
        <v>39.950000000000003</v>
      </c>
      <c r="L326" s="31">
        <v>39.1</v>
      </c>
      <c r="M326" s="31">
        <v>8.6612299999999998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168.3</v>
      </c>
      <c r="D327" s="40">
        <v>168.31666666666669</v>
      </c>
      <c r="E327" s="40">
        <v>167.23333333333338</v>
      </c>
      <c r="F327" s="40">
        <v>166.16666666666669</v>
      </c>
      <c r="G327" s="40">
        <v>165.08333333333337</v>
      </c>
      <c r="H327" s="40">
        <v>169.38333333333338</v>
      </c>
      <c r="I327" s="40">
        <v>170.4666666666667</v>
      </c>
      <c r="J327" s="40">
        <v>171.53333333333339</v>
      </c>
      <c r="K327" s="31">
        <v>169.4</v>
      </c>
      <c r="L327" s="31">
        <v>167.25</v>
      </c>
      <c r="M327" s="31">
        <v>3.3544999999999998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963.15</v>
      </c>
      <c r="D328" s="40">
        <v>967.75</v>
      </c>
      <c r="E328" s="40">
        <v>955.5</v>
      </c>
      <c r="F328" s="40">
        <v>947.85</v>
      </c>
      <c r="G328" s="40">
        <v>935.6</v>
      </c>
      <c r="H328" s="40">
        <v>975.4</v>
      </c>
      <c r="I328" s="40">
        <v>987.65</v>
      </c>
      <c r="J328" s="40">
        <v>995.3</v>
      </c>
      <c r="K328" s="31">
        <v>980</v>
      </c>
      <c r="L328" s="31">
        <v>960.1</v>
      </c>
      <c r="M328" s="31">
        <v>1.1769799999999999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3107.1</v>
      </c>
      <c r="D329" s="40">
        <v>3068.4166666666665</v>
      </c>
      <c r="E329" s="40">
        <v>3013.5333333333328</v>
      </c>
      <c r="F329" s="40">
        <v>2919.9666666666662</v>
      </c>
      <c r="G329" s="40">
        <v>2865.0833333333326</v>
      </c>
      <c r="H329" s="40">
        <v>3161.9833333333331</v>
      </c>
      <c r="I329" s="40">
        <v>3216.8666666666672</v>
      </c>
      <c r="J329" s="40">
        <v>3310.4333333333334</v>
      </c>
      <c r="K329" s="31">
        <v>3123.3</v>
      </c>
      <c r="L329" s="31">
        <v>2974.85</v>
      </c>
      <c r="M329" s="31">
        <v>9.0816199999999991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73881.7</v>
      </c>
      <c r="D330" s="40">
        <v>73803.933333333334</v>
      </c>
      <c r="E330" s="40">
        <v>73327.866666666669</v>
      </c>
      <c r="F330" s="40">
        <v>72774.03333333334</v>
      </c>
      <c r="G330" s="40">
        <v>72297.966666666674</v>
      </c>
      <c r="H330" s="40">
        <v>74357.766666666663</v>
      </c>
      <c r="I330" s="40">
        <v>74833.833333333343</v>
      </c>
      <c r="J330" s="40">
        <v>75387.666666666657</v>
      </c>
      <c r="K330" s="31">
        <v>74280</v>
      </c>
      <c r="L330" s="31">
        <v>73250.100000000006</v>
      </c>
      <c r="M330" s="31">
        <v>0.11728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44.6</v>
      </c>
      <c r="D331" s="40">
        <v>44.533333333333339</v>
      </c>
      <c r="E331" s="40">
        <v>44.116666666666674</v>
      </c>
      <c r="F331" s="40">
        <v>43.633333333333333</v>
      </c>
      <c r="G331" s="40">
        <v>43.216666666666669</v>
      </c>
      <c r="H331" s="40">
        <v>45.01666666666668</v>
      </c>
      <c r="I331" s="40">
        <v>45.433333333333351</v>
      </c>
      <c r="J331" s="40">
        <v>45.916666666666686</v>
      </c>
      <c r="K331" s="31">
        <v>44.95</v>
      </c>
      <c r="L331" s="31">
        <v>44.05</v>
      </c>
      <c r="M331" s="31">
        <v>5.3624999999999998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1494.3</v>
      </c>
      <c r="D332" s="40">
        <v>1482.5833333333333</v>
      </c>
      <c r="E332" s="40">
        <v>1467.3166666666666</v>
      </c>
      <c r="F332" s="40">
        <v>1440.3333333333333</v>
      </c>
      <c r="G332" s="40">
        <v>1425.0666666666666</v>
      </c>
      <c r="H332" s="40">
        <v>1509.5666666666666</v>
      </c>
      <c r="I332" s="40">
        <v>1524.8333333333335</v>
      </c>
      <c r="J332" s="40">
        <v>1551.8166666666666</v>
      </c>
      <c r="K332" s="31">
        <v>1497.85</v>
      </c>
      <c r="L332" s="31">
        <v>1455.6</v>
      </c>
      <c r="M332" s="31">
        <v>13.1271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370.35</v>
      </c>
      <c r="D333" s="40">
        <v>370.65000000000003</v>
      </c>
      <c r="E333" s="40">
        <v>367.20000000000005</v>
      </c>
      <c r="F333" s="40">
        <v>364.05</v>
      </c>
      <c r="G333" s="40">
        <v>360.6</v>
      </c>
      <c r="H333" s="40">
        <v>373.80000000000007</v>
      </c>
      <c r="I333" s="40">
        <v>377.25</v>
      </c>
      <c r="J333" s="40">
        <v>380.40000000000009</v>
      </c>
      <c r="K333" s="31">
        <v>374.1</v>
      </c>
      <c r="L333" s="31">
        <v>367.5</v>
      </c>
      <c r="M333" s="31">
        <v>5.97004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841.55</v>
      </c>
      <c r="D334" s="40">
        <v>843.85</v>
      </c>
      <c r="E334" s="40">
        <v>827.7</v>
      </c>
      <c r="F334" s="40">
        <v>813.85</v>
      </c>
      <c r="G334" s="40">
        <v>797.7</v>
      </c>
      <c r="H334" s="40">
        <v>857.7</v>
      </c>
      <c r="I334" s="40">
        <v>873.84999999999991</v>
      </c>
      <c r="J334" s="40">
        <v>887.7</v>
      </c>
      <c r="K334" s="31">
        <v>860</v>
      </c>
      <c r="L334" s="31">
        <v>830</v>
      </c>
      <c r="M334" s="31">
        <v>2.37819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91.3</v>
      </c>
      <c r="D335" s="40">
        <v>90.600000000000009</v>
      </c>
      <c r="E335" s="40">
        <v>89.500000000000014</v>
      </c>
      <c r="F335" s="40">
        <v>87.7</v>
      </c>
      <c r="G335" s="40">
        <v>86.600000000000009</v>
      </c>
      <c r="H335" s="40">
        <v>92.40000000000002</v>
      </c>
      <c r="I335" s="40">
        <v>93.500000000000014</v>
      </c>
      <c r="J335" s="40">
        <v>95.300000000000026</v>
      </c>
      <c r="K335" s="31">
        <v>91.7</v>
      </c>
      <c r="L335" s="31">
        <v>88.8</v>
      </c>
      <c r="M335" s="31">
        <v>215.69057000000001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5878.35</v>
      </c>
      <c r="D336" s="40">
        <v>5904.6833333333334</v>
      </c>
      <c r="E336" s="40">
        <v>5820.666666666667</v>
      </c>
      <c r="F336" s="40">
        <v>5762.9833333333336</v>
      </c>
      <c r="G336" s="40">
        <v>5678.9666666666672</v>
      </c>
      <c r="H336" s="40">
        <v>5962.3666666666668</v>
      </c>
      <c r="I336" s="40">
        <v>6046.3833333333332</v>
      </c>
      <c r="J336" s="40">
        <v>6104.0666666666666</v>
      </c>
      <c r="K336" s="31">
        <v>5988.7</v>
      </c>
      <c r="L336" s="31">
        <v>5847</v>
      </c>
      <c r="M336" s="31">
        <v>2.8823500000000002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3780.2</v>
      </c>
      <c r="D337" s="40">
        <v>3763.0833333333335</v>
      </c>
      <c r="E337" s="40">
        <v>3727.166666666667</v>
      </c>
      <c r="F337" s="40">
        <v>3674.1333333333337</v>
      </c>
      <c r="G337" s="40">
        <v>3638.2166666666672</v>
      </c>
      <c r="H337" s="40">
        <v>3816.1166666666668</v>
      </c>
      <c r="I337" s="40">
        <v>3852.0333333333338</v>
      </c>
      <c r="J337" s="40">
        <v>3905.0666666666666</v>
      </c>
      <c r="K337" s="31">
        <v>3799</v>
      </c>
      <c r="L337" s="31">
        <v>3710.05</v>
      </c>
      <c r="M337" s="31">
        <v>1.09606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2314.5500000000002</v>
      </c>
      <c r="D338" s="40">
        <v>2289.1833333333334</v>
      </c>
      <c r="E338" s="40">
        <v>2255.3666666666668</v>
      </c>
      <c r="F338" s="40">
        <v>2196.1833333333334</v>
      </c>
      <c r="G338" s="40">
        <v>2162.3666666666668</v>
      </c>
      <c r="H338" s="40">
        <v>2348.3666666666668</v>
      </c>
      <c r="I338" s="40">
        <v>2382.1833333333334</v>
      </c>
      <c r="J338" s="40">
        <v>2441.3666666666668</v>
      </c>
      <c r="K338" s="31">
        <v>2323</v>
      </c>
      <c r="L338" s="31">
        <v>2230</v>
      </c>
      <c r="M338" s="31">
        <v>0.19101000000000001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42.35</v>
      </c>
      <c r="D339" s="40">
        <v>42.199999999999996</v>
      </c>
      <c r="E339" s="40">
        <v>41.749999999999993</v>
      </c>
      <c r="F339" s="40">
        <v>41.15</v>
      </c>
      <c r="G339" s="40">
        <v>40.699999999999996</v>
      </c>
      <c r="H339" s="40">
        <v>42.79999999999999</v>
      </c>
      <c r="I339" s="40">
        <v>43.249999999999993</v>
      </c>
      <c r="J339" s="40">
        <v>43.849999999999987</v>
      </c>
      <c r="K339" s="31">
        <v>42.65</v>
      </c>
      <c r="L339" s="31">
        <v>41.6</v>
      </c>
      <c r="M339" s="31">
        <v>34.296039999999998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72.400000000000006</v>
      </c>
      <c r="D340" s="40">
        <v>72.166666666666671</v>
      </c>
      <c r="E340" s="40">
        <v>71.63333333333334</v>
      </c>
      <c r="F340" s="40">
        <v>70.866666666666674</v>
      </c>
      <c r="G340" s="40">
        <v>70.333333333333343</v>
      </c>
      <c r="H340" s="40">
        <v>72.933333333333337</v>
      </c>
      <c r="I340" s="40">
        <v>73.466666666666669</v>
      </c>
      <c r="J340" s="40">
        <v>74.233333333333334</v>
      </c>
      <c r="K340" s="31">
        <v>72.7</v>
      </c>
      <c r="L340" s="31">
        <v>71.400000000000006</v>
      </c>
      <c r="M340" s="31">
        <v>16.770779999999998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605.29999999999995</v>
      </c>
      <c r="D341" s="40">
        <v>602.85</v>
      </c>
      <c r="E341" s="40">
        <v>594.70000000000005</v>
      </c>
      <c r="F341" s="40">
        <v>584.1</v>
      </c>
      <c r="G341" s="40">
        <v>575.95000000000005</v>
      </c>
      <c r="H341" s="40">
        <v>613.45000000000005</v>
      </c>
      <c r="I341" s="40">
        <v>621.59999999999991</v>
      </c>
      <c r="J341" s="40">
        <v>632.20000000000005</v>
      </c>
      <c r="K341" s="31">
        <v>611</v>
      </c>
      <c r="L341" s="31">
        <v>592.25</v>
      </c>
      <c r="M341" s="31">
        <v>0.42513000000000001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19503.2</v>
      </c>
      <c r="D342" s="40">
        <v>19459.983333333334</v>
      </c>
      <c r="E342" s="40">
        <v>19269.966666666667</v>
      </c>
      <c r="F342" s="40">
        <v>19036.733333333334</v>
      </c>
      <c r="G342" s="40">
        <v>18846.716666666667</v>
      </c>
      <c r="H342" s="40">
        <v>19693.216666666667</v>
      </c>
      <c r="I342" s="40">
        <v>19883.233333333337</v>
      </c>
      <c r="J342" s="40">
        <v>20116.466666666667</v>
      </c>
      <c r="K342" s="31">
        <v>19650</v>
      </c>
      <c r="L342" s="31">
        <v>19226.75</v>
      </c>
      <c r="M342" s="31">
        <v>0.48599999999999999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72.2</v>
      </c>
      <c r="D343" s="40">
        <v>71.933333333333337</v>
      </c>
      <c r="E343" s="40">
        <v>71.166666666666671</v>
      </c>
      <c r="F343" s="40">
        <v>70.13333333333334</v>
      </c>
      <c r="G343" s="40">
        <v>69.366666666666674</v>
      </c>
      <c r="H343" s="40">
        <v>72.966666666666669</v>
      </c>
      <c r="I343" s="40">
        <v>73.73333333333332</v>
      </c>
      <c r="J343" s="40">
        <v>74.766666666666666</v>
      </c>
      <c r="K343" s="31">
        <v>72.7</v>
      </c>
      <c r="L343" s="31">
        <v>70.900000000000006</v>
      </c>
      <c r="M343" s="31">
        <v>12.623469999999999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50.55</v>
      </c>
      <c r="D344" s="40">
        <v>50.766666666666673</v>
      </c>
      <c r="E344" s="40">
        <v>49.983333333333348</v>
      </c>
      <c r="F344" s="40">
        <v>49.416666666666679</v>
      </c>
      <c r="G344" s="40">
        <v>48.633333333333354</v>
      </c>
      <c r="H344" s="40">
        <v>51.333333333333343</v>
      </c>
      <c r="I344" s="40">
        <v>52.11666666666666</v>
      </c>
      <c r="J344" s="40">
        <v>52.683333333333337</v>
      </c>
      <c r="K344" s="31">
        <v>51.55</v>
      </c>
      <c r="L344" s="31">
        <v>50.2</v>
      </c>
      <c r="M344" s="31">
        <v>5.7118099999999998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579.75</v>
      </c>
      <c r="D345" s="40">
        <v>581.7166666666667</v>
      </c>
      <c r="E345" s="40">
        <v>573.43333333333339</v>
      </c>
      <c r="F345" s="40">
        <v>567.11666666666667</v>
      </c>
      <c r="G345" s="40">
        <v>558.83333333333337</v>
      </c>
      <c r="H345" s="40">
        <v>588.03333333333342</v>
      </c>
      <c r="I345" s="40">
        <v>596.31666666666672</v>
      </c>
      <c r="J345" s="40">
        <v>602.63333333333344</v>
      </c>
      <c r="K345" s="31">
        <v>590</v>
      </c>
      <c r="L345" s="31">
        <v>575.4</v>
      </c>
      <c r="M345" s="31">
        <v>1.10476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32.25</v>
      </c>
      <c r="D346" s="40">
        <v>32.15</v>
      </c>
      <c r="E346" s="40">
        <v>31.9</v>
      </c>
      <c r="F346" s="40">
        <v>31.55</v>
      </c>
      <c r="G346" s="40">
        <v>31.3</v>
      </c>
      <c r="H346" s="40">
        <v>32.5</v>
      </c>
      <c r="I346" s="40">
        <v>32.75</v>
      </c>
      <c r="J346" s="40">
        <v>33.099999999999994</v>
      </c>
      <c r="K346" s="31">
        <v>32.4</v>
      </c>
      <c r="L346" s="31">
        <v>31.8</v>
      </c>
      <c r="M346" s="31">
        <v>61.835799999999999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145.05000000000001</v>
      </c>
      <c r="D347" s="40">
        <v>145.15</v>
      </c>
      <c r="E347" s="40">
        <v>143.9</v>
      </c>
      <c r="F347" s="40">
        <v>142.75</v>
      </c>
      <c r="G347" s="40">
        <v>141.5</v>
      </c>
      <c r="H347" s="40">
        <v>146.30000000000001</v>
      </c>
      <c r="I347" s="40">
        <v>147.55000000000001</v>
      </c>
      <c r="J347" s="40">
        <v>148.70000000000002</v>
      </c>
      <c r="K347" s="31">
        <v>146.4</v>
      </c>
      <c r="L347" s="31">
        <v>144</v>
      </c>
      <c r="M347" s="31">
        <v>1.77017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2325.85</v>
      </c>
      <c r="D348" s="40">
        <v>2318.0166666666669</v>
      </c>
      <c r="E348" s="40">
        <v>2296.0333333333338</v>
      </c>
      <c r="F348" s="40">
        <v>2266.2166666666667</v>
      </c>
      <c r="G348" s="40">
        <v>2244.2333333333336</v>
      </c>
      <c r="H348" s="40">
        <v>2347.8333333333339</v>
      </c>
      <c r="I348" s="40">
        <v>2369.8166666666666</v>
      </c>
      <c r="J348" s="40">
        <v>2399.6333333333341</v>
      </c>
      <c r="K348" s="31">
        <v>2340</v>
      </c>
      <c r="L348" s="31">
        <v>2288.1999999999998</v>
      </c>
      <c r="M348" s="31">
        <v>2.0480000000000002E-2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58.85</v>
      </c>
      <c r="D349" s="40">
        <v>58.566666666666663</v>
      </c>
      <c r="E349" s="40">
        <v>57.733333333333327</v>
      </c>
      <c r="F349" s="40">
        <v>56.616666666666667</v>
      </c>
      <c r="G349" s="40">
        <v>55.783333333333331</v>
      </c>
      <c r="H349" s="40">
        <v>59.683333333333323</v>
      </c>
      <c r="I349" s="40">
        <v>60.516666666666666</v>
      </c>
      <c r="J349" s="40">
        <v>61.633333333333319</v>
      </c>
      <c r="K349" s="31">
        <v>59.4</v>
      </c>
      <c r="L349" s="31">
        <v>57.45</v>
      </c>
      <c r="M349" s="31">
        <v>12.825519999999999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141.6</v>
      </c>
      <c r="D350" s="40">
        <v>139.9</v>
      </c>
      <c r="E350" s="40">
        <v>137.5</v>
      </c>
      <c r="F350" s="40">
        <v>133.4</v>
      </c>
      <c r="G350" s="40">
        <v>131</v>
      </c>
      <c r="H350" s="40">
        <v>144</v>
      </c>
      <c r="I350" s="40">
        <v>146.40000000000003</v>
      </c>
      <c r="J350" s="40">
        <v>150.5</v>
      </c>
      <c r="K350" s="31">
        <v>142.30000000000001</v>
      </c>
      <c r="L350" s="31">
        <v>135.80000000000001</v>
      </c>
      <c r="M350" s="31">
        <v>252.88901000000001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243.5</v>
      </c>
      <c r="D351" s="40">
        <v>240.01666666666665</v>
      </c>
      <c r="E351" s="40">
        <v>234.08333333333331</v>
      </c>
      <c r="F351" s="40">
        <v>224.66666666666666</v>
      </c>
      <c r="G351" s="40">
        <v>218.73333333333332</v>
      </c>
      <c r="H351" s="40">
        <v>249.43333333333331</v>
      </c>
      <c r="I351" s="40">
        <v>255.36666666666665</v>
      </c>
      <c r="J351" s="40">
        <v>264.7833333333333</v>
      </c>
      <c r="K351" s="31">
        <v>245.95</v>
      </c>
      <c r="L351" s="31">
        <v>230.6</v>
      </c>
      <c r="M351" s="31">
        <v>11.91095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128.69999999999999</v>
      </c>
      <c r="D352" s="40">
        <v>128.53333333333333</v>
      </c>
      <c r="E352" s="40">
        <v>126.76666666666665</v>
      </c>
      <c r="F352" s="40">
        <v>124.83333333333331</v>
      </c>
      <c r="G352" s="40">
        <v>123.06666666666663</v>
      </c>
      <c r="H352" s="40">
        <v>130.46666666666667</v>
      </c>
      <c r="I352" s="40">
        <v>132.23333333333338</v>
      </c>
      <c r="J352" s="40">
        <v>134.16666666666669</v>
      </c>
      <c r="K352" s="31">
        <v>130.30000000000001</v>
      </c>
      <c r="L352" s="31">
        <v>126.6</v>
      </c>
      <c r="M352" s="31">
        <v>129.16313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849.6</v>
      </c>
      <c r="D353" s="40">
        <v>844.80000000000007</v>
      </c>
      <c r="E353" s="40">
        <v>834.80000000000018</v>
      </c>
      <c r="F353" s="40">
        <v>820.00000000000011</v>
      </c>
      <c r="G353" s="40">
        <v>810.00000000000023</v>
      </c>
      <c r="H353" s="40">
        <v>859.60000000000014</v>
      </c>
      <c r="I353" s="40">
        <v>869.59999999999991</v>
      </c>
      <c r="J353" s="40">
        <v>884.40000000000009</v>
      </c>
      <c r="K353" s="31">
        <v>854.8</v>
      </c>
      <c r="L353" s="31">
        <v>830</v>
      </c>
      <c r="M353" s="31">
        <v>6.1024900000000004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4186.45</v>
      </c>
      <c r="D354" s="40">
        <v>4176.3499999999995</v>
      </c>
      <c r="E354" s="40">
        <v>4145.1499999999987</v>
      </c>
      <c r="F354" s="40">
        <v>4103.8499999999995</v>
      </c>
      <c r="G354" s="40">
        <v>4072.6499999999987</v>
      </c>
      <c r="H354" s="40">
        <v>4217.6499999999987</v>
      </c>
      <c r="I354" s="40">
        <v>4248.8499999999995</v>
      </c>
      <c r="J354" s="40">
        <v>4290.1499999999987</v>
      </c>
      <c r="K354" s="31">
        <v>4207.55</v>
      </c>
      <c r="L354" s="31">
        <v>4135.05</v>
      </c>
      <c r="M354" s="31">
        <v>0.40468999999999999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218.75</v>
      </c>
      <c r="D355" s="40">
        <v>216.79999999999998</v>
      </c>
      <c r="E355" s="40">
        <v>213.69999999999996</v>
      </c>
      <c r="F355" s="40">
        <v>208.64999999999998</v>
      </c>
      <c r="G355" s="40">
        <v>205.54999999999995</v>
      </c>
      <c r="H355" s="40">
        <v>221.84999999999997</v>
      </c>
      <c r="I355" s="40">
        <v>224.95</v>
      </c>
      <c r="J355" s="40">
        <v>229.99999999999997</v>
      </c>
      <c r="K355" s="31">
        <v>219.9</v>
      </c>
      <c r="L355" s="31">
        <v>211.75</v>
      </c>
      <c r="M355" s="31">
        <v>10.46171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144</v>
      </c>
      <c r="D356" s="40">
        <v>143.01666666666665</v>
      </c>
      <c r="E356" s="40">
        <v>141.3833333333333</v>
      </c>
      <c r="F356" s="40">
        <v>138.76666666666665</v>
      </c>
      <c r="G356" s="40">
        <v>137.1333333333333</v>
      </c>
      <c r="H356" s="40">
        <v>145.6333333333333</v>
      </c>
      <c r="I356" s="40">
        <v>147.26666666666662</v>
      </c>
      <c r="J356" s="40">
        <v>149.8833333333333</v>
      </c>
      <c r="K356" s="31">
        <v>144.65</v>
      </c>
      <c r="L356" s="31">
        <v>140.4</v>
      </c>
      <c r="M356" s="31">
        <v>85.617670000000004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374.4</v>
      </c>
      <c r="D357" s="40">
        <v>374.63333333333338</v>
      </c>
      <c r="E357" s="40">
        <v>370.16666666666674</v>
      </c>
      <c r="F357" s="40">
        <v>365.93333333333334</v>
      </c>
      <c r="G357" s="40">
        <v>361.4666666666667</v>
      </c>
      <c r="H357" s="40">
        <v>378.86666666666679</v>
      </c>
      <c r="I357" s="40">
        <v>383.33333333333337</v>
      </c>
      <c r="J357" s="40">
        <v>387.56666666666683</v>
      </c>
      <c r="K357" s="31">
        <v>379.1</v>
      </c>
      <c r="L357" s="31">
        <v>370.4</v>
      </c>
      <c r="M357" s="31">
        <v>1.15086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38253.550000000003</v>
      </c>
      <c r="D358" s="40">
        <v>38178.716666666667</v>
      </c>
      <c r="E358" s="40">
        <v>37874.833333333336</v>
      </c>
      <c r="F358" s="40">
        <v>37496.116666666669</v>
      </c>
      <c r="G358" s="40">
        <v>37192.233333333337</v>
      </c>
      <c r="H358" s="40">
        <v>38557.433333333334</v>
      </c>
      <c r="I358" s="40">
        <v>38861.316666666666</v>
      </c>
      <c r="J358" s="40">
        <v>39240.033333333333</v>
      </c>
      <c r="K358" s="31">
        <v>38482.6</v>
      </c>
      <c r="L358" s="31">
        <v>37800</v>
      </c>
      <c r="M358" s="31">
        <v>0.37303999999999998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2518.0500000000002</v>
      </c>
      <c r="D359" s="40">
        <v>2503.0166666666669</v>
      </c>
      <c r="E359" s="40">
        <v>2467.0833333333339</v>
      </c>
      <c r="F359" s="40">
        <v>2416.1166666666672</v>
      </c>
      <c r="G359" s="40">
        <v>2380.1833333333343</v>
      </c>
      <c r="H359" s="40">
        <v>2553.9833333333336</v>
      </c>
      <c r="I359" s="40">
        <v>2589.916666666667</v>
      </c>
      <c r="J359" s="40">
        <v>2640.8833333333332</v>
      </c>
      <c r="K359" s="31">
        <v>2538.9499999999998</v>
      </c>
      <c r="L359" s="31">
        <v>2452.0500000000002</v>
      </c>
      <c r="M359" s="31">
        <v>4.8012699999999997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4392.6000000000004</v>
      </c>
      <c r="D360" s="40">
        <v>4341.1000000000004</v>
      </c>
      <c r="E360" s="40">
        <v>4252.1000000000004</v>
      </c>
      <c r="F360" s="40">
        <v>4111.6000000000004</v>
      </c>
      <c r="G360" s="40">
        <v>4022.6000000000004</v>
      </c>
      <c r="H360" s="40">
        <v>4481.6000000000004</v>
      </c>
      <c r="I360" s="40">
        <v>4570.6000000000004</v>
      </c>
      <c r="J360" s="40">
        <v>4711.1000000000004</v>
      </c>
      <c r="K360" s="31">
        <v>4430.1000000000004</v>
      </c>
      <c r="L360" s="31">
        <v>4200.6000000000004</v>
      </c>
      <c r="M360" s="31">
        <v>4.9044400000000001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224.3</v>
      </c>
      <c r="D361" s="40">
        <v>223.08333333333334</v>
      </c>
      <c r="E361" s="40">
        <v>221.36666666666667</v>
      </c>
      <c r="F361" s="40">
        <v>218.43333333333334</v>
      </c>
      <c r="G361" s="40">
        <v>216.71666666666667</v>
      </c>
      <c r="H361" s="40">
        <v>226.01666666666668</v>
      </c>
      <c r="I361" s="40">
        <v>227.73333333333332</v>
      </c>
      <c r="J361" s="40">
        <v>230.66666666666669</v>
      </c>
      <c r="K361" s="31">
        <v>224.8</v>
      </c>
      <c r="L361" s="31">
        <v>220.15</v>
      </c>
      <c r="M361" s="31">
        <v>16.996639999999999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121.55</v>
      </c>
      <c r="D362" s="40">
        <v>120.68333333333332</v>
      </c>
      <c r="E362" s="40">
        <v>119.46666666666664</v>
      </c>
      <c r="F362" s="40">
        <v>117.38333333333331</v>
      </c>
      <c r="G362" s="40">
        <v>116.16666666666663</v>
      </c>
      <c r="H362" s="40">
        <v>122.76666666666665</v>
      </c>
      <c r="I362" s="40">
        <v>123.98333333333332</v>
      </c>
      <c r="J362" s="40">
        <v>126.06666666666666</v>
      </c>
      <c r="K362" s="31">
        <v>121.9</v>
      </c>
      <c r="L362" s="31">
        <v>118.6</v>
      </c>
      <c r="M362" s="31">
        <v>33.60962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4934.3999999999996</v>
      </c>
      <c r="D363" s="40">
        <v>4977.4666666666662</v>
      </c>
      <c r="E363" s="40">
        <v>4881.9333333333325</v>
      </c>
      <c r="F363" s="40">
        <v>4829.4666666666662</v>
      </c>
      <c r="G363" s="40">
        <v>4733.9333333333325</v>
      </c>
      <c r="H363" s="40">
        <v>5029.9333333333325</v>
      </c>
      <c r="I363" s="40">
        <v>5125.4666666666672</v>
      </c>
      <c r="J363" s="40">
        <v>5177.9333333333325</v>
      </c>
      <c r="K363" s="31">
        <v>5073</v>
      </c>
      <c r="L363" s="31">
        <v>4925</v>
      </c>
      <c r="M363" s="31">
        <v>0.63383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15272.4</v>
      </c>
      <c r="D364" s="40">
        <v>15255.800000000001</v>
      </c>
      <c r="E364" s="40">
        <v>15116.600000000002</v>
      </c>
      <c r="F364" s="40">
        <v>14960.800000000001</v>
      </c>
      <c r="G364" s="40">
        <v>14821.600000000002</v>
      </c>
      <c r="H364" s="40">
        <v>15411.600000000002</v>
      </c>
      <c r="I364" s="40">
        <v>15550.800000000003</v>
      </c>
      <c r="J364" s="40">
        <v>15706.600000000002</v>
      </c>
      <c r="K364" s="31">
        <v>15395</v>
      </c>
      <c r="L364" s="31">
        <v>15100</v>
      </c>
      <c r="M364" s="31">
        <v>6.6900000000000001E-2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5298.05</v>
      </c>
      <c r="D365" s="40">
        <v>5298.05</v>
      </c>
      <c r="E365" s="40">
        <v>5228</v>
      </c>
      <c r="F365" s="40">
        <v>5157.95</v>
      </c>
      <c r="G365" s="40">
        <v>5087.8999999999996</v>
      </c>
      <c r="H365" s="40">
        <v>5368.1</v>
      </c>
      <c r="I365" s="40">
        <v>5438.1500000000015</v>
      </c>
      <c r="J365" s="40">
        <v>5508.2000000000007</v>
      </c>
      <c r="K365" s="31">
        <v>5368.1</v>
      </c>
      <c r="L365" s="31">
        <v>5228</v>
      </c>
      <c r="M365" s="31">
        <v>4.1090000000000002E-2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230.35</v>
      </c>
      <c r="D366" s="40">
        <v>227.65</v>
      </c>
      <c r="E366" s="40">
        <v>223.4</v>
      </c>
      <c r="F366" s="40">
        <v>216.45</v>
      </c>
      <c r="G366" s="40">
        <v>212.2</v>
      </c>
      <c r="H366" s="40">
        <v>234.60000000000002</v>
      </c>
      <c r="I366" s="40">
        <v>238.85000000000002</v>
      </c>
      <c r="J366" s="40">
        <v>245.80000000000004</v>
      </c>
      <c r="K366" s="31">
        <v>231.9</v>
      </c>
      <c r="L366" s="31">
        <v>220.7</v>
      </c>
      <c r="M366" s="31">
        <v>16.00966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992</v>
      </c>
      <c r="D367" s="40">
        <v>984.81666666666661</v>
      </c>
      <c r="E367" s="40">
        <v>970.63333333333321</v>
      </c>
      <c r="F367" s="40">
        <v>949.26666666666665</v>
      </c>
      <c r="G367" s="40">
        <v>935.08333333333326</v>
      </c>
      <c r="H367" s="40">
        <v>1006.1833333333332</v>
      </c>
      <c r="I367" s="40">
        <v>1020.3666666666666</v>
      </c>
      <c r="J367" s="40">
        <v>1041.7333333333331</v>
      </c>
      <c r="K367" s="31">
        <v>999</v>
      </c>
      <c r="L367" s="31">
        <v>963.45</v>
      </c>
      <c r="M367" s="31">
        <v>2.07856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2235</v>
      </c>
      <c r="D368" s="40">
        <v>2226</v>
      </c>
      <c r="E368" s="40">
        <v>2207</v>
      </c>
      <c r="F368" s="40">
        <v>2179</v>
      </c>
      <c r="G368" s="40">
        <v>2160</v>
      </c>
      <c r="H368" s="40">
        <v>2254</v>
      </c>
      <c r="I368" s="40">
        <v>2273</v>
      </c>
      <c r="J368" s="40">
        <v>2301</v>
      </c>
      <c r="K368" s="31">
        <v>2245</v>
      </c>
      <c r="L368" s="31">
        <v>2198</v>
      </c>
      <c r="M368" s="31">
        <v>8.3243799999999997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2953.25</v>
      </c>
      <c r="D369" s="40">
        <v>2963.7999999999997</v>
      </c>
      <c r="E369" s="40">
        <v>2882.6499999999996</v>
      </c>
      <c r="F369" s="40">
        <v>2812.0499999999997</v>
      </c>
      <c r="G369" s="40">
        <v>2730.8999999999996</v>
      </c>
      <c r="H369" s="40">
        <v>3034.3999999999996</v>
      </c>
      <c r="I369" s="40">
        <v>3115.55</v>
      </c>
      <c r="J369" s="40">
        <v>3186.1499999999996</v>
      </c>
      <c r="K369" s="31">
        <v>3044.95</v>
      </c>
      <c r="L369" s="31">
        <v>2893.2</v>
      </c>
      <c r="M369" s="31">
        <v>4.16066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38.5</v>
      </c>
      <c r="D370" s="40">
        <v>38.35</v>
      </c>
      <c r="E370" s="40">
        <v>38.1</v>
      </c>
      <c r="F370" s="40">
        <v>37.700000000000003</v>
      </c>
      <c r="G370" s="40">
        <v>37.450000000000003</v>
      </c>
      <c r="H370" s="40">
        <v>38.75</v>
      </c>
      <c r="I370" s="40">
        <v>39</v>
      </c>
      <c r="J370" s="40">
        <v>39.4</v>
      </c>
      <c r="K370" s="31">
        <v>38.6</v>
      </c>
      <c r="L370" s="31">
        <v>37.950000000000003</v>
      </c>
      <c r="M370" s="31">
        <v>323.90147999999999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587.45000000000005</v>
      </c>
      <c r="D371" s="40">
        <v>584.16666666666663</v>
      </c>
      <c r="E371" s="40">
        <v>565.83333333333326</v>
      </c>
      <c r="F371" s="40">
        <v>544.21666666666658</v>
      </c>
      <c r="G371" s="40">
        <v>525.88333333333321</v>
      </c>
      <c r="H371" s="40">
        <v>605.7833333333333</v>
      </c>
      <c r="I371" s="40">
        <v>624.11666666666656</v>
      </c>
      <c r="J371" s="40">
        <v>645.73333333333335</v>
      </c>
      <c r="K371" s="31">
        <v>602.5</v>
      </c>
      <c r="L371" s="31">
        <v>562.54999999999995</v>
      </c>
      <c r="M371" s="31">
        <v>7.4786299999999999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295.05</v>
      </c>
      <c r="D372" s="40">
        <v>297.83333333333331</v>
      </c>
      <c r="E372" s="40">
        <v>290.71666666666664</v>
      </c>
      <c r="F372" s="40">
        <v>286.38333333333333</v>
      </c>
      <c r="G372" s="40">
        <v>279.26666666666665</v>
      </c>
      <c r="H372" s="40">
        <v>302.16666666666663</v>
      </c>
      <c r="I372" s="40">
        <v>309.2833333333333</v>
      </c>
      <c r="J372" s="40">
        <v>313.61666666666662</v>
      </c>
      <c r="K372" s="31">
        <v>304.95</v>
      </c>
      <c r="L372" s="31">
        <v>293.5</v>
      </c>
      <c r="M372" s="31">
        <v>1.77478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2361.5500000000002</v>
      </c>
      <c r="D373" s="40">
        <v>2344.9</v>
      </c>
      <c r="E373" s="40">
        <v>2319.8500000000004</v>
      </c>
      <c r="F373" s="40">
        <v>2278.15</v>
      </c>
      <c r="G373" s="40">
        <v>2253.1000000000004</v>
      </c>
      <c r="H373" s="40">
        <v>2386.6000000000004</v>
      </c>
      <c r="I373" s="40">
        <v>2411.6500000000005</v>
      </c>
      <c r="J373" s="40">
        <v>2453.3500000000004</v>
      </c>
      <c r="K373" s="31">
        <v>2369.9499999999998</v>
      </c>
      <c r="L373" s="31">
        <v>2303.1999999999998</v>
      </c>
      <c r="M373" s="31">
        <v>1.7442599999999999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1050.55</v>
      </c>
      <c r="D374" s="40">
        <v>1046.8500000000001</v>
      </c>
      <c r="E374" s="40">
        <v>1033.7000000000003</v>
      </c>
      <c r="F374" s="40">
        <v>1016.8500000000001</v>
      </c>
      <c r="G374" s="40">
        <v>1003.7000000000003</v>
      </c>
      <c r="H374" s="40">
        <v>1063.7000000000003</v>
      </c>
      <c r="I374" s="40">
        <v>1076.8500000000004</v>
      </c>
      <c r="J374" s="40">
        <v>1093.7000000000003</v>
      </c>
      <c r="K374" s="31">
        <v>1060</v>
      </c>
      <c r="L374" s="31">
        <v>1030</v>
      </c>
      <c r="M374" s="31">
        <v>1.16109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1863.25</v>
      </c>
      <c r="D375" s="40">
        <v>1856.05</v>
      </c>
      <c r="E375" s="40">
        <v>1845.1</v>
      </c>
      <c r="F375" s="40">
        <v>1826.95</v>
      </c>
      <c r="G375" s="40">
        <v>1816</v>
      </c>
      <c r="H375" s="40">
        <v>1874.1999999999998</v>
      </c>
      <c r="I375" s="40">
        <v>1885.15</v>
      </c>
      <c r="J375" s="40">
        <v>1903.2999999999997</v>
      </c>
      <c r="K375" s="31">
        <v>1867</v>
      </c>
      <c r="L375" s="31">
        <v>1837.9</v>
      </c>
      <c r="M375" s="31">
        <v>1.4636499999999999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196.8</v>
      </c>
      <c r="D376" s="40">
        <v>193.91666666666666</v>
      </c>
      <c r="E376" s="40">
        <v>190.13333333333333</v>
      </c>
      <c r="F376" s="40">
        <v>183.46666666666667</v>
      </c>
      <c r="G376" s="40">
        <v>179.68333333333334</v>
      </c>
      <c r="H376" s="40">
        <v>200.58333333333331</v>
      </c>
      <c r="I376" s="40">
        <v>204.36666666666667</v>
      </c>
      <c r="J376" s="40">
        <v>211.0333333333333</v>
      </c>
      <c r="K376" s="31">
        <v>197.7</v>
      </c>
      <c r="L376" s="31">
        <v>187.25</v>
      </c>
      <c r="M376" s="31">
        <v>65.474779999999996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214.5</v>
      </c>
      <c r="D377" s="40">
        <v>212.33333333333334</v>
      </c>
      <c r="E377" s="40">
        <v>208.66666666666669</v>
      </c>
      <c r="F377" s="40">
        <v>202.83333333333334</v>
      </c>
      <c r="G377" s="40">
        <v>199.16666666666669</v>
      </c>
      <c r="H377" s="40">
        <v>218.16666666666669</v>
      </c>
      <c r="I377" s="40">
        <v>221.83333333333337</v>
      </c>
      <c r="J377" s="40">
        <v>227.66666666666669</v>
      </c>
      <c r="K377" s="31">
        <v>216</v>
      </c>
      <c r="L377" s="31">
        <v>206.5</v>
      </c>
      <c r="M377" s="31">
        <v>253.19132999999999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2750.45</v>
      </c>
      <c r="D378" s="40">
        <v>2759.8166666666671</v>
      </c>
      <c r="E378" s="40">
        <v>2664.6333333333341</v>
      </c>
      <c r="F378" s="40">
        <v>2578.8166666666671</v>
      </c>
      <c r="G378" s="40">
        <v>2483.6333333333341</v>
      </c>
      <c r="H378" s="40">
        <v>2845.6333333333341</v>
      </c>
      <c r="I378" s="40">
        <v>2940.8166666666675</v>
      </c>
      <c r="J378" s="40">
        <v>3026.6333333333341</v>
      </c>
      <c r="K378" s="31">
        <v>2855</v>
      </c>
      <c r="L378" s="31">
        <v>2674</v>
      </c>
      <c r="M378" s="31">
        <v>1.4058299999999999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320.85000000000002</v>
      </c>
      <c r="D379" s="40">
        <v>325.61666666666667</v>
      </c>
      <c r="E379" s="40">
        <v>313.23333333333335</v>
      </c>
      <c r="F379" s="40">
        <v>305.61666666666667</v>
      </c>
      <c r="G379" s="40">
        <v>293.23333333333335</v>
      </c>
      <c r="H379" s="40">
        <v>333.23333333333335</v>
      </c>
      <c r="I379" s="40">
        <v>345.61666666666667</v>
      </c>
      <c r="J379" s="40">
        <v>353.23333333333335</v>
      </c>
      <c r="K379" s="31">
        <v>338</v>
      </c>
      <c r="L379" s="31">
        <v>318</v>
      </c>
      <c r="M379" s="31">
        <v>4.0907200000000001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446.35</v>
      </c>
      <c r="D380" s="40">
        <v>443.16666666666669</v>
      </c>
      <c r="E380" s="40">
        <v>436.43333333333339</v>
      </c>
      <c r="F380" s="40">
        <v>426.51666666666671</v>
      </c>
      <c r="G380" s="40">
        <v>419.78333333333342</v>
      </c>
      <c r="H380" s="40">
        <v>453.08333333333337</v>
      </c>
      <c r="I380" s="40">
        <v>459.81666666666661</v>
      </c>
      <c r="J380" s="40">
        <v>469.73333333333335</v>
      </c>
      <c r="K380" s="31">
        <v>449.9</v>
      </c>
      <c r="L380" s="31">
        <v>433.25</v>
      </c>
      <c r="M380" s="31">
        <v>6.3870199999999997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742.85</v>
      </c>
      <c r="D381" s="40">
        <v>741.2833333333333</v>
      </c>
      <c r="E381" s="40">
        <v>732.56666666666661</v>
      </c>
      <c r="F381" s="40">
        <v>722.2833333333333</v>
      </c>
      <c r="G381" s="40">
        <v>713.56666666666661</v>
      </c>
      <c r="H381" s="40">
        <v>751.56666666666661</v>
      </c>
      <c r="I381" s="40">
        <v>760.2833333333333</v>
      </c>
      <c r="J381" s="40">
        <v>770.56666666666661</v>
      </c>
      <c r="K381" s="31">
        <v>750</v>
      </c>
      <c r="L381" s="31">
        <v>731</v>
      </c>
      <c r="M381" s="31">
        <v>1.7065699999999999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128.25</v>
      </c>
      <c r="D382" s="40">
        <v>126.23333333333333</v>
      </c>
      <c r="E382" s="40">
        <v>122.56666666666666</v>
      </c>
      <c r="F382" s="40">
        <v>116.88333333333333</v>
      </c>
      <c r="G382" s="40">
        <v>113.21666666666665</v>
      </c>
      <c r="H382" s="40">
        <v>131.91666666666669</v>
      </c>
      <c r="I382" s="40">
        <v>135.58333333333331</v>
      </c>
      <c r="J382" s="40">
        <v>141.26666666666668</v>
      </c>
      <c r="K382" s="31">
        <v>129.9</v>
      </c>
      <c r="L382" s="31">
        <v>120.55</v>
      </c>
      <c r="M382" s="31">
        <v>5.6662999999999997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1399.2</v>
      </c>
      <c r="D383" s="40">
        <v>1385.9833333333333</v>
      </c>
      <c r="E383" s="40">
        <v>1358.2666666666667</v>
      </c>
      <c r="F383" s="40">
        <v>1317.3333333333333</v>
      </c>
      <c r="G383" s="40">
        <v>1289.6166666666666</v>
      </c>
      <c r="H383" s="40">
        <v>1426.9166666666667</v>
      </c>
      <c r="I383" s="40">
        <v>1454.6333333333334</v>
      </c>
      <c r="J383" s="40">
        <v>1495.5666666666668</v>
      </c>
      <c r="K383" s="31">
        <v>1413.7</v>
      </c>
      <c r="L383" s="31">
        <v>1345.05</v>
      </c>
      <c r="M383" s="31">
        <v>11.186780000000001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853.45</v>
      </c>
      <c r="D384" s="40">
        <v>859.48333333333323</v>
      </c>
      <c r="E384" s="40">
        <v>843.96666666666647</v>
      </c>
      <c r="F384" s="40">
        <v>834.48333333333323</v>
      </c>
      <c r="G384" s="40">
        <v>818.96666666666647</v>
      </c>
      <c r="H384" s="40">
        <v>868.96666666666647</v>
      </c>
      <c r="I384" s="40">
        <v>884.48333333333312</v>
      </c>
      <c r="J384" s="40">
        <v>893.96666666666647</v>
      </c>
      <c r="K384" s="31">
        <v>875</v>
      </c>
      <c r="L384" s="31">
        <v>850</v>
      </c>
      <c r="M384" s="31">
        <v>0.47604999999999997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1087.3499999999999</v>
      </c>
      <c r="D385" s="40">
        <v>1091.8499999999999</v>
      </c>
      <c r="E385" s="40">
        <v>1072.8999999999999</v>
      </c>
      <c r="F385" s="40">
        <v>1058.45</v>
      </c>
      <c r="G385" s="40">
        <v>1039.5</v>
      </c>
      <c r="H385" s="40">
        <v>1106.2999999999997</v>
      </c>
      <c r="I385" s="40">
        <v>1125.2499999999995</v>
      </c>
      <c r="J385" s="40">
        <v>1139.6999999999996</v>
      </c>
      <c r="K385" s="31">
        <v>1110.8</v>
      </c>
      <c r="L385" s="31">
        <v>1077.4000000000001</v>
      </c>
      <c r="M385" s="31">
        <v>2.33378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119.4</v>
      </c>
      <c r="D386" s="40">
        <v>119.7</v>
      </c>
      <c r="E386" s="40">
        <v>118.80000000000001</v>
      </c>
      <c r="F386" s="40">
        <v>118.2</v>
      </c>
      <c r="G386" s="40">
        <v>117.30000000000001</v>
      </c>
      <c r="H386" s="40">
        <v>120.30000000000001</v>
      </c>
      <c r="I386" s="40">
        <v>121.20000000000002</v>
      </c>
      <c r="J386" s="40">
        <v>121.80000000000001</v>
      </c>
      <c r="K386" s="31">
        <v>120.6</v>
      </c>
      <c r="L386" s="31">
        <v>119.1</v>
      </c>
      <c r="M386" s="31">
        <v>3.67211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213</v>
      </c>
      <c r="D387" s="40">
        <v>212.08333333333334</v>
      </c>
      <c r="E387" s="40">
        <v>209.26666666666668</v>
      </c>
      <c r="F387" s="40">
        <v>205.53333333333333</v>
      </c>
      <c r="G387" s="40">
        <v>202.71666666666667</v>
      </c>
      <c r="H387" s="40">
        <v>215.81666666666669</v>
      </c>
      <c r="I387" s="40">
        <v>218.63333333333335</v>
      </c>
      <c r="J387" s="40">
        <v>222.3666666666667</v>
      </c>
      <c r="K387" s="31">
        <v>214.9</v>
      </c>
      <c r="L387" s="31">
        <v>208.35</v>
      </c>
      <c r="M387" s="31">
        <v>22.050090000000001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780.3</v>
      </c>
      <c r="D388" s="40">
        <v>776.6</v>
      </c>
      <c r="E388" s="40">
        <v>758.2</v>
      </c>
      <c r="F388" s="40">
        <v>736.1</v>
      </c>
      <c r="G388" s="40">
        <v>717.7</v>
      </c>
      <c r="H388" s="40">
        <v>798.7</v>
      </c>
      <c r="I388" s="40">
        <v>817.09999999999991</v>
      </c>
      <c r="J388" s="40">
        <v>839.2</v>
      </c>
      <c r="K388" s="31">
        <v>795</v>
      </c>
      <c r="L388" s="31">
        <v>754.5</v>
      </c>
      <c r="M388" s="31">
        <v>5.00136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252.9</v>
      </c>
      <c r="D389" s="40">
        <v>251.43333333333331</v>
      </c>
      <c r="E389" s="40">
        <v>248.46666666666661</v>
      </c>
      <c r="F389" s="40">
        <v>244.0333333333333</v>
      </c>
      <c r="G389" s="40">
        <v>241.06666666666661</v>
      </c>
      <c r="H389" s="40">
        <v>255.86666666666662</v>
      </c>
      <c r="I389" s="40">
        <v>258.83333333333331</v>
      </c>
      <c r="J389" s="40">
        <v>263.26666666666665</v>
      </c>
      <c r="K389" s="31">
        <v>254.4</v>
      </c>
      <c r="L389" s="31">
        <v>247</v>
      </c>
      <c r="M389" s="31">
        <v>2.73333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950.95</v>
      </c>
      <c r="D390" s="40">
        <v>948.23333333333323</v>
      </c>
      <c r="E390" s="40">
        <v>941.46666666666647</v>
      </c>
      <c r="F390" s="40">
        <v>931.98333333333323</v>
      </c>
      <c r="G390" s="40">
        <v>925.21666666666647</v>
      </c>
      <c r="H390" s="40">
        <v>957.71666666666647</v>
      </c>
      <c r="I390" s="40">
        <v>964.48333333333312</v>
      </c>
      <c r="J390" s="40">
        <v>973.96666666666647</v>
      </c>
      <c r="K390" s="31">
        <v>955</v>
      </c>
      <c r="L390" s="31">
        <v>938.75</v>
      </c>
      <c r="M390" s="31">
        <v>2.30742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2118.1999999999998</v>
      </c>
      <c r="D391" s="40">
        <v>2141.1</v>
      </c>
      <c r="E391" s="40">
        <v>2082.1999999999998</v>
      </c>
      <c r="F391" s="40">
        <v>2046.1999999999998</v>
      </c>
      <c r="G391" s="40">
        <v>1987.2999999999997</v>
      </c>
      <c r="H391" s="40">
        <v>2177.1</v>
      </c>
      <c r="I391" s="40">
        <v>2236.0000000000005</v>
      </c>
      <c r="J391" s="40">
        <v>2272</v>
      </c>
      <c r="K391" s="31">
        <v>2200</v>
      </c>
      <c r="L391" s="31">
        <v>2105.1</v>
      </c>
      <c r="M391" s="31">
        <v>0.34916999999999998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192.05</v>
      </c>
      <c r="D392" s="40">
        <v>191.71666666666667</v>
      </c>
      <c r="E392" s="40">
        <v>189.33333333333334</v>
      </c>
      <c r="F392" s="40">
        <v>186.61666666666667</v>
      </c>
      <c r="G392" s="40">
        <v>184.23333333333335</v>
      </c>
      <c r="H392" s="40">
        <v>194.43333333333334</v>
      </c>
      <c r="I392" s="40">
        <v>196.81666666666666</v>
      </c>
      <c r="J392" s="40">
        <v>199.53333333333333</v>
      </c>
      <c r="K392" s="31">
        <v>194.1</v>
      </c>
      <c r="L392" s="31">
        <v>189</v>
      </c>
      <c r="M392" s="31">
        <v>64.933850000000007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73.2</v>
      </c>
      <c r="D393" s="40">
        <v>73.100000000000009</v>
      </c>
      <c r="E393" s="40">
        <v>72.550000000000011</v>
      </c>
      <c r="F393" s="40">
        <v>71.900000000000006</v>
      </c>
      <c r="G393" s="40">
        <v>71.350000000000009</v>
      </c>
      <c r="H393" s="40">
        <v>73.750000000000014</v>
      </c>
      <c r="I393" s="40">
        <v>74.3</v>
      </c>
      <c r="J393" s="40">
        <v>74.950000000000017</v>
      </c>
      <c r="K393" s="31">
        <v>73.650000000000006</v>
      </c>
      <c r="L393" s="31">
        <v>72.45</v>
      </c>
      <c r="M393" s="31">
        <v>8.4949300000000001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134.5</v>
      </c>
      <c r="D394" s="40">
        <v>134.83333333333334</v>
      </c>
      <c r="E394" s="40">
        <v>133.2166666666667</v>
      </c>
      <c r="F394" s="40">
        <v>131.93333333333337</v>
      </c>
      <c r="G394" s="40">
        <v>130.31666666666672</v>
      </c>
      <c r="H394" s="40">
        <v>136.11666666666667</v>
      </c>
      <c r="I394" s="40">
        <v>137.73333333333329</v>
      </c>
      <c r="J394" s="40">
        <v>139.01666666666665</v>
      </c>
      <c r="K394" s="31">
        <v>136.44999999999999</v>
      </c>
      <c r="L394" s="31">
        <v>133.55000000000001</v>
      </c>
      <c r="M394" s="31">
        <v>61.450920000000004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151</v>
      </c>
      <c r="D395" s="40">
        <v>150.81666666666666</v>
      </c>
      <c r="E395" s="40">
        <v>147.93333333333334</v>
      </c>
      <c r="F395" s="40">
        <v>144.86666666666667</v>
      </c>
      <c r="G395" s="40">
        <v>141.98333333333335</v>
      </c>
      <c r="H395" s="40">
        <v>153.88333333333333</v>
      </c>
      <c r="I395" s="40">
        <v>156.76666666666665</v>
      </c>
      <c r="J395" s="40">
        <v>159.83333333333331</v>
      </c>
      <c r="K395" s="31">
        <v>153.69999999999999</v>
      </c>
      <c r="L395" s="31">
        <v>147.75</v>
      </c>
      <c r="M395" s="31">
        <v>88.968159999999997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1280.6500000000001</v>
      </c>
      <c r="D396" s="40">
        <v>1283.1666666666667</v>
      </c>
      <c r="E396" s="40">
        <v>1268.6333333333334</v>
      </c>
      <c r="F396" s="40">
        <v>1256.6166666666668</v>
      </c>
      <c r="G396" s="40">
        <v>1242.0833333333335</v>
      </c>
      <c r="H396" s="40">
        <v>1295.1833333333334</v>
      </c>
      <c r="I396" s="40">
        <v>1309.7166666666667</v>
      </c>
      <c r="J396" s="40">
        <v>1321.7333333333333</v>
      </c>
      <c r="K396" s="31">
        <v>1297.7</v>
      </c>
      <c r="L396" s="31">
        <v>1271.1500000000001</v>
      </c>
      <c r="M396" s="31">
        <v>1.2290099999999999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2482.85</v>
      </c>
      <c r="D397" s="40">
        <v>2480.2166666666667</v>
      </c>
      <c r="E397" s="40">
        <v>2464.2333333333336</v>
      </c>
      <c r="F397" s="40">
        <v>2445.6166666666668</v>
      </c>
      <c r="G397" s="40">
        <v>2429.6333333333337</v>
      </c>
      <c r="H397" s="40">
        <v>2498.8333333333335</v>
      </c>
      <c r="I397" s="40">
        <v>2514.8166666666662</v>
      </c>
      <c r="J397" s="40">
        <v>2533.4333333333334</v>
      </c>
      <c r="K397" s="31">
        <v>2496.1999999999998</v>
      </c>
      <c r="L397" s="31">
        <v>2461.6</v>
      </c>
      <c r="M397" s="31">
        <v>58.704680000000003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339.35</v>
      </c>
      <c r="D398" s="40">
        <v>337.4666666666667</v>
      </c>
      <c r="E398" s="40">
        <v>334.43333333333339</v>
      </c>
      <c r="F398" s="40">
        <v>329.51666666666671</v>
      </c>
      <c r="G398" s="40">
        <v>326.48333333333341</v>
      </c>
      <c r="H398" s="40">
        <v>342.38333333333338</v>
      </c>
      <c r="I398" s="40">
        <v>345.41666666666669</v>
      </c>
      <c r="J398" s="40">
        <v>350.33333333333337</v>
      </c>
      <c r="K398" s="31">
        <v>340.5</v>
      </c>
      <c r="L398" s="31">
        <v>332.55</v>
      </c>
      <c r="M398" s="31">
        <v>0.49360999999999999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274.5</v>
      </c>
      <c r="D399" s="40">
        <v>274.66666666666669</v>
      </c>
      <c r="E399" s="40">
        <v>272.83333333333337</v>
      </c>
      <c r="F399" s="40">
        <v>271.16666666666669</v>
      </c>
      <c r="G399" s="40">
        <v>269.33333333333337</v>
      </c>
      <c r="H399" s="40">
        <v>276.33333333333337</v>
      </c>
      <c r="I399" s="40">
        <v>278.16666666666674</v>
      </c>
      <c r="J399" s="40">
        <v>279.83333333333337</v>
      </c>
      <c r="K399" s="31">
        <v>276.5</v>
      </c>
      <c r="L399" s="31">
        <v>273</v>
      </c>
      <c r="M399" s="31">
        <v>1.6773100000000001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1292.2</v>
      </c>
      <c r="D400" s="40">
        <v>1292.3166666666666</v>
      </c>
      <c r="E400" s="40">
        <v>1279.8833333333332</v>
      </c>
      <c r="F400" s="40">
        <v>1267.5666666666666</v>
      </c>
      <c r="G400" s="40">
        <v>1255.1333333333332</v>
      </c>
      <c r="H400" s="40">
        <v>1304.6333333333332</v>
      </c>
      <c r="I400" s="40">
        <v>1317.0666666666666</v>
      </c>
      <c r="J400" s="40">
        <v>1329.3833333333332</v>
      </c>
      <c r="K400" s="31">
        <v>1304.75</v>
      </c>
      <c r="L400" s="31">
        <v>1280</v>
      </c>
      <c r="M400" s="31">
        <v>0.37058000000000002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1799.55</v>
      </c>
      <c r="D401" s="40">
        <v>1802.8333333333333</v>
      </c>
      <c r="E401" s="40">
        <v>1787.7166666666665</v>
      </c>
      <c r="F401" s="40">
        <v>1775.8833333333332</v>
      </c>
      <c r="G401" s="40">
        <v>1760.7666666666664</v>
      </c>
      <c r="H401" s="40">
        <v>1814.6666666666665</v>
      </c>
      <c r="I401" s="40">
        <v>1829.7833333333333</v>
      </c>
      <c r="J401" s="40">
        <v>1841.6166666666666</v>
      </c>
      <c r="K401" s="31">
        <v>1817.95</v>
      </c>
      <c r="L401" s="31">
        <v>1791</v>
      </c>
      <c r="M401" s="31">
        <v>0.95906999999999998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34.4</v>
      </c>
      <c r="D402" s="40">
        <v>34.31666666666667</v>
      </c>
      <c r="E402" s="40">
        <v>34.13333333333334</v>
      </c>
      <c r="F402" s="40">
        <v>33.866666666666667</v>
      </c>
      <c r="G402" s="40">
        <v>33.683333333333337</v>
      </c>
      <c r="H402" s="40">
        <v>34.583333333333343</v>
      </c>
      <c r="I402" s="40">
        <v>34.766666666666666</v>
      </c>
      <c r="J402" s="40">
        <v>35.033333333333346</v>
      </c>
      <c r="K402" s="31">
        <v>34.5</v>
      </c>
      <c r="L402" s="31">
        <v>34.049999999999997</v>
      </c>
      <c r="M402" s="31">
        <v>22.16442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104.55</v>
      </c>
      <c r="D403" s="40">
        <v>103.71666666666665</v>
      </c>
      <c r="E403" s="40">
        <v>102.5333333333333</v>
      </c>
      <c r="F403" s="40">
        <v>100.51666666666665</v>
      </c>
      <c r="G403" s="40">
        <v>99.3333333333333</v>
      </c>
      <c r="H403" s="40">
        <v>105.73333333333331</v>
      </c>
      <c r="I403" s="40">
        <v>106.91666666666667</v>
      </c>
      <c r="J403" s="40">
        <v>108.93333333333331</v>
      </c>
      <c r="K403" s="31">
        <v>104.9</v>
      </c>
      <c r="L403" s="31">
        <v>101.7</v>
      </c>
      <c r="M403" s="31">
        <v>358.63263999999998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7892.9</v>
      </c>
      <c r="D404" s="40">
        <v>7886.583333333333</v>
      </c>
      <c r="E404" s="40">
        <v>7847.3166666666657</v>
      </c>
      <c r="F404" s="40">
        <v>7801.7333333333327</v>
      </c>
      <c r="G404" s="40">
        <v>7762.4666666666653</v>
      </c>
      <c r="H404" s="40">
        <v>7932.1666666666661</v>
      </c>
      <c r="I404" s="40">
        <v>7971.4333333333343</v>
      </c>
      <c r="J404" s="40">
        <v>8017.0166666666664</v>
      </c>
      <c r="K404" s="31">
        <v>7925.85</v>
      </c>
      <c r="L404" s="31">
        <v>7841</v>
      </c>
      <c r="M404" s="31">
        <v>0.2611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980.9</v>
      </c>
      <c r="D405" s="40">
        <v>976.86666666666667</v>
      </c>
      <c r="E405" s="40">
        <v>969.0333333333333</v>
      </c>
      <c r="F405" s="40">
        <v>957.16666666666663</v>
      </c>
      <c r="G405" s="40">
        <v>949.33333333333326</v>
      </c>
      <c r="H405" s="40">
        <v>988.73333333333335</v>
      </c>
      <c r="I405" s="40">
        <v>996.56666666666661</v>
      </c>
      <c r="J405" s="40">
        <v>1008.4333333333334</v>
      </c>
      <c r="K405" s="31">
        <v>984.7</v>
      </c>
      <c r="L405" s="31">
        <v>965</v>
      </c>
      <c r="M405" s="31">
        <v>16.367709999999999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1188.05</v>
      </c>
      <c r="D406" s="40">
        <v>1178.3666666666668</v>
      </c>
      <c r="E406" s="40">
        <v>1166.7333333333336</v>
      </c>
      <c r="F406" s="40">
        <v>1145.4166666666667</v>
      </c>
      <c r="G406" s="40">
        <v>1133.7833333333335</v>
      </c>
      <c r="H406" s="40">
        <v>1199.6833333333336</v>
      </c>
      <c r="I406" s="40">
        <v>1211.3166666666668</v>
      </c>
      <c r="J406" s="40">
        <v>1232.6333333333337</v>
      </c>
      <c r="K406" s="31">
        <v>1190</v>
      </c>
      <c r="L406" s="31">
        <v>1157.05</v>
      </c>
      <c r="M406" s="31">
        <v>10.302479999999999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477</v>
      </c>
      <c r="D407" s="40">
        <v>475.36666666666662</v>
      </c>
      <c r="E407" s="40">
        <v>472.58333333333326</v>
      </c>
      <c r="F407" s="40">
        <v>468.16666666666663</v>
      </c>
      <c r="G407" s="40">
        <v>465.38333333333327</v>
      </c>
      <c r="H407" s="40">
        <v>479.78333333333325</v>
      </c>
      <c r="I407" s="40">
        <v>482.56666666666666</v>
      </c>
      <c r="J407" s="40">
        <v>486.98333333333323</v>
      </c>
      <c r="K407" s="31">
        <v>478.15</v>
      </c>
      <c r="L407" s="31">
        <v>470.95</v>
      </c>
      <c r="M407" s="31">
        <v>129.62679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7856.9</v>
      </c>
      <c r="D408" s="40">
        <v>7783.9833333333336</v>
      </c>
      <c r="E408" s="40">
        <v>7682.9666666666672</v>
      </c>
      <c r="F408" s="40">
        <v>7509.0333333333338</v>
      </c>
      <c r="G408" s="40">
        <v>7408.0166666666673</v>
      </c>
      <c r="H408" s="40">
        <v>7957.916666666667</v>
      </c>
      <c r="I408" s="40">
        <v>8058.9333333333334</v>
      </c>
      <c r="J408" s="40">
        <v>8232.8666666666668</v>
      </c>
      <c r="K408" s="31">
        <v>7885</v>
      </c>
      <c r="L408" s="31">
        <v>7610.05</v>
      </c>
      <c r="M408" s="31">
        <v>0.22003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105.15</v>
      </c>
      <c r="D409" s="40">
        <v>105.21666666666665</v>
      </c>
      <c r="E409" s="40">
        <v>104.13333333333331</v>
      </c>
      <c r="F409" s="40">
        <v>103.11666666666666</v>
      </c>
      <c r="G409" s="40">
        <v>102.03333333333332</v>
      </c>
      <c r="H409" s="40">
        <v>106.23333333333331</v>
      </c>
      <c r="I409" s="40">
        <v>107.31666666666665</v>
      </c>
      <c r="J409" s="40">
        <v>108.3333333333333</v>
      </c>
      <c r="K409" s="31">
        <v>106.3</v>
      </c>
      <c r="L409" s="31">
        <v>104.2</v>
      </c>
      <c r="M409" s="31">
        <v>2.2466300000000001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157.19999999999999</v>
      </c>
      <c r="D410" s="40">
        <v>155.9</v>
      </c>
      <c r="E410" s="40">
        <v>151.60000000000002</v>
      </c>
      <c r="F410" s="40">
        <v>146.00000000000003</v>
      </c>
      <c r="G410" s="40">
        <v>141.70000000000005</v>
      </c>
      <c r="H410" s="40">
        <v>161.5</v>
      </c>
      <c r="I410" s="40">
        <v>165.8</v>
      </c>
      <c r="J410" s="40">
        <v>171.39999999999998</v>
      </c>
      <c r="K410" s="31">
        <v>160.19999999999999</v>
      </c>
      <c r="L410" s="31">
        <v>150.30000000000001</v>
      </c>
      <c r="M410" s="31">
        <v>88.565790000000007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153</v>
      </c>
      <c r="D411" s="40">
        <v>154.26666666666665</v>
      </c>
      <c r="E411" s="40">
        <v>150.08333333333331</v>
      </c>
      <c r="F411" s="40">
        <v>147.16666666666666</v>
      </c>
      <c r="G411" s="40">
        <v>142.98333333333332</v>
      </c>
      <c r="H411" s="40">
        <v>157.18333333333331</v>
      </c>
      <c r="I411" s="40">
        <v>161.36666666666665</v>
      </c>
      <c r="J411" s="40">
        <v>164.2833333333333</v>
      </c>
      <c r="K411" s="31">
        <v>158.44999999999999</v>
      </c>
      <c r="L411" s="31">
        <v>151.35</v>
      </c>
      <c r="M411" s="31">
        <v>13.888769999999999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3331.4</v>
      </c>
      <c r="D412" s="40">
        <v>3322.1333333333332</v>
      </c>
      <c r="E412" s="40">
        <v>3259.2666666666664</v>
      </c>
      <c r="F412" s="40">
        <v>3187.1333333333332</v>
      </c>
      <c r="G412" s="40">
        <v>3124.2666666666664</v>
      </c>
      <c r="H412" s="40">
        <v>3394.2666666666664</v>
      </c>
      <c r="I412" s="40">
        <v>3457.1333333333332</v>
      </c>
      <c r="J412" s="40">
        <v>3529.2666666666664</v>
      </c>
      <c r="K412" s="31">
        <v>3385</v>
      </c>
      <c r="L412" s="31">
        <v>3250</v>
      </c>
      <c r="M412" s="31">
        <v>0.38152000000000003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311.45</v>
      </c>
      <c r="D413" s="40">
        <v>312.75</v>
      </c>
      <c r="E413" s="40">
        <v>308.7</v>
      </c>
      <c r="F413" s="40">
        <v>305.95</v>
      </c>
      <c r="G413" s="40">
        <v>301.89999999999998</v>
      </c>
      <c r="H413" s="40">
        <v>315.5</v>
      </c>
      <c r="I413" s="40">
        <v>319.54999999999995</v>
      </c>
      <c r="J413" s="40">
        <v>322.3</v>
      </c>
      <c r="K413" s="31">
        <v>316.8</v>
      </c>
      <c r="L413" s="31">
        <v>310</v>
      </c>
      <c r="M413" s="31">
        <v>0.33677000000000001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562.5</v>
      </c>
      <c r="D414" s="40">
        <v>561.35</v>
      </c>
      <c r="E414" s="40">
        <v>556.15000000000009</v>
      </c>
      <c r="F414" s="40">
        <v>549.80000000000007</v>
      </c>
      <c r="G414" s="40">
        <v>544.60000000000014</v>
      </c>
      <c r="H414" s="40">
        <v>567.70000000000005</v>
      </c>
      <c r="I414" s="40">
        <v>572.90000000000009</v>
      </c>
      <c r="J414" s="40">
        <v>579.25</v>
      </c>
      <c r="K414" s="31">
        <v>566.54999999999995</v>
      </c>
      <c r="L414" s="31">
        <v>555</v>
      </c>
      <c r="M414" s="31">
        <v>0.98028000000000004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26289.8</v>
      </c>
      <c r="D415" s="40">
        <v>26352.983333333337</v>
      </c>
      <c r="E415" s="40">
        <v>25956.966666666674</v>
      </c>
      <c r="F415" s="40">
        <v>25624.133333333339</v>
      </c>
      <c r="G415" s="40">
        <v>25228.116666666676</v>
      </c>
      <c r="H415" s="40">
        <v>26685.816666666673</v>
      </c>
      <c r="I415" s="40">
        <v>27081.833333333336</v>
      </c>
      <c r="J415" s="40">
        <v>27414.666666666672</v>
      </c>
      <c r="K415" s="31">
        <v>26749</v>
      </c>
      <c r="L415" s="31">
        <v>26020.15</v>
      </c>
      <c r="M415" s="31">
        <v>0.40560000000000002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2112</v>
      </c>
      <c r="D416" s="40">
        <v>2128.6666666666665</v>
      </c>
      <c r="E416" s="40">
        <v>2083.333333333333</v>
      </c>
      <c r="F416" s="40">
        <v>2054.6666666666665</v>
      </c>
      <c r="G416" s="40">
        <v>2009.333333333333</v>
      </c>
      <c r="H416" s="40">
        <v>2157.333333333333</v>
      </c>
      <c r="I416" s="40">
        <v>2202.6666666666661</v>
      </c>
      <c r="J416" s="40">
        <v>2231.333333333333</v>
      </c>
      <c r="K416" s="31">
        <v>2174</v>
      </c>
      <c r="L416" s="31">
        <v>2100</v>
      </c>
      <c r="M416" s="31">
        <v>0.45580999999999999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2198.15</v>
      </c>
      <c r="D417" s="40">
        <v>2181.0666666666666</v>
      </c>
      <c r="E417" s="40">
        <v>2152.1333333333332</v>
      </c>
      <c r="F417" s="40">
        <v>2106.1166666666668</v>
      </c>
      <c r="G417" s="40">
        <v>2077.1833333333334</v>
      </c>
      <c r="H417" s="40">
        <v>2227.083333333333</v>
      </c>
      <c r="I417" s="40">
        <v>2256.0166666666664</v>
      </c>
      <c r="J417" s="40">
        <v>2302.0333333333328</v>
      </c>
      <c r="K417" s="31">
        <v>2210</v>
      </c>
      <c r="L417" s="31">
        <v>2135.0500000000002</v>
      </c>
      <c r="M417" s="31">
        <v>3.1149200000000001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493.45</v>
      </c>
      <c r="D418" s="40">
        <v>487.90000000000003</v>
      </c>
      <c r="E418" s="40">
        <v>477.60000000000008</v>
      </c>
      <c r="F418" s="40">
        <v>461.75000000000006</v>
      </c>
      <c r="G418" s="40">
        <v>451.4500000000001</v>
      </c>
      <c r="H418" s="40">
        <v>503.75000000000006</v>
      </c>
      <c r="I418" s="40">
        <v>514.04999999999995</v>
      </c>
      <c r="J418" s="40">
        <v>529.90000000000009</v>
      </c>
      <c r="K418" s="31">
        <v>498.2</v>
      </c>
      <c r="L418" s="31">
        <v>472.05</v>
      </c>
      <c r="M418" s="31">
        <v>1.4456199999999999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27.9</v>
      </c>
      <c r="D419" s="40">
        <v>28</v>
      </c>
      <c r="E419" s="40">
        <v>27.7</v>
      </c>
      <c r="F419" s="40">
        <v>27.5</v>
      </c>
      <c r="G419" s="40">
        <v>27.2</v>
      </c>
      <c r="H419" s="40">
        <v>28.2</v>
      </c>
      <c r="I419" s="40">
        <v>28.499999999999996</v>
      </c>
      <c r="J419" s="40">
        <v>28.7</v>
      </c>
      <c r="K419" s="31">
        <v>28.3</v>
      </c>
      <c r="L419" s="31">
        <v>27.8</v>
      </c>
      <c r="M419" s="31">
        <v>18.971730000000001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3830.7</v>
      </c>
      <c r="D420" s="40">
        <v>3846.2333333333336</v>
      </c>
      <c r="E420" s="40">
        <v>3742.4666666666672</v>
      </c>
      <c r="F420" s="40">
        <v>3654.2333333333336</v>
      </c>
      <c r="G420" s="40">
        <v>3550.4666666666672</v>
      </c>
      <c r="H420" s="40">
        <v>3934.4666666666672</v>
      </c>
      <c r="I420" s="40">
        <v>4038.2333333333336</v>
      </c>
      <c r="J420" s="40">
        <v>4126.4666666666672</v>
      </c>
      <c r="K420" s="31">
        <v>3950</v>
      </c>
      <c r="L420" s="31">
        <v>3758</v>
      </c>
      <c r="M420" s="31">
        <v>0.36723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844.65</v>
      </c>
      <c r="D421" s="40">
        <v>847.7166666666667</v>
      </c>
      <c r="E421" s="40">
        <v>835.43333333333339</v>
      </c>
      <c r="F421" s="40">
        <v>826.2166666666667</v>
      </c>
      <c r="G421" s="40">
        <v>813.93333333333339</v>
      </c>
      <c r="H421" s="40">
        <v>856.93333333333339</v>
      </c>
      <c r="I421" s="40">
        <v>869.2166666666667</v>
      </c>
      <c r="J421" s="40">
        <v>878.43333333333339</v>
      </c>
      <c r="K421" s="31">
        <v>860</v>
      </c>
      <c r="L421" s="31">
        <v>838.5</v>
      </c>
      <c r="M421" s="31">
        <v>3.1125600000000002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1179.05</v>
      </c>
      <c r="D422" s="40">
        <v>1185.3500000000001</v>
      </c>
      <c r="E422" s="40">
        <v>1151.7000000000003</v>
      </c>
      <c r="F422" s="40">
        <v>1124.3500000000001</v>
      </c>
      <c r="G422" s="40">
        <v>1090.7000000000003</v>
      </c>
      <c r="H422" s="40">
        <v>1212.7000000000003</v>
      </c>
      <c r="I422" s="40">
        <v>1246.3500000000004</v>
      </c>
      <c r="J422" s="40">
        <v>1273.7000000000003</v>
      </c>
      <c r="K422" s="31">
        <v>1219</v>
      </c>
      <c r="L422" s="31">
        <v>1158</v>
      </c>
      <c r="M422" s="31">
        <v>0.81516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2798.4</v>
      </c>
      <c r="D423" s="40">
        <v>2788.4666666666667</v>
      </c>
      <c r="E423" s="40">
        <v>2751.9333333333334</v>
      </c>
      <c r="F423" s="40">
        <v>2705.4666666666667</v>
      </c>
      <c r="G423" s="40">
        <v>2668.9333333333334</v>
      </c>
      <c r="H423" s="40">
        <v>2834.9333333333334</v>
      </c>
      <c r="I423" s="40">
        <v>2871.4666666666672</v>
      </c>
      <c r="J423" s="40">
        <v>2917.9333333333334</v>
      </c>
      <c r="K423" s="31">
        <v>2825</v>
      </c>
      <c r="L423" s="31">
        <v>2742</v>
      </c>
      <c r="M423" s="31">
        <v>0.65076999999999996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843</v>
      </c>
      <c r="D424" s="40">
        <v>847.26666666666677</v>
      </c>
      <c r="E424" s="40">
        <v>830.73333333333358</v>
      </c>
      <c r="F424" s="40">
        <v>818.46666666666681</v>
      </c>
      <c r="G424" s="40">
        <v>801.93333333333362</v>
      </c>
      <c r="H424" s="40">
        <v>859.53333333333353</v>
      </c>
      <c r="I424" s="40">
        <v>876.06666666666661</v>
      </c>
      <c r="J424" s="40">
        <v>888.33333333333348</v>
      </c>
      <c r="K424" s="31">
        <v>863.8</v>
      </c>
      <c r="L424" s="31">
        <v>835</v>
      </c>
      <c r="M424" s="31">
        <v>3.5072000000000001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446.75</v>
      </c>
      <c r="D425" s="40">
        <v>455</v>
      </c>
      <c r="E425" s="40">
        <v>431</v>
      </c>
      <c r="F425" s="40">
        <v>415.25</v>
      </c>
      <c r="G425" s="40">
        <v>391.25</v>
      </c>
      <c r="H425" s="40">
        <v>470.75</v>
      </c>
      <c r="I425" s="40">
        <v>494.75</v>
      </c>
      <c r="J425" s="40">
        <v>510.5</v>
      </c>
      <c r="K425" s="31">
        <v>479</v>
      </c>
      <c r="L425" s="31">
        <v>439.25</v>
      </c>
      <c r="M425" s="31">
        <v>9.8654100000000007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248.85</v>
      </c>
      <c r="D426" s="40">
        <v>247.93333333333331</v>
      </c>
      <c r="E426" s="40">
        <v>243.86666666666662</v>
      </c>
      <c r="F426" s="40">
        <v>238.8833333333333</v>
      </c>
      <c r="G426" s="40">
        <v>234.81666666666661</v>
      </c>
      <c r="H426" s="40">
        <v>252.91666666666663</v>
      </c>
      <c r="I426" s="40">
        <v>256.98333333333329</v>
      </c>
      <c r="J426" s="40">
        <v>261.96666666666664</v>
      </c>
      <c r="K426" s="31">
        <v>252</v>
      </c>
      <c r="L426" s="31">
        <v>242.95</v>
      </c>
      <c r="M426" s="31">
        <v>4.1443599999999998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71.400000000000006</v>
      </c>
      <c r="D427" s="40">
        <v>71.333333333333329</v>
      </c>
      <c r="E427" s="40">
        <v>70.266666666666652</v>
      </c>
      <c r="F427" s="40">
        <v>69.133333333333326</v>
      </c>
      <c r="G427" s="40">
        <v>68.066666666666649</v>
      </c>
      <c r="H427" s="40">
        <v>72.466666666666654</v>
      </c>
      <c r="I427" s="40">
        <v>73.533333333333346</v>
      </c>
      <c r="J427" s="40">
        <v>74.666666666666657</v>
      </c>
      <c r="K427" s="31">
        <v>72.400000000000006</v>
      </c>
      <c r="L427" s="31">
        <v>70.2</v>
      </c>
      <c r="M427" s="31">
        <v>69.268919999999994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2089.6999999999998</v>
      </c>
      <c r="D428" s="40">
        <v>2064.9833333333331</v>
      </c>
      <c r="E428" s="40">
        <v>2036.9666666666662</v>
      </c>
      <c r="F428" s="40">
        <v>1984.2333333333331</v>
      </c>
      <c r="G428" s="40">
        <v>1956.2166666666662</v>
      </c>
      <c r="H428" s="40">
        <v>2117.7166666666662</v>
      </c>
      <c r="I428" s="40">
        <v>2145.7333333333336</v>
      </c>
      <c r="J428" s="40">
        <v>2198.4666666666662</v>
      </c>
      <c r="K428" s="31">
        <v>2093</v>
      </c>
      <c r="L428" s="31">
        <v>2012.25</v>
      </c>
      <c r="M428" s="31">
        <v>11.616479999999999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1448.95</v>
      </c>
      <c r="D429" s="40">
        <v>1445.0333333333335</v>
      </c>
      <c r="E429" s="40">
        <v>1430.116666666667</v>
      </c>
      <c r="F429" s="40">
        <v>1411.2833333333335</v>
      </c>
      <c r="G429" s="40">
        <v>1396.366666666667</v>
      </c>
      <c r="H429" s="40">
        <v>1463.866666666667</v>
      </c>
      <c r="I429" s="40">
        <v>1478.7833333333335</v>
      </c>
      <c r="J429" s="40">
        <v>1497.616666666667</v>
      </c>
      <c r="K429" s="31">
        <v>1459.95</v>
      </c>
      <c r="L429" s="31">
        <v>1426.2</v>
      </c>
      <c r="M429" s="31">
        <v>7.7418399999999998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491.25</v>
      </c>
      <c r="D430" s="40">
        <v>492.7833333333333</v>
      </c>
      <c r="E430" s="40">
        <v>482.86666666666662</v>
      </c>
      <c r="F430" s="40">
        <v>474.48333333333329</v>
      </c>
      <c r="G430" s="40">
        <v>464.56666666666661</v>
      </c>
      <c r="H430" s="40">
        <v>501.16666666666663</v>
      </c>
      <c r="I430" s="40">
        <v>511.08333333333337</v>
      </c>
      <c r="J430" s="40">
        <v>519.4666666666667</v>
      </c>
      <c r="K430" s="31">
        <v>502.7</v>
      </c>
      <c r="L430" s="31">
        <v>484.4</v>
      </c>
      <c r="M430" s="31">
        <v>7.7460500000000003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96.35</v>
      </c>
      <c r="D431" s="40">
        <v>96.383333333333326</v>
      </c>
      <c r="E431" s="40">
        <v>95.516666666666652</v>
      </c>
      <c r="F431" s="40">
        <v>94.683333333333323</v>
      </c>
      <c r="G431" s="40">
        <v>93.816666666666649</v>
      </c>
      <c r="H431" s="40">
        <v>97.216666666666654</v>
      </c>
      <c r="I431" s="40">
        <v>98.083333333333329</v>
      </c>
      <c r="J431" s="40">
        <v>98.916666666666657</v>
      </c>
      <c r="K431" s="31">
        <v>97.25</v>
      </c>
      <c r="L431" s="31">
        <v>95.55</v>
      </c>
      <c r="M431" s="31">
        <v>0.88244999999999996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271.7</v>
      </c>
      <c r="D432" s="40">
        <v>272.45</v>
      </c>
      <c r="E432" s="40">
        <v>269.29999999999995</v>
      </c>
      <c r="F432" s="40">
        <v>266.89999999999998</v>
      </c>
      <c r="G432" s="40">
        <v>263.74999999999994</v>
      </c>
      <c r="H432" s="40">
        <v>274.84999999999997</v>
      </c>
      <c r="I432" s="40">
        <v>277.99999999999994</v>
      </c>
      <c r="J432" s="40">
        <v>280.39999999999998</v>
      </c>
      <c r="K432" s="31">
        <v>275.60000000000002</v>
      </c>
      <c r="L432" s="31">
        <v>270.05</v>
      </c>
      <c r="M432" s="31">
        <v>1.53013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562.1</v>
      </c>
      <c r="D433" s="40">
        <v>559.08333333333337</v>
      </c>
      <c r="E433" s="40">
        <v>554.01666666666677</v>
      </c>
      <c r="F433" s="40">
        <v>545.93333333333339</v>
      </c>
      <c r="G433" s="40">
        <v>540.86666666666679</v>
      </c>
      <c r="H433" s="40">
        <v>567.16666666666674</v>
      </c>
      <c r="I433" s="40">
        <v>572.23333333333335</v>
      </c>
      <c r="J433" s="40">
        <v>580.31666666666672</v>
      </c>
      <c r="K433" s="31">
        <v>564.15</v>
      </c>
      <c r="L433" s="31">
        <v>551</v>
      </c>
      <c r="M433" s="31">
        <v>0.67267999999999994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370.75</v>
      </c>
      <c r="D434" s="40">
        <v>368.41666666666669</v>
      </c>
      <c r="E434" s="40">
        <v>362.38333333333338</v>
      </c>
      <c r="F434" s="40">
        <v>354.01666666666671</v>
      </c>
      <c r="G434" s="40">
        <v>347.98333333333341</v>
      </c>
      <c r="H434" s="40">
        <v>376.78333333333336</v>
      </c>
      <c r="I434" s="40">
        <v>382.81666666666666</v>
      </c>
      <c r="J434" s="40">
        <v>391.18333333333334</v>
      </c>
      <c r="K434" s="31">
        <v>374.45</v>
      </c>
      <c r="L434" s="31">
        <v>360.05</v>
      </c>
      <c r="M434" s="31">
        <v>2.54793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2330.3000000000002</v>
      </c>
      <c r="D435" s="40">
        <v>2318.5666666666671</v>
      </c>
      <c r="E435" s="40">
        <v>2297.1333333333341</v>
      </c>
      <c r="F435" s="40">
        <v>2263.9666666666672</v>
      </c>
      <c r="G435" s="40">
        <v>2242.5333333333342</v>
      </c>
      <c r="H435" s="40">
        <v>2351.733333333334</v>
      </c>
      <c r="I435" s="40">
        <v>2373.1666666666674</v>
      </c>
      <c r="J435" s="40">
        <v>2406.3333333333339</v>
      </c>
      <c r="K435" s="31">
        <v>2340</v>
      </c>
      <c r="L435" s="31">
        <v>2285.4</v>
      </c>
      <c r="M435" s="31">
        <v>0.42799999999999999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859.25</v>
      </c>
      <c r="D436" s="40">
        <v>860.75</v>
      </c>
      <c r="E436" s="40">
        <v>847</v>
      </c>
      <c r="F436" s="40">
        <v>834.75</v>
      </c>
      <c r="G436" s="40">
        <v>821</v>
      </c>
      <c r="H436" s="40">
        <v>873</v>
      </c>
      <c r="I436" s="40">
        <v>886.75</v>
      </c>
      <c r="J436" s="40">
        <v>899</v>
      </c>
      <c r="K436" s="31">
        <v>874.5</v>
      </c>
      <c r="L436" s="31">
        <v>848.5</v>
      </c>
      <c r="M436" s="31">
        <v>0.46084000000000003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766.25</v>
      </c>
      <c r="D437" s="40">
        <v>761.0333333333333</v>
      </c>
      <c r="E437" s="40">
        <v>751.31666666666661</v>
      </c>
      <c r="F437" s="40">
        <v>736.38333333333333</v>
      </c>
      <c r="G437" s="40">
        <v>726.66666666666663</v>
      </c>
      <c r="H437" s="40">
        <v>775.96666666666658</v>
      </c>
      <c r="I437" s="40">
        <v>785.68333333333328</v>
      </c>
      <c r="J437" s="40">
        <v>800.61666666666656</v>
      </c>
      <c r="K437" s="31">
        <v>770.75</v>
      </c>
      <c r="L437" s="31">
        <v>746.1</v>
      </c>
      <c r="M437" s="31">
        <v>48.966500000000003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436.65</v>
      </c>
      <c r="D438" s="40">
        <v>434.64999999999992</v>
      </c>
      <c r="E438" s="40">
        <v>430.39999999999986</v>
      </c>
      <c r="F438" s="40">
        <v>424.14999999999992</v>
      </c>
      <c r="G438" s="40">
        <v>419.89999999999986</v>
      </c>
      <c r="H438" s="40">
        <v>440.89999999999986</v>
      </c>
      <c r="I438" s="40">
        <v>445.15</v>
      </c>
      <c r="J438" s="40">
        <v>451.39999999999986</v>
      </c>
      <c r="K438" s="31">
        <v>438.9</v>
      </c>
      <c r="L438" s="31">
        <v>428.4</v>
      </c>
      <c r="M438" s="31">
        <v>2.5228299999999999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533.65</v>
      </c>
      <c r="D439" s="40">
        <v>530.55000000000007</v>
      </c>
      <c r="E439" s="40">
        <v>526.10000000000014</v>
      </c>
      <c r="F439" s="40">
        <v>518.55000000000007</v>
      </c>
      <c r="G439" s="40">
        <v>514.10000000000014</v>
      </c>
      <c r="H439" s="40">
        <v>538.10000000000014</v>
      </c>
      <c r="I439" s="40">
        <v>542.55000000000018</v>
      </c>
      <c r="J439" s="40">
        <v>550.10000000000014</v>
      </c>
      <c r="K439" s="31">
        <v>535</v>
      </c>
      <c r="L439" s="31">
        <v>523</v>
      </c>
      <c r="M439" s="31">
        <v>7.72858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700.25</v>
      </c>
      <c r="D440" s="40">
        <v>692.41666666666663</v>
      </c>
      <c r="E440" s="40">
        <v>679.83333333333326</v>
      </c>
      <c r="F440" s="40">
        <v>659.41666666666663</v>
      </c>
      <c r="G440" s="40">
        <v>646.83333333333326</v>
      </c>
      <c r="H440" s="40">
        <v>712.83333333333326</v>
      </c>
      <c r="I440" s="40">
        <v>725.41666666666652</v>
      </c>
      <c r="J440" s="40">
        <v>745.83333333333326</v>
      </c>
      <c r="K440" s="31">
        <v>705</v>
      </c>
      <c r="L440" s="31">
        <v>672</v>
      </c>
      <c r="M440" s="31">
        <v>1.25501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419.15</v>
      </c>
      <c r="D441" s="40">
        <v>418.43333333333339</v>
      </c>
      <c r="E441" s="40">
        <v>412.31666666666678</v>
      </c>
      <c r="F441" s="40">
        <v>405.48333333333341</v>
      </c>
      <c r="G441" s="40">
        <v>399.36666666666679</v>
      </c>
      <c r="H441" s="40">
        <v>425.26666666666677</v>
      </c>
      <c r="I441" s="40">
        <v>431.38333333333333</v>
      </c>
      <c r="J441" s="40">
        <v>438.21666666666675</v>
      </c>
      <c r="K441" s="31">
        <v>424.55</v>
      </c>
      <c r="L441" s="31">
        <v>411.6</v>
      </c>
      <c r="M441" s="31">
        <v>1.2902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2397.6999999999998</v>
      </c>
      <c r="D442" s="40">
        <v>2389.2166666666667</v>
      </c>
      <c r="E442" s="40">
        <v>2313.4333333333334</v>
      </c>
      <c r="F442" s="40">
        <v>2229.1666666666665</v>
      </c>
      <c r="G442" s="40">
        <v>2153.3833333333332</v>
      </c>
      <c r="H442" s="40">
        <v>2473.4833333333336</v>
      </c>
      <c r="I442" s="40">
        <v>2549.2666666666673</v>
      </c>
      <c r="J442" s="40">
        <v>2633.5333333333338</v>
      </c>
      <c r="K442" s="31">
        <v>2465</v>
      </c>
      <c r="L442" s="31">
        <v>2304.9499999999998</v>
      </c>
      <c r="M442" s="31">
        <v>2.2999399999999999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498.1</v>
      </c>
      <c r="D443" s="40">
        <v>496.9666666666667</v>
      </c>
      <c r="E443" s="40">
        <v>486.13333333333338</v>
      </c>
      <c r="F443" s="40">
        <v>474.16666666666669</v>
      </c>
      <c r="G443" s="40">
        <v>463.33333333333337</v>
      </c>
      <c r="H443" s="40">
        <v>508.93333333333339</v>
      </c>
      <c r="I443" s="40">
        <v>519.76666666666665</v>
      </c>
      <c r="J443" s="40">
        <v>531.73333333333335</v>
      </c>
      <c r="K443" s="31">
        <v>507.8</v>
      </c>
      <c r="L443" s="31">
        <v>485</v>
      </c>
      <c r="M443" s="31">
        <v>1.3961399999999999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7.05</v>
      </c>
      <c r="D444" s="40">
        <v>7.1499999999999995</v>
      </c>
      <c r="E444" s="40">
        <v>6.8999999999999986</v>
      </c>
      <c r="F444" s="40">
        <v>6.7499999999999991</v>
      </c>
      <c r="G444" s="40">
        <v>6.4999999999999982</v>
      </c>
      <c r="H444" s="40">
        <v>7.2999999999999989</v>
      </c>
      <c r="I444" s="40">
        <v>7.5500000000000007</v>
      </c>
      <c r="J444" s="40">
        <v>7.6999999999999993</v>
      </c>
      <c r="K444" s="31">
        <v>7.4</v>
      </c>
      <c r="L444" s="31">
        <v>7</v>
      </c>
      <c r="M444" s="31">
        <v>551.57601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396.35</v>
      </c>
      <c r="D445" s="40">
        <v>397.11666666666662</v>
      </c>
      <c r="E445" s="40">
        <v>392.33333333333326</v>
      </c>
      <c r="F445" s="40">
        <v>388.31666666666666</v>
      </c>
      <c r="G445" s="40">
        <v>383.5333333333333</v>
      </c>
      <c r="H445" s="40">
        <v>401.13333333333321</v>
      </c>
      <c r="I445" s="40">
        <v>405.91666666666663</v>
      </c>
      <c r="J445" s="40">
        <v>409.93333333333317</v>
      </c>
      <c r="K445" s="31">
        <v>401.9</v>
      </c>
      <c r="L445" s="31">
        <v>393.1</v>
      </c>
      <c r="M445" s="31">
        <v>5.41751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970.3</v>
      </c>
      <c r="D446" s="40">
        <v>964.94999999999993</v>
      </c>
      <c r="E446" s="40">
        <v>954.89999999999986</v>
      </c>
      <c r="F446" s="40">
        <v>939.49999999999989</v>
      </c>
      <c r="G446" s="40">
        <v>929.44999999999982</v>
      </c>
      <c r="H446" s="40">
        <v>980.34999999999991</v>
      </c>
      <c r="I446" s="40">
        <v>990.39999999999986</v>
      </c>
      <c r="J446" s="40">
        <v>1005.8</v>
      </c>
      <c r="K446" s="31">
        <v>975</v>
      </c>
      <c r="L446" s="31">
        <v>949.55</v>
      </c>
      <c r="M446" s="31">
        <v>0.18057999999999999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589.15</v>
      </c>
      <c r="D447" s="40">
        <v>588.61666666666667</v>
      </c>
      <c r="E447" s="40">
        <v>584.08333333333337</v>
      </c>
      <c r="F447" s="40">
        <v>579.01666666666665</v>
      </c>
      <c r="G447" s="40">
        <v>574.48333333333335</v>
      </c>
      <c r="H447" s="40">
        <v>593.68333333333339</v>
      </c>
      <c r="I447" s="40">
        <v>598.2166666666667</v>
      </c>
      <c r="J447" s="40">
        <v>603.28333333333342</v>
      </c>
      <c r="K447" s="31">
        <v>593.15</v>
      </c>
      <c r="L447" s="31">
        <v>583.54999999999995</v>
      </c>
      <c r="M447" s="31">
        <v>3.2320000000000002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1449.05</v>
      </c>
      <c r="D448" s="40">
        <v>1457</v>
      </c>
      <c r="E448" s="40">
        <v>1424.1</v>
      </c>
      <c r="F448" s="40">
        <v>1399.1499999999999</v>
      </c>
      <c r="G448" s="40">
        <v>1366.2499999999998</v>
      </c>
      <c r="H448" s="40">
        <v>1481.95</v>
      </c>
      <c r="I448" s="40">
        <v>1514.8500000000001</v>
      </c>
      <c r="J448" s="40">
        <v>1539.8000000000002</v>
      </c>
      <c r="K448" s="31">
        <v>1489.9</v>
      </c>
      <c r="L448" s="31">
        <v>1432.05</v>
      </c>
      <c r="M448" s="31">
        <v>1.6208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13351.25</v>
      </c>
      <c r="D449" s="40">
        <v>13362.416666666666</v>
      </c>
      <c r="E449" s="40">
        <v>13132.383333333331</v>
      </c>
      <c r="F449" s="40">
        <v>12913.516666666665</v>
      </c>
      <c r="G449" s="40">
        <v>12683.48333333333</v>
      </c>
      <c r="H449" s="40">
        <v>13581.283333333333</v>
      </c>
      <c r="I449" s="40">
        <v>13811.316666666669</v>
      </c>
      <c r="J449" s="40">
        <v>14030.183333333334</v>
      </c>
      <c r="K449" s="31">
        <v>13592.45</v>
      </c>
      <c r="L449" s="31">
        <v>13143.55</v>
      </c>
      <c r="M449" s="31">
        <v>1.4080000000000001E-2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900</v>
      </c>
      <c r="D450" s="40">
        <v>894.33333333333337</v>
      </c>
      <c r="E450" s="40">
        <v>883.66666666666674</v>
      </c>
      <c r="F450" s="40">
        <v>867.33333333333337</v>
      </c>
      <c r="G450" s="40">
        <v>856.66666666666674</v>
      </c>
      <c r="H450" s="40">
        <v>910.66666666666674</v>
      </c>
      <c r="I450" s="40">
        <v>921.33333333333348</v>
      </c>
      <c r="J450" s="40">
        <v>937.66666666666674</v>
      </c>
      <c r="K450" s="31">
        <v>905</v>
      </c>
      <c r="L450" s="31">
        <v>878</v>
      </c>
      <c r="M450" s="31">
        <v>12.43763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205.35</v>
      </c>
      <c r="D451" s="40">
        <v>204.91666666666666</v>
      </c>
      <c r="E451" s="40">
        <v>203.83333333333331</v>
      </c>
      <c r="F451" s="40">
        <v>202.31666666666666</v>
      </c>
      <c r="G451" s="40">
        <v>201.23333333333332</v>
      </c>
      <c r="H451" s="40">
        <v>206.43333333333331</v>
      </c>
      <c r="I451" s="40">
        <v>207.51666666666662</v>
      </c>
      <c r="J451" s="40">
        <v>209.0333333333333</v>
      </c>
      <c r="K451" s="31">
        <v>206</v>
      </c>
      <c r="L451" s="31">
        <v>203.4</v>
      </c>
      <c r="M451" s="31">
        <v>6.3757400000000004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1275.8</v>
      </c>
      <c r="D452" s="40">
        <v>1284.9333333333334</v>
      </c>
      <c r="E452" s="40">
        <v>1260.8666666666668</v>
      </c>
      <c r="F452" s="40">
        <v>1245.9333333333334</v>
      </c>
      <c r="G452" s="40">
        <v>1221.8666666666668</v>
      </c>
      <c r="H452" s="40">
        <v>1299.8666666666668</v>
      </c>
      <c r="I452" s="40">
        <v>1323.9333333333334</v>
      </c>
      <c r="J452" s="40">
        <v>1338.8666666666668</v>
      </c>
      <c r="K452" s="31">
        <v>1309</v>
      </c>
      <c r="L452" s="31">
        <v>1270</v>
      </c>
      <c r="M452" s="31">
        <v>6.1044600000000004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773.25</v>
      </c>
      <c r="D453" s="40">
        <v>772.56666666666661</v>
      </c>
      <c r="E453" s="40">
        <v>764.23333333333323</v>
      </c>
      <c r="F453" s="40">
        <v>755.21666666666658</v>
      </c>
      <c r="G453" s="40">
        <v>746.88333333333321</v>
      </c>
      <c r="H453" s="40">
        <v>781.58333333333326</v>
      </c>
      <c r="I453" s="40">
        <v>789.91666666666674</v>
      </c>
      <c r="J453" s="40">
        <v>798.93333333333328</v>
      </c>
      <c r="K453" s="31">
        <v>780.9</v>
      </c>
      <c r="L453" s="31">
        <v>763.55</v>
      </c>
      <c r="M453" s="31">
        <v>17.668199999999999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5979.75</v>
      </c>
      <c r="D454" s="40">
        <v>5942.916666666667</v>
      </c>
      <c r="E454" s="40">
        <v>5886.8333333333339</v>
      </c>
      <c r="F454" s="40">
        <v>5793.916666666667</v>
      </c>
      <c r="G454" s="40">
        <v>5737.8333333333339</v>
      </c>
      <c r="H454" s="40">
        <v>6035.8333333333339</v>
      </c>
      <c r="I454" s="40">
        <v>6091.9166666666679</v>
      </c>
      <c r="J454" s="40">
        <v>6184.8333333333339</v>
      </c>
      <c r="K454" s="31">
        <v>5999</v>
      </c>
      <c r="L454" s="31">
        <v>5850</v>
      </c>
      <c r="M454" s="31">
        <v>1.10093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479.1</v>
      </c>
      <c r="D455" s="40">
        <v>477.08333333333331</v>
      </c>
      <c r="E455" s="40">
        <v>473.71666666666664</v>
      </c>
      <c r="F455" s="40">
        <v>468.33333333333331</v>
      </c>
      <c r="G455" s="40">
        <v>464.96666666666664</v>
      </c>
      <c r="H455" s="40">
        <v>482.46666666666664</v>
      </c>
      <c r="I455" s="40">
        <v>485.83333333333331</v>
      </c>
      <c r="J455" s="40">
        <v>491.21666666666664</v>
      </c>
      <c r="K455" s="31">
        <v>480.45</v>
      </c>
      <c r="L455" s="31">
        <v>471.7</v>
      </c>
      <c r="M455" s="31">
        <v>210.12008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262.05</v>
      </c>
      <c r="D456" s="40">
        <v>262.51666666666671</v>
      </c>
      <c r="E456" s="40">
        <v>259.63333333333344</v>
      </c>
      <c r="F456" s="40">
        <v>257.21666666666675</v>
      </c>
      <c r="G456" s="40">
        <v>254.33333333333348</v>
      </c>
      <c r="H456" s="40">
        <v>264.93333333333339</v>
      </c>
      <c r="I456" s="40">
        <v>267.81666666666672</v>
      </c>
      <c r="J456" s="40">
        <v>270.23333333333335</v>
      </c>
      <c r="K456" s="31">
        <v>265.39999999999998</v>
      </c>
      <c r="L456" s="31">
        <v>260.10000000000002</v>
      </c>
      <c r="M456" s="31">
        <v>29.065470000000001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226.4</v>
      </c>
      <c r="D457" s="40">
        <v>226.01666666666665</v>
      </c>
      <c r="E457" s="40">
        <v>221.58333333333331</v>
      </c>
      <c r="F457" s="40">
        <v>216.76666666666665</v>
      </c>
      <c r="G457" s="40">
        <v>212.33333333333331</v>
      </c>
      <c r="H457" s="40">
        <v>230.83333333333331</v>
      </c>
      <c r="I457" s="40">
        <v>235.26666666666665</v>
      </c>
      <c r="J457" s="40">
        <v>240.08333333333331</v>
      </c>
      <c r="K457" s="31">
        <v>230.45</v>
      </c>
      <c r="L457" s="31">
        <v>221.2</v>
      </c>
      <c r="M457" s="31">
        <v>785.72738000000004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1112.4000000000001</v>
      </c>
      <c r="D458" s="40">
        <v>1100.8</v>
      </c>
      <c r="E458" s="40">
        <v>1085.5999999999999</v>
      </c>
      <c r="F458" s="40">
        <v>1058.8</v>
      </c>
      <c r="G458" s="40">
        <v>1043.5999999999999</v>
      </c>
      <c r="H458" s="40">
        <v>1127.5999999999999</v>
      </c>
      <c r="I458" s="40">
        <v>1142.8000000000002</v>
      </c>
      <c r="J458" s="40">
        <v>1169.5999999999999</v>
      </c>
      <c r="K458" s="31">
        <v>1116</v>
      </c>
      <c r="L458" s="31">
        <v>1074</v>
      </c>
      <c r="M458" s="31">
        <v>91.286810000000003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734.55</v>
      </c>
      <c r="D459" s="40">
        <v>734</v>
      </c>
      <c r="E459" s="40">
        <v>724</v>
      </c>
      <c r="F459" s="40">
        <v>713.45</v>
      </c>
      <c r="G459" s="40">
        <v>703.45</v>
      </c>
      <c r="H459" s="40">
        <v>744.55</v>
      </c>
      <c r="I459" s="40">
        <v>754.55</v>
      </c>
      <c r="J459" s="40">
        <v>765.09999999999991</v>
      </c>
      <c r="K459" s="31">
        <v>744</v>
      </c>
      <c r="L459" s="31">
        <v>723.45</v>
      </c>
      <c r="M459" s="31">
        <v>0.56386999999999998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2312.25</v>
      </c>
      <c r="D460" s="40">
        <v>2307.2000000000003</v>
      </c>
      <c r="E460" s="40">
        <v>2237.5500000000006</v>
      </c>
      <c r="F460" s="40">
        <v>2162.8500000000004</v>
      </c>
      <c r="G460" s="40">
        <v>2093.2000000000007</v>
      </c>
      <c r="H460" s="40">
        <v>2381.9000000000005</v>
      </c>
      <c r="I460" s="40">
        <v>2451.5500000000002</v>
      </c>
      <c r="J460" s="40">
        <v>2526.2500000000005</v>
      </c>
      <c r="K460" s="31">
        <v>2376.85</v>
      </c>
      <c r="L460" s="31">
        <v>2232.5</v>
      </c>
      <c r="M460" s="31">
        <v>2.6165099999999999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814.95</v>
      </c>
      <c r="D461" s="40">
        <v>813.65</v>
      </c>
      <c r="E461" s="40">
        <v>802.3</v>
      </c>
      <c r="F461" s="40">
        <v>789.65</v>
      </c>
      <c r="G461" s="40">
        <v>778.3</v>
      </c>
      <c r="H461" s="40">
        <v>826.3</v>
      </c>
      <c r="I461" s="40">
        <v>837.65000000000009</v>
      </c>
      <c r="J461" s="40">
        <v>850.3</v>
      </c>
      <c r="K461" s="31">
        <v>825</v>
      </c>
      <c r="L461" s="31">
        <v>801</v>
      </c>
      <c r="M461" s="31">
        <v>0.29291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3642.9</v>
      </c>
      <c r="D462" s="40">
        <v>3621.6666666666665</v>
      </c>
      <c r="E462" s="40">
        <v>3595.333333333333</v>
      </c>
      <c r="F462" s="40">
        <v>3547.7666666666664</v>
      </c>
      <c r="G462" s="40">
        <v>3521.4333333333329</v>
      </c>
      <c r="H462" s="40">
        <v>3669.2333333333331</v>
      </c>
      <c r="I462" s="40">
        <v>3695.5666666666662</v>
      </c>
      <c r="J462" s="40">
        <v>3743.1333333333332</v>
      </c>
      <c r="K462" s="31">
        <v>3648</v>
      </c>
      <c r="L462" s="31">
        <v>3574.1</v>
      </c>
      <c r="M462" s="31">
        <v>31.52938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4194.75</v>
      </c>
      <c r="D463" s="40">
        <v>4204.6333333333332</v>
      </c>
      <c r="E463" s="40">
        <v>4130.6166666666668</v>
      </c>
      <c r="F463" s="40">
        <v>4066.4833333333336</v>
      </c>
      <c r="G463" s="40">
        <v>3992.4666666666672</v>
      </c>
      <c r="H463" s="40">
        <v>4268.7666666666664</v>
      </c>
      <c r="I463" s="40">
        <v>4342.7833333333328</v>
      </c>
      <c r="J463" s="40">
        <v>4406.9166666666661</v>
      </c>
      <c r="K463" s="31">
        <v>4278.6499999999996</v>
      </c>
      <c r="L463" s="31">
        <v>4140.5</v>
      </c>
      <c r="M463" s="31">
        <v>8.1519999999999995E-2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1629.65</v>
      </c>
      <c r="D464" s="40">
        <v>1614.05</v>
      </c>
      <c r="E464" s="40">
        <v>1595.6</v>
      </c>
      <c r="F464" s="40">
        <v>1561.55</v>
      </c>
      <c r="G464" s="40">
        <v>1543.1</v>
      </c>
      <c r="H464" s="40">
        <v>1648.1</v>
      </c>
      <c r="I464" s="40">
        <v>1666.5500000000002</v>
      </c>
      <c r="J464" s="40">
        <v>1700.6</v>
      </c>
      <c r="K464" s="31">
        <v>1632.5</v>
      </c>
      <c r="L464" s="31">
        <v>1580</v>
      </c>
      <c r="M464" s="31">
        <v>26.642019999999999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1782.1</v>
      </c>
      <c r="D465" s="40">
        <v>1776.8166666666668</v>
      </c>
      <c r="E465" s="40">
        <v>1724.6833333333336</v>
      </c>
      <c r="F465" s="40">
        <v>1667.2666666666669</v>
      </c>
      <c r="G465" s="40">
        <v>1615.1333333333337</v>
      </c>
      <c r="H465" s="40">
        <v>1834.2333333333336</v>
      </c>
      <c r="I465" s="40">
        <v>1886.3666666666668</v>
      </c>
      <c r="J465" s="40">
        <v>1943.7833333333335</v>
      </c>
      <c r="K465" s="31">
        <v>1828.95</v>
      </c>
      <c r="L465" s="31">
        <v>1719.4</v>
      </c>
      <c r="M465" s="31">
        <v>2.1916000000000002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1088.7</v>
      </c>
      <c r="D466" s="40">
        <v>1090.3833333333334</v>
      </c>
      <c r="E466" s="40">
        <v>1076.1166666666668</v>
      </c>
      <c r="F466" s="40">
        <v>1063.5333333333333</v>
      </c>
      <c r="G466" s="40">
        <v>1049.2666666666667</v>
      </c>
      <c r="H466" s="40">
        <v>1102.9666666666669</v>
      </c>
      <c r="I466" s="40">
        <v>1117.2333333333338</v>
      </c>
      <c r="J466" s="40">
        <v>1129.8166666666671</v>
      </c>
      <c r="K466" s="31">
        <v>1104.6500000000001</v>
      </c>
      <c r="L466" s="31">
        <v>1077.8</v>
      </c>
      <c r="M466" s="31">
        <v>0.70926999999999996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1669.6</v>
      </c>
      <c r="D467" s="40">
        <v>1665.3333333333333</v>
      </c>
      <c r="E467" s="40">
        <v>1620.6666666666665</v>
      </c>
      <c r="F467" s="40">
        <v>1571.7333333333333</v>
      </c>
      <c r="G467" s="40">
        <v>1527.0666666666666</v>
      </c>
      <c r="H467" s="40">
        <v>1714.2666666666664</v>
      </c>
      <c r="I467" s="40">
        <v>1758.9333333333329</v>
      </c>
      <c r="J467" s="40">
        <v>1807.8666666666663</v>
      </c>
      <c r="K467" s="31">
        <v>1710</v>
      </c>
      <c r="L467" s="31">
        <v>1616.4</v>
      </c>
      <c r="M467" s="31">
        <v>1.13781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2132.4499999999998</v>
      </c>
      <c r="D468" s="40">
        <v>2092.9833333333331</v>
      </c>
      <c r="E468" s="40">
        <v>2029.2666666666664</v>
      </c>
      <c r="F468" s="40">
        <v>1926.0833333333333</v>
      </c>
      <c r="G468" s="40">
        <v>1862.3666666666666</v>
      </c>
      <c r="H468" s="40">
        <v>2196.1666666666661</v>
      </c>
      <c r="I468" s="40">
        <v>2259.8833333333323</v>
      </c>
      <c r="J468" s="40">
        <v>2363.0666666666662</v>
      </c>
      <c r="K468" s="31">
        <v>2156.6999999999998</v>
      </c>
      <c r="L468" s="31">
        <v>1989.8</v>
      </c>
      <c r="M468" s="31">
        <v>2.02176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2386.5</v>
      </c>
      <c r="D469" s="40">
        <v>2389.6833333333334</v>
      </c>
      <c r="E469" s="40">
        <v>2356.8666666666668</v>
      </c>
      <c r="F469" s="40">
        <v>2327.2333333333336</v>
      </c>
      <c r="G469" s="40">
        <v>2294.416666666667</v>
      </c>
      <c r="H469" s="40">
        <v>2419.3166666666666</v>
      </c>
      <c r="I469" s="40">
        <v>2452.1333333333332</v>
      </c>
      <c r="J469" s="40">
        <v>2481.7666666666664</v>
      </c>
      <c r="K469" s="31">
        <v>2422.5</v>
      </c>
      <c r="L469" s="31">
        <v>2360.0500000000002</v>
      </c>
      <c r="M469" s="31">
        <v>16.826360000000001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2971.15</v>
      </c>
      <c r="D470" s="40">
        <v>2976.3333333333335</v>
      </c>
      <c r="E470" s="40">
        <v>2946.8166666666671</v>
      </c>
      <c r="F470" s="40">
        <v>2922.4833333333336</v>
      </c>
      <c r="G470" s="40">
        <v>2892.9666666666672</v>
      </c>
      <c r="H470" s="40">
        <v>3000.666666666667</v>
      </c>
      <c r="I470" s="40">
        <v>3030.1833333333334</v>
      </c>
      <c r="J470" s="40">
        <v>3054.5166666666669</v>
      </c>
      <c r="K470" s="31">
        <v>3005.85</v>
      </c>
      <c r="L470" s="31">
        <v>2952</v>
      </c>
      <c r="M470" s="31">
        <v>2.4280499999999998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562.04999999999995</v>
      </c>
      <c r="D471" s="40">
        <v>558.38333333333333</v>
      </c>
      <c r="E471" s="40">
        <v>549.26666666666665</v>
      </c>
      <c r="F471" s="40">
        <v>536.48333333333335</v>
      </c>
      <c r="G471" s="40">
        <v>527.36666666666667</v>
      </c>
      <c r="H471" s="40">
        <v>571.16666666666663</v>
      </c>
      <c r="I471" s="40">
        <v>580.28333333333319</v>
      </c>
      <c r="J471" s="40">
        <v>593.06666666666661</v>
      </c>
      <c r="K471" s="31">
        <v>567.5</v>
      </c>
      <c r="L471" s="31">
        <v>545.6</v>
      </c>
      <c r="M471" s="31">
        <v>14.093959999999999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1031.3499999999999</v>
      </c>
      <c r="D472" s="40">
        <v>1032.1333333333332</v>
      </c>
      <c r="E472" s="40">
        <v>1019.4166666666665</v>
      </c>
      <c r="F472" s="40">
        <v>1007.4833333333333</v>
      </c>
      <c r="G472" s="40">
        <v>994.76666666666665</v>
      </c>
      <c r="H472" s="40">
        <v>1044.0666666666664</v>
      </c>
      <c r="I472" s="40">
        <v>1056.7833333333331</v>
      </c>
      <c r="J472" s="40">
        <v>1068.7166666666662</v>
      </c>
      <c r="K472" s="31">
        <v>1044.8499999999999</v>
      </c>
      <c r="L472" s="31">
        <v>1020.2</v>
      </c>
      <c r="M472" s="31">
        <v>9.0490399999999998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46.95</v>
      </c>
      <c r="D473" s="40">
        <v>47.25</v>
      </c>
      <c r="E473" s="40">
        <v>46.65</v>
      </c>
      <c r="F473" s="40">
        <v>46.35</v>
      </c>
      <c r="G473" s="40">
        <v>45.75</v>
      </c>
      <c r="H473" s="40">
        <v>47.55</v>
      </c>
      <c r="I473" s="40">
        <v>48.149999999999991</v>
      </c>
      <c r="J473" s="40">
        <v>48.449999999999996</v>
      </c>
      <c r="K473" s="31">
        <v>47.85</v>
      </c>
      <c r="L473" s="31">
        <v>46.95</v>
      </c>
      <c r="M473" s="31">
        <v>120.25716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182.45</v>
      </c>
      <c r="D474" s="40">
        <v>184.46666666666667</v>
      </c>
      <c r="E474" s="40">
        <v>178.93333333333334</v>
      </c>
      <c r="F474" s="40">
        <v>175.41666666666666</v>
      </c>
      <c r="G474" s="40">
        <v>169.88333333333333</v>
      </c>
      <c r="H474" s="40">
        <v>187.98333333333335</v>
      </c>
      <c r="I474" s="40">
        <v>193.51666666666671</v>
      </c>
      <c r="J474" s="40">
        <v>197.03333333333336</v>
      </c>
      <c r="K474" s="31">
        <v>190</v>
      </c>
      <c r="L474" s="31">
        <v>180.95</v>
      </c>
      <c r="M474" s="31">
        <v>8.2325900000000001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10374.200000000001</v>
      </c>
      <c r="D475" s="40">
        <v>10252.35</v>
      </c>
      <c r="E475" s="40">
        <v>10073.550000000001</v>
      </c>
      <c r="F475" s="40">
        <v>9772.9000000000015</v>
      </c>
      <c r="G475" s="40">
        <v>9594.1000000000022</v>
      </c>
      <c r="H475" s="40">
        <v>10553</v>
      </c>
      <c r="I475" s="40">
        <v>10731.8</v>
      </c>
      <c r="J475" s="40">
        <v>11032.449999999999</v>
      </c>
      <c r="K475" s="31">
        <v>10431.15</v>
      </c>
      <c r="L475" s="31">
        <v>9951.7000000000007</v>
      </c>
      <c r="M475" s="31">
        <v>0.13356000000000001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124.05</v>
      </c>
      <c r="D476" s="40">
        <v>124.05</v>
      </c>
      <c r="E476" s="40">
        <v>124.05</v>
      </c>
      <c r="F476" s="40">
        <v>124.05</v>
      </c>
      <c r="G476" s="40">
        <v>124.05</v>
      </c>
      <c r="H476" s="40">
        <v>124.05</v>
      </c>
      <c r="I476" s="40">
        <v>124.05</v>
      </c>
      <c r="J476" s="40">
        <v>124.05</v>
      </c>
      <c r="K476" s="31">
        <v>124.05</v>
      </c>
      <c r="L476" s="31">
        <v>124.05</v>
      </c>
      <c r="M476" s="31">
        <v>11.86867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41</v>
      </c>
      <c r="D477" s="40">
        <v>41.1</v>
      </c>
      <c r="E477" s="40">
        <v>40.6</v>
      </c>
      <c r="F477" s="40">
        <v>40.200000000000003</v>
      </c>
      <c r="G477" s="40">
        <v>39.700000000000003</v>
      </c>
      <c r="H477" s="40">
        <v>41.5</v>
      </c>
      <c r="I477" s="40">
        <v>42</v>
      </c>
      <c r="J477" s="40">
        <v>42.4</v>
      </c>
      <c r="K477" s="31">
        <v>41.6</v>
      </c>
      <c r="L477" s="31">
        <v>40.700000000000003</v>
      </c>
      <c r="M477" s="31">
        <v>42.067039999999999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680.25</v>
      </c>
      <c r="D478" s="40">
        <v>677.5</v>
      </c>
      <c r="E478" s="40">
        <v>672</v>
      </c>
      <c r="F478" s="40">
        <v>663.75</v>
      </c>
      <c r="G478" s="40">
        <v>658.25</v>
      </c>
      <c r="H478" s="40">
        <v>685.75</v>
      </c>
      <c r="I478" s="40">
        <v>691.25</v>
      </c>
      <c r="J478" s="40">
        <v>699.5</v>
      </c>
      <c r="K478" s="31">
        <v>683</v>
      </c>
      <c r="L478" s="31">
        <v>669.25</v>
      </c>
      <c r="M478" s="31">
        <v>10.320080000000001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1515.05</v>
      </c>
      <c r="D479" s="40">
        <v>1512.1333333333332</v>
      </c>
      <c r="E479" s="40">
        <v>1503.9666666666665</v>
      </c>
      <c r="F479" s="40">
        <v>1492.8833333333332</v>
      </c>
      <c r="G479" s="40">
        <v>1484.7166666666665</v>
      </c>
      <c r="H479" s="40">
        <v>1523.2166666666665</v>
      </c>
      <c r="I479" s="40">
        <v>1531.3833333333334</v>
      </c>
      <c r="J479" s="40">
        <v>1542.4666666666665</v>
      </c>
      <c r="K479" s="31">
        <v>1520.3</v>
      </c>
      <c r="L479" s="31">
        <v>1501.05</v>
      </c>
      <c r="M479" s="31">
        <v>1.11147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13.1</v>
      </c>
      <c r="D480" s="40">
        <v>13.066666666666668</v>
      </c>
      <c r="E480" s="40">
        <v>12.983333333333336</v>
      </c>
      <c r="F480" s="40">
        <v>12.866666666666667</v>
      </c>
      <c r="G480" s="40">
        <v>12.783333333333335</v>
      </c>
      <c r="H480" s="40">
        <v>13.183333333333337</v>
      </c>
      <c r="I480" s="40">
        <v>13.266666666666669</v>
      </c>
      <c r="J480" s="40">
        <v>13.383333333333338</v>
      </c>
      <c r="K480" s="31">
        <v>13.15</v>
      </c>
      <c r="L480" s="31">
        <v>12.95</v>
      </c>
      <c r="M480" s="31">
        <v>12.603630000000001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502.45</v>
      </c>
      <c r="D481" s="40">
        <v>501.26666666666665</v>
      </c>
      <c r="E481" s="40">
        <v>494.83333333333331</v>
      </c>
      <c r="F481" s="40">
        <v>487.21666666666664</v>
      </c>
      <c r="G481" s="40">
        <v>480.7833333333333</v>
      </c>
      <c r="H481" s="40">
        <v>508.88333333333333</v>
      </c>
      <c r="I481" s="40">
        <v>515.31666666666672</v>
      </c>
      <c r="J481" s="40">
        <v>522.93333333333339</v>
      </c>
      <c r="K481" s="31">
        <v>507.7</v>
      </c>
      <c r="L481" s="31">
        <v>493.65</v>
      </c>
      <c r="M481" s="31">
        <v>0.71804999999999997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136.1</v>
      </c>
      <c r="D482" s="40">
        <v>136.20000000000002</v>
      </c>
      <c r="E482" s="40">
        <v>135.15000000000003</v>
      </c>
      <c r="F482" s="40">
        <v>134.20000000000002</v>
      </c>
      <c r="G482" s="40">
        <v>133.15000000000003</v>
      </c>
      <c r="H482" s="40">
        <v>137.15000000000003</v>
      </c>
      <c r="I482" s="40">
        <v>138.20000000000005</v>
      </c>
      <c r="J482" s="40">
        <v>139.15000000000003</v>
      </c>
      <c r="K482" s="31">
        <v>137.25</v>
      </c>
      <c r="L482" s="31">
        <v>135.25</v>
      </c>
      <c r="M482" s="31">
        <v>4.63849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18.600000000000001</v>
      </c>
      <c r="D483" s="40">
        <v>18.599999999999998</v>
      </c>
      <c r="E483" s="40">
        <v>18.449999999999996</v>
      </c>
      <c r="F483" s="40">
        <v>18.299999999999997</v>
      </c>
      <c r="G483" s="40">
        <v>18.149999999999995</v>
      </c>
      <c r="H483" s="40">
        <v>18.749999999999996</v>
      </c>
      <c r="I483" s="40">
        <v>18.899999999999995</v>
      </c>
      <c r="J483" s="40">
        <v>19.049999999999997</v>
      </c>
      <c r="K483" s="31">
        <v>18.75</v>
      </c>
      <c r="L483" s="31">
        <v>18.45</v>
      </c>
      <c r="M483" s="31">
        <v>9.1014599999999994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7323.2</v>
      </c>
      <c r="D484" s="40">
        <v>7324.7333333333336</v>
      </c>
      <c r="E484" s="40">
        <v>7260.4666666666672</v>
      </c>
      <c r="F484" s="40">
        <v>7197.7333333333336</v>
      </c>
      <c r="G484" s="40">
        <v>7133.4666666666672</v>
      </c>
      <c r="H484" s="40">
        <v>7387.4666666666672</v>
      </c>
      <c r="I484" s="40">
        <v>7451.7333333333336</v>
      </c>
      <c r="J484" s="40">
        <v>7514.4666666666672</v>
      </c>
      <c r="K484" s="31">
        <v>7389</v>
      </c>
      <c r="L484" s="31">
        <v>7262</v>
      </c>
      <c r="M484" s="31">
        <v>2.3969100000000001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46.3</v>
      </c>
      <c r="D485" s="40">
        <v>46.083333333333336</v>
      </c>
      <c r="E485" s="40">
        <v>45.516666666666673</v>
      </c>
      <c r="F485" s="40">
        <v>44.733333333333334</v>
      </c>
      <c r="G485" s="40">
        <v>44.166666666666671</v>
      </c>
      <c r="H485" s="40">
        <v>46.866666666666674</v>
      </c>
      <c r="I485" s="40">
        <v>47.433333333333337</v>
      </c>
      <c r="J485" s="40">
        <v>48.216666666666676</v>
      </c>
      <c r="K485" s="31">
        <v>46.65</v>
      </c>
      <c r="L485" s="31">
        <v>45.3</v>
      </c>
      <c r="M485" s="31">
        <v>169.96885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698.2</v>
      </c>
      <c r="D486" s="40">
        <v>695.30000000000007</v>
      </c>
      <c r="E486" s="40">
        <v>690.15000000000009</v>
      </c>
      <c r="F486" s="40">
        <v>682.1</v>
      </c>
      <c r="G486" s="40">
        <v>676.95</v>
      </c>
      <c r="H486" s="40">
        <v>703.35000000000014</v>
      </c>
      <c r="I486" s="40">
        <v>708.5</v>
      </c>
      <c r="J486" s="40">
        <v>716.55000000000018</v>
      </c>
      <c r="K486" s="31">
        <v>700.45</v>
      </c>
      <c r="L486" s="31">
        <v>687.25</v>
      </c>
      <c r="M486" s="31">
        <v>16.73311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1045.1500000000001</v>
      </c>
      <c r="D487" s="40">
        <v>1049.0666666666666</v>
      </c>
      <c r="E487" s="40">
        <v>1034.0833333333333</v>
      </c>
      <c r="F487" s="40">
        <v>1023.0166666666667</v>
      </c>
      <c r="G487" s="40">
        <v>1008.0333333333333</v>
      </c>
      <c r="H487" s="40">
        <v>1060.1333333333332</v>
      </c>
      <c r="I487" s="40">
        <v>1075.1166666666668</v>
      </c>
      <c r="J487" s="40">
        <v>1086.1833333333332</v>
      </c>
      <c r="K487" s="31">
        <v>1064.05</v>
      </c>
      <c r="L487" s="31">
        <v>1038</v>
      </c>
      <c r="M487" s="31">
        <v>2.3321399999999999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524.70000000000005</v>
      </c>
      <c r="D488" s="40">
        <v>518.9</v>
      </c>
      <c r="E488" s="40">
        <v>509.54999999999995</v>
      </c>
      <c r="F488" s="40">
        <v>494.4</v>
      </c>
      <c r="G488" s="40">
        <v>485.04999999999995</v>
      </c>
      <c r="H488" s="40">
        <v>534.04999999999995</v>
      </c>
      <c r="I488" s="40">
        <v>543.40000000000009</v>
      </c>
      <c r="J488" s="40">
        <v>558.54999999999995</v>
      </c>
      <c r="K488" s="31">
        <v>528.25</v>
      </c>
      <c r="L488" s="31">
        <v>503.75</v>
      </c>
      <c r="M488" s="31">
        <v>0.93847000000000003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34.6</v>
      </c>
      <c r="D489" s="40">
        <v>34.616666666666667</v>
      </c>
      <c r="E489" s="40">
        <v>34.383333333333333</v>
      </c>
      <c r="F489" s="40">
        <v>34.166666666666664</v>
      </c>
      <c r="G489" s="40">
        <v>33.93333333333333</v>
      </c>
      <c r="H489" s="40">
        <v>34.833333333333336</v>
      </c>
      <c r="I489" s="40">
        <v>35.06666666666667</v>
      </c>
      <c r="J489" s="40">
        <v>35.283333333333339</v>
      </c>
      <c r="K489" s="31">
        <v>34.85</v>
      </c>
      <c r="L489" s="31">
        <v>34.4</v>
      </c>
      <c r="M489" s="31">
        <v>12.776579999999999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1054.25</v>
      </c>
      <c r="D490" s="40">
        <v>1048.8</v>
      </c>
      <c r="E490" s="40">
        <v>1031.5999999999999</v>
      </c>
      <c r="F490" s="40">
        <v>1008.95</v>
      </c>
      <c r="G490" s="40">
        <v>991.75</v>
      </c>
      <c r="H490" s="40">
        <v>1071.4499999999998</v>
      </c>
      <c r="I490" s="40">
        <v>1088.6500000000001</v>
      </c>
      <c r="J490" s="40">
        <v>1111.2999999999997</v>
      </c>
      <c r="K490" s="31">
        <v>1066</v>
      </c>
      <c r="L490" s="31">
        <v>1026.1500000000001</v>
      </c>
      <c r="M490" s="31">
        <v>0.2878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298.45</v>
      </c>
      <c r="D491" s="40">
        <v>297.48333333333335</v>
      </c>
      <c r="E491" s="40">
        <v>294.9666666666667</v>
      </c>
      <c r="F491" s="40">
        <v>291.48333333333335</v>
      </c>
      <c r="G491" s="40">
        <v>288.9666666666667</v>
      </c>
      <c r="H491" s="40">
        <v>300.9666666666667</v>
      </c>
      <c r="I491" s="40">
        <v>303.48333333333335</v>
      </c>
      <c r="J491" s="40">
        <v>306.9666666666667</v>
      </c>
      <c r="K491" s="31">
        <v>300</v>
      </c>
      <c r="L491" s="31">
        <v>294</v>
      </c>
      <c r="M491" s="31">
        <v>1.10934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911.05</v>
      </c>
      <c r="D492" s="40">
        <v>904.6</v>
      </c>
      <c r="E492" s="40">
        <v>891.2</v>
      </c>
      <c r="F492" s="40">
        <v>871.35</v>
      </c>
      <c r="G492" s="40">
        <v>857.95</v>
      </c>
      <c r="H492" s="40">
        <v>924.45</v>
      </c>
      <c r="I492" s="40">
        <v>937.84999999999991</v>
      </c>
      <c r="J492" s="40">
        <v>957.7</v>
      </c>
      <c r="K492" s="31">
        <v>918</v>
      </c>
      <c r="L492" s="31">
        <v>884.75</v>
      </c>
      <c r="M492" s="31">
        <v>2.8153899999999998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337.9</v>
      </c>
      <c r="D493" s="40">
        <v>339.7</v>
      </c>
      <c r="E493" s="40">
        <v>332.2</v>
      </c>
      <c r="F493" s="40">
        <v>326.5</v>
      </c>
      <c r="G493" s="40">
        <v>319</v>
      </c>
      <c r="H493" s="40">
        <v>345.4</v>
      </c>
      <c r="I493" s="40">
        <v>352.9</v>
      </c>
      <c r="J493" s="40">
        <v>358.59999999999997</v>
      </c>
      <c r="K493" s="31">
        <v>347.2</v>
      </c>
      <c r="L493" s="31">
        <v>334</v>
      </c>
      <c r="M493" s="31">
        <v>145.27576999999999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2660.05</v>
      </c>
      <c r="D494" s="40">
        <v>2619.7000000000003</v>
      </c>
      <c r="E494" s="40">
        <v>2540.4500000000007</v>
      </c>
      <c r="F494" s="40">
        <v>2420.8500000000004</v>
      </c>
      <c r="G494" s="40">
        <v>2341.6000000000008</v>
      </c>
      <c r="H494" s="40">
        <v>2739.3000000000006</v>
      </c>
      <c r="I494" s="40">
        <v>2818.5499999999997</v>
      </c>
      <c r="J494" s="40">
        <v>2938.1500000000005</v>
      </c>
      <c r="K494" s="31">
        <v>2698.95</v>
      </c>
      <c r="L494" s="31">
        <v>2500.1</v>
      </c>
      <c r="M494" s="31">
        <v>1.9353199999999999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238.05</v>
      </c>
      <c r="D495" s="40">
        <v>238.48333333333335</v>
      </c>
      <c r="E495" s="40">
        <v>234.06666666666669</v>
      </c>
      <c r="F495" s="40">
        <v>230.08333333333334</v>
      </c>
      <c r="G495" s="40">
        <v>225.66666666666669</v>
      </c>
      <c r="H495" s="40">
        <v>242.4666666666667</v>
      </c>
      <c r="I495" s="40">
        <v>246.88333333333333</v>
      </c>
      <c r="J495" s="40">
        <v>250.8666666666667</v>
      </c>
      <c r="K495" s="31">
        <v>242.9</v>
      </c>
      <c r="L495" s="31">
        <v>234.5</v>
      </c>
      <c r="M495" s="31">
        <v>3.4569299999999998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1927.05</v>
      </c>
      <c r="D496" s="40">
        <v>1917.0833333333333</v>
      </c>
      <c r="E496" s="40">
        <v>1899.1666666666665</v>
      </c>
      <c r="F496" s="40">
        <v>1871.2833333333333</v>
      </c>
      <c r="G496" s="40">
        <v>1853.3666666666666</v>
      </c>
      <c r="H496" s="40">
        <v>1944.9666666666665</v>
      </c>
      <c r="I496" s="40">
        <v>1962.883333333333</v>
      </c>
      <c r="J496" s="40">
        <v>1990.7666666666664</v>
      </c>
      <c r="K496" s="31">
        <v>1935</v>
      </c>
      <c r="L496" s="31">
        <v>1889.2</v>
      </c>
      <c r="M496" s="31">
        <v>0.20624999999999999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545.85</v>
      </c>
      <c r="D497" s="40">
        <v>546.85</v>
      </c>
      <c r="E497" s="40">
        <v>539</v>
      </c>
      <c r="F497" s="40">
        <v>532.15</v>
      </c>
      <c r="G497" s="40">
        <v>524.29999999999995</v>
      </c>
      <c r="H497" s="40">
        <v>553.70000000000005</v>
      </c>
      <c r="I497" s="40">
        <v>561.55000000000018</v>
      </c>
      <c r="J497" s="40">
        <v>568.40000000000009</v>
      </c>
      <c r="K497" s="31">
        <v>554.70000000000005</v>
      </c>
      <c r="L497" s="31">
        <v>540</v>
      </c>
      <c r="M497" s="31">
        <v>1.1934400000000001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3955.85</v>
      </c>
      <c r="D498" s="40">
        <v>3938.6166666666668</v>
      </c>
      <c r="E498" s="40">
        <v>3877.2333333333336</v>
      </c>
      <c r="F498" s="40">
        <v>3798.6166666666668</v>
      </c>
      <c r="G498" s="40">
        <v>3737.2333333333336</v>
      </c>
      <c r="H498" s="40">
        <v>4017.2333333333336</v>
      </c>
      <c r="I498" s="40">
        <v>4078.6166666666668</v>
      </c>
      <c r="J498" s="40">
        <v>4157.2333333333336</v>
      </c>
      <c r="K498" s="31">
        <v>4000</v>
      </c>
      <c r="L498" s="31">
        <v>3860</v>
      </c>
      <c r="M498" s="31">
        <v>0.15914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1230.4000000000001</v>
      </c>
      <c r="D499" s="40">
        <v>1229.4666666666669</v>
      </c>
      <c r="E499" s="40">
        <v>1219.4833333333338</v>
      </c>
      <c r="F499" s="40">
        <v>1208.5666666666668</v>
      </c>
      <c r="G499" s="40">
        <v>1198.5833333333337</v>
      </c>
      <c r="H499" s="40">
        <v>1240.3833333333339</v>
      </c>
      <c r="I499" s="40">
        <v>1250.366666666667</v>
      </c>
      <c r="J499" s="40">
        <v>1261.283333333334</v>
      </c>
      <c r="K499" s="31">
        <v>1239.45</v>
      </c>
      <c r="L499" s="31">
        <v>1218.55</v>
      </c>
      <c r="M499" s="31">
        <v>7.6855799999999999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1965.3</v>
      </c>
      <c r="D500" s="40">
        <v>1971.7333333333333</v>
      </c>
      <c r="E500" s="40">
        <v>1943.5666666666666</v>
      </c>
      <c r="F500" s="40">
        <v>1921.8333333333333</v>
      </c>
      <c r="G500" s="40">
        <v>1893.6666666666665</v>
      </c>
      <c r="H500" s="40">
        <v>1993.4666666666667</v>
      </c>
      <c r="I500" s="40">
        <v>2021.6333333333332</v>
      </c>
      <c r="J500" s="40">
        <v>2043.3666666666668</v>
      </c>
      <c r="K500" s="31">
        <v>1999.9</v>
      </c>
      <c r="L500" s="31">
        <v>1950</v>
      </c>
      <c r="M500" s="31">
        <v>0.46299000000000001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8048.85</v>
      </c>
      <c r="D501" s="40">
        <v>8082.95</v>
      </c>
      <c r="E501" s="40">
        <v>7970.9</v>
      </c>
      <c r="F501" s="40">
        <v>7892.95</v>
      </c>
      <c r="G501" s="40">
        <v>7780.9</v>
      </c>
      <c r="H501" s="40">
        <v>8160.9</v>
      </c>
      <c r="I501" s="40">
        <v>8272.9500000000007</v>
      </c>
      <c r="J501" s="40">
        <v>8350.9</v>
      </c>
      <c r="K501" s="31">
        <v>8195</v>
      </c>
      <c r="L501" s="31">
        <v>8005</v>
      </c>
      <c r="M501" s="31">
        <v>4.3099999999999999E-2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170.2</v>
      </c>
      <c r="D502" s="40">
        <v>168.08333333333334</v>
      </c>
      <c r="E502" s="40">
        <v>164.66666666666669</v>
      </c>
      <c r="F502" s="40">
        <v>159.13333333333335</v>
      </c>
      <c r="G502" s="40">
        <v>155.7166666666667</v>
      </c>
      <c r="H502" s="40">
        <v>173.61666666666667</v>
      </c>
      <c r="I502" s="40">
        <v>177.03333333333336</v>
      </c>
      <c r="J502" s="40">
        <v>182.56666666666666</v>
      </c>
      <c r="K502" s="31">
        <v>171.5</v>
      </c>
      <c r="L502" s="31">
        <v>162.55000000000001</v>
      </c>
      <c r="M502" s="31">
        <v>40.535809999999998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141.69999999999999</v>
      </c>
      <c r="D503" s="40">
        <v>140.91666666666666</v>
      </c>
      <c r="E503" s="40">
        <v>139.33333333333331</v>
      </c>
      <c r="F503" s="40">
        <v>136.96666666666667</v>
      </c>
      <c r="G503" s="40">
        <v>135.38333333333333</v>
      </c>
      <c r="H503" s="40">
        <v>143.2833333333333</v>
      </c>
      <c r="I503" s="40">
        <v>144.86666666666662</v>
      </c>
      <c r="J503" s="40">
        <v>147.23333333333329</v>
      </c>
      <c r="K503" s="31">
        <v>142.5</v>
      </c>
      <c r="L503" s="31">
        <v>138.55000000000001</v>
      </c>
      <c r="M503" s="31">
        <v>16.752659999999999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551.75</v>
      </c>
      <c r="D504" s="40">
        <v>550.0333333333333</v>
      </c>
      <c r="E504" s="40">
        <v>546.06666666666661</v>
      </c>
      <c r="F504" s="40">
        <v>540.38333333333333</v>
      </c>
      <c r="G504" s="40">
        <v>536.41666666666663</v>
      </c>
      <c r="H504" s="40">
        <v>555.71666666666658</v>
      </c>
      <c r="I504" s="40">
        <v>559.68333333333328</v>
      </c>
      <c r="J504" s="40">
        <v>565.36666666666656</v>
      </c>
      <c r="K504" s="31">
        <v>554</v>
      </c>
      <c r="L504" s="31">
        <v>544.35</v>
      </c>
      <c r="M504" s="31">
        <v>0.19933000000000001</v>
      </c>
      <c r="N504" s="1"/>
      <c r="O504" s="1"/>
    </row>
    <row r="505" spans="1:15" ht="12.75" customHeight="1">
      <c r="A505" s="31">
        <v>495</v>
      </c>
      <c r="B505" s="334" t="s">
        <v>282</v>
      </c>
      <c r="C505" s="334">
        <v>2040.05</v>
      </c>
      <c r="D505" s="335">
        <v>2043.0166666666667</v>
      </c>
      <c r="E505" s="335">
        <v>2022.0833333333335</v>
      </c>
      <c r="F505" s="335">
        <v>2004.1166666666668</v>
      </c>
      <c r="G505" s="335">
        <v>1983.1833333333336</v>
      </c>
      <c r="H505" s="335">
        <v>2060.9833333333336</v>
      </c>
      <c r="I505" s="335">
        <v>2081.9166666666661</v>
      </c>
      <c r="J505" s="335">
        <v>2099.8833333333332</v>
      </c>
      <c r="K505" s="334">
        <v>2063.9499999999998</v>
      </c>
      <c r="L505" s="334">
        <v>2025.05</v>
      </c>
      <c r="M505" s="334">
        <v>1.60104</v>
      </c>
      <c r="N505" s="1"/>
      <c r="O505" s="1"/>
    </row>
    <row r="506" spans="1:15" ht="12.75" customHeight="1">
      <c r="A506" s="31">
        <v>496</v>
      </c>
      <c r="B506" s="336" t="s">
        <v>214</v>
      </c>
      <c r="C506" s="322">
        <v>646.79999999999995</v>
      </c>
      <c r="D506" s="337">
        <v>641.30000000000007</v>
      </c>
      <c r="E506" s="337">
        <v>634.50000000000011</v>
      </c>
      <c r="F506" s="337">
        <v>622.20000000000005</v>
      </c>
      <c r="G506" s="337">
        <v>615.40000000000009</v>
      </c>
      <c r="H506" s="337">
        <v>653.60000000000014</v>
      </c>
      <c r="I506" s="337">
        <v>660.40000000000009</v>
      </c>
      <c r="J506" s="337">
        <v>672.70000000000016</v>
      </c>
      <c r="K506" s="322">
        <v>648.1</v>
      </c>
      <c r="L506" s="322">
        <v>629</v>
      </c>
      <c r="M506" s="322">
        <v>51.052280000000003</v>
      </c>
      <c r="N506" s="1"/>
      <c r="O506" s="1"/>
    </row>
    <row r="507" spans="1:15" ht="12.75" customHeight="1">
      <c r="A507" s="31">
        <v>497</v>
      </c>
      <c r="B507" s="336" t="s">
        <v>562</v>
      </c>
      <c r="C507" s="322">
        <v>431.05</v>
      </c>
      <c r="D507" s="337">
        <v>432.5</v>
      </c>
      <c r="E507" s="337">
        <v>427</v>
      </c>
      <c r="F507" s="337">
        <v>422.95</v>
      </c>
      <c r="G507" s="337">
        <v>417.45</v>
      </c>
      <c r="H507" s="337">
        <v>436.55</v>
      </c>
      <c r="I507" s="337">
        <v>442.05</v>
      </c>
      <c r="J507" s="337">
        <v>446.1</v>
      </c>
      <c r="K507" s="322">
        <v>438</v>
      </c>
      <c r="L507" s="322">
        <v>428.45</v>
      </c>
      <c r="M507" s="322">
        <v>2.7831600000000001</v>
      </c>
      <c r="N507" s="1"/>
      <c r="O507" s="1"/>
    </row>
    <row r="508" spans="1:15" ht="12.75" customHeight="1">
      <c r="A508" s="31">
        <v>498</v>
      </c>
      <c r="B508" s="336" t="s">
        <v>283</v>
      </c>
      <c r="C508" s="322">
        <v>12.6</v>
      </c>
      <c r="D508" s="337">
        <v>12.6</v>
      </c>
      <c r="E508" s="337">
        <v>12.5</v>
      </c>
      <c r="F508" s="337">
        <v>12.4</v>
      </c>
      <c r="G508" s="337">
        <v>12.3</v>
      </c>
      <c r="H508" s="337">
        <v>12.7</v>
      </c>
      <c r="I508" s="337">
        <v>12.799999999999997</v>
      </c>
      <c r="J508" s="337">
        <v>12.899999999999999</v>
      </c>
      <c r="K508" s="322">
        <v>12.7</v>
      </c>
      <c r="L508" s="322">
        <v>12.5</v>
      </c>
      <c r="M508" s="322">
        <v>428.57711999999998</v>
      </c>
      <c r="N508" s="1"/>
      <c r="O508" s="1"/>
    </row>
    <row r="509" spans="1:15" ht="12.75" customHeight="1">
      <c r="A509" s="31">
        <v>499</v>
      </c>
      <c r="B509" s="321" t="s">
        <v>215</v>
      </c>
      <c r="C509" s="322">
        <v>342.15</v>
      </c>
      <c r="D509" s="337">
        <v>338.95</v>
      </c>
      <c r="E509" s="337">
        <v>334.5</v>
      </c>
      <c r="F509" s="337">
        <v>326.85000000000002</v>
      </c>
      <c r="G509" s="337">
        <v>322.40000000000003</v>
      </c>
      <c r="H509" s="337">
        <v>346.59999999999997</v>
      </c>
      <c r="I509" s="337">
        <v>351.0499999999999</v>
      </c>
      <c r="J509" s="337">
        <v>358.69999999999993</v>
      </c>
      <c r="K509" s="322">
        <v>343.4</v>
      </c>
      <c r="L509" s="322">
        <v>331.3</v>
      </c>
      <c r="M509" s="322">
        <v>137.40751</v>
      </c>
      <c r="N509" s="1"/>
      <c r="O509" s="1"/>
    </row>
    <row r="510" spans="1:15" ht="12.75" customHeight="1">
      <c r="A510" s="31">
        <v>500</v>
      </c>
      <c r="B510" s="322" t="s">
        <v>563</v>
      </c>
      <c r="C510" s="337">
        <v>440.3</v>
      </c>
      <c r="D510" s="337">
        <v>442.09999999999997</v>
      </c>
      <c r="E510" s="337">
        <v>435.24999999999994</v>
      </c>
      <c r="F510" s="337">
        <v>430.2</v>
      </c>
      <c r="G510" s="337">
        <v>423.34999999999997</v>
      </c>
      <c r="H510" s="337">
        <v>447.14999999999992</v>
      </c>
      <c r="I510" s="337">
        <v>453.99999999999994</v>
      </c>
      <c r="J510" s="322">
        <v>459.0499999999999</v>
      </c>
      <c r="K510" s="322">
        <v>448.95</v>
      </c>
      <c r="L510" s="322">
        <v>437.05</v>
      </c>
      <c r="M510" s="321">
        <v>7.6996799999999999</v>
      </c>
      <c r="N510" s="1"/>
      <c r="O510" s="1"/>
    </row>
    <row r="511" spans="1:15" ht="12.75" customHeight="1">
      <c r="A511" s="31">
        <v>501</v>
      </c>
      <c r="B511" s="322" t="s">
        <v>564</v>
      </c>
      <c r="C511" s="337">
        <v>1946.6</v>
      </c>
      <c r="D511" s="337">
        <v>1947.2833333333335</v>
      </c>
      <c r="E511" s="337">
        <v>1925.616666666667</v>
      </c>
      <c r="F511" s="337">
        <v>1904.6333333333334</v>
      </c>
      <c r="G511" s="337">
        <v>1882.9666666666669</v>
      </c>
      <c r="H511" s="337">
        <v>1968.2666666666671</v>
      </c>
      <c r="I511" s="337">
        <v>1989.9333333333336</v>
      </c>
      <c r="J511" s="322">
        <v>2010.9166666666672</v>
      </c>
      <c r="K511" s="322">
        <v>1968.95</v>
      </c>
      <c r="L511" s="322">
        <v>1926.3</v>
      </c>
      <c r="M511" s="321">
        <v>0.19031000000000001</v>
      </c>
      <c r="N511" s="1"/>
      <c r="O511" s="1"/>
    </row>
    <row r="512" spans="1:15" ht="12.75" customHeight="1">
      <c r="A512" s="388"/>
      <c r="B512" s="388"/>
      <c r="C512" s="389"/>
      <c r="D512" s="389"/>
      <c r="E512" s="389"/>
      <c r="F512" s="389"/>
      <c r="G512" s="389"/>
      <c r="H512" s="389"/>
      <c r="I512" s="389"/>
      <c r="J512" s="388"/>
      <c r="K512" s="388"/>
      <c r="L512" s="388"/>
      <c r="M512" s="390"/>
      <c r="N512" s="1"/>
      <c r="O512" s="1"/>
    </row>
    <row r="513" spans="1:15" ht="12.75" customHeight="1">
      <c r="A513" s="388"/>
      <c r="B513" s="388"/>
      <c r="C513" s="389"/>
      <c r="D513" s="389"/>
      <c r="E513" s="389"/>
      <c r="F513" s="389"/>
      <c r="G513" s="389"/>
      <c r="H513" s="389"/>
      <c r="I513" s="389"/>
      <c r="J513" s="388"/>
      <c r="K513" s="388"/>
      <c r="L513" s="388"/>
      <c r="M513" s="390"/>
      <c r="N513" s="1"/>
      <c r="O513" s="1"/>
    </row>
    <row r="514" spans="1:15" ht="12.75" customHeight="1">
      <c r="A514" s="388"/>
      <c r="B514" s="388"/>
      <c r="C514" s="389"/>
      <c r="D514" s="389"/>
      <c r="E514" s="389"/>
      <c r="F514" s="389"/>
      <c r="G514" s="389"/>
      <c r="H514" s="389"/>
      <c r="I514" s="389"/>
      <c r="J514" s="388"/>
      <c r="K514" s="388"/>
      <c r="L514" s="388"/>
      <c r="M514" s="390"/>
      <c r="N514" s="1"/>
      <c r="O514" s="1"/>
    </row>
    <row r="515" spans="1:15" ht="12.75" customHeight="1">
      <c r="A515" s="388"/>
      <c r="B515" s="388"/>
      <c r="C515" s="389"/>
      <c r="D515" s="389"/>
      <c r="E515" s="389"/>
      <c r="F515" s="389"/>
      <c r="G515" s="389"/>
      <c r="H515" s="389"/>
      <c r="I515" s="389"/>
      <c r="J515" s="388"/>
      <c r="K515" s="388"/>
      <c r="L515" s="388"/>
      <c r="M515" s="39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0"/>
  <sheetViews>
    <sheetView zoomScale="85" zoomScaleNormal="85" workbookViewId="0">
      <pane ySplit="9" topLeftCell="A10" activePane="bottomLeft" state="frozen"/>
      <selection pane="bottomLeft" activeCell="D11" sqref="D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02"/>
      <c r="B5" s="503"/>
      <c r="C5" s="502"/>
      <c r="D5" s="50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04" t="s">
        <v>567</v>
      </c>
      <c r="C7" s="503"/>
      <c r="D7" s="7">
        <f>Main!B10</f>
        <v>44533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44532</v>
      </c>
      <c r="B10" s="32">
        <v>540615</v>
      </c>
      <c r="C10" s="31" t="s">
        <v>944</v>
      </c>
      <c r="D10" s="31" t="s">
        <v>945</v>
      </c>
      <c r="E10" s="31" t="s">
        <v>577</v>
      </c>
      <c r="F10" s="90">
        <v>62092</v>
      </c>
      <c r="G10" s="32">
        <v>26.12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44532</v>
      </c>
      <c r="B11" s="32">
        <v>538812</v>
      </c>
      <c r="C11" s="31" t="s">
        <v>946</v>
      </c>
      <c r="D11" s="31" t="s">
        <v>947</v>
      </c>
      <c r="E11" s="31" t="s">
        <v>576</v>
      </c>
      <c r="F11" s="90">
        <v>108000</v>
      </c>
      <c r="G11" s="32">
        <v>13.3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44532</v>
      </c>
      <c r="B12" s="32">
        <v>538812</v>
      </c>
      <c r="C12" s="31" t="s">
        <v>946</v>
      </c>
      <c r="D12" s="31" t="s">
        <v>948</v>
      </c>
      <c r="E12" s="31" t="s">
        <v>577</v>
      </c>
      <c r="F12" s="90">
        <v>175000</v>
      </c>
      <c r="G12" s="32">
        <v>13.3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44532</v>
      </c>
      <c r="B13" s="32">
        <v>543377</v>
      </c>
      <c r="C13" s="31" t="s">
        <v>949</v>
      </c>
      <c r="D13" s="31" t="s">
        <v>950</v>
      </c>
      <c r="E13" s="31" t="s">
        <v>576</v>
      </c>
      <c r="F13" s="90">
        <v>50000</v>
      </c>
      <c r="G13" s="32">
        <v>10.130000000000001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44532</v>
      </c>
      <c r="B14" s="32">
        <v>543377</v>
      </c>
      <c r="C14" s="31" t="s">
        <v>949</v>
      </c>
      <c r="D14" s="31" t="s">
        <v>892</v>
      </c>
      <c r="E14" s="31" t="s">
        <v>576</v>
      </c>
      <c r="F14" s="90">
        <v>20000</v>
      </c>
      <c r="G14" s="32">
        <v>10.29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44532</v>
      </c>
      <c r="B15" s="32">
        <v>543377</v>
      </c>
      <c r="C15" s="31" t="s">
        <v>949</v>
      </c>
      <c r="D15" s="31" t="s">
        <v>892</v>
      </c>
      <c r="E15" s="31" t="s">
        <v>577</v>
      </c>
      <c r="F15" s="90">
        <v>30000</v>
      </c>
      <c r="G15" s="32">
        <v>10.19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44532</v>
      </c>
      <c r="B16" s="32">
        <v>539304</v>
      </c>
      <c r="C16" s="31" t="s">
        <v>951</v>
      </c>
      <c r="D16" s="31" t="s">
        <v>952</v>
      </c>
      <c r="E16" s="31" t="s">
        <v>577</v>
      </c>
      <c r="F16" s="90">
        <v>90000</v>
      </c>
      <c r="G16" s="32">
        <v>16.04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44532</v>
      </c>
      <c r="B17" s="32">
        <v>539304</v>
      </c>
      <c r="C17" s="31" t="s">
        <v>951</v>
      </c>
      <c r="D17" s="31" t="s">
        <v>953</v>
      </c>
      <c r="E17" s="31" t="s">
        <v>577</v>
      </c>
      <c r="F17" s="90">
        <v>100000</v>
      </c>
      <c r="G17" s="32">
        <v>16.04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44532</v>
      </c>
      <c r="B18" s="32">
        <v>539304</v>
      </c>
      <c r="C18" s="31" t="s">
        <v>951</v>
      </c>
      <c r="D18" s="31" t="s">
        <v>954</v>
      </c>
      <c r="E18" s="31" t="s">
        <v>577</v>
      </c>
      <c r="F18" s="90">
        <v>107000</v>
      </c>
      <c r="G18" s="32">
        <v>16.04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44532</v>
      </c>
      <c r="B19" s="32">
        <v>539304</v>
      </c>
      <c r="C19" s="31" t="s">
        <v>951</v>
      </c>
      <c r="D19" s="31" t="s">
        <v>955</v>
      </c>
      <c r="E19" s="31" t="s">
        <v>577</v>
      </c>
      <c r="F19" s="90">
        <v>135000</v>
      </c>
      <c r="G19" s="32">
        <v>16.04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44532</v>
      </c>
      <c r="B20" s="32">
        <v>539304</v>
      </c>
      <c r="C20" s="31" t="s">
        <v>951</v>
      </c>
      <c r="D20" s="31" t="s">
        <v>956</v>
      </c>
      <c r="E20" s="31" t="s">
        <v>577</v>
      </c>
      <c r="F20" s="90">
        <v>84000</v>
      </c>
      <c r="G20" s="32">
        <v>15.76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44532</v>
      </c>
      <c r="B21" s="32">
        <v>539304</v>
      </c>
      <c r="C21" s="31" t="s">
        <v>951</v>
      </c>
      <c r="D21" s="31" t="s">
        <v>957</v>
      </c>
      <c r="E21" s="31" t="s">
        <v>576</v>
      </c>
      <c r="F21" s="90">
        <v>180000</v>
      </c>
      <c r="G21" s="32">
        <v>15.91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44532</v>
      </c>
      <c r="B22" s="32">
        <v>539304</v>
      </c>
      <c r="C22" s="31" t="s">
        <v>951</v>
      </c>
      <c r="D22" s="31" t="s">
        <v>958</v>
      </c>
      <c r="E22" s="31" t="s">
        <v>576</v>
      </c>
      <c r="F22" s="90">
        <v>180000</v>
      </c>
      <c r="G22" s="32">
        <v>15.91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44532</v>
      </c>
      <c r="B23" s="32">
        <v>539839</v>
      </c>
      <c r="C23" s="31" t="s">
        <v>959</v>
      </c>
      <c r="D23" s="31" t="s">
        <v>960</v>
      </c>
      <c r="E23" s="31" t="s">
        <v>577</v>
      </c>
      <c r="F23" s="90">
        <v>220000</v>
      </c>
      <c r="G23" s="32">
        <v>6.15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44532</v>
      </c>
      <c r="B24" s="32">
        <v>539839</v>
      </c>
      <c r="C24" s="31" t="s">
        <v>959</v>
      </c>
      <c r="D24" s="31" t="s">
        <v>961</v>
      </c>
      <c r="E24" s="31" t="s">
        <v>576</v>
      </c>
      <c r="F24" s="90">
        <v>160000</v>
      </c>
      <c r="G24" s="32">
        <v>6.25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44532</v>
      </c>
      <c r="B25" s="32">
        <v>539839</v>
      </c>
      <c r="C25" s="31" t="s">
        <v>959</v>
      </c>
      <c r="D25" s="31" t="s">
        <v>962</v>
      </c>
      <c r="E25" s="31" t="s">
        <v>576</v>
      </c>
      <c r="F25" s="90">
        <v>180000</v>
      </c>
      <c r="G25" s="32">
        <v>6.04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44532</v>
      </c>
      <c r="B26" s="32">
        <v>539839</v>
      </c>
      <c r="C26" s="31" t="s">
        <v>959</v>
      </c>
      <c r="D26" s="31" t="s">
        <v>963</v>
      </c>
      <c r="E26" s="31" t="s">
        <v>577</v>
      </c>
      <c r="F26" s="90">
        <v>96000</v>
      </c>
      <c r="G26" s="32">
        <v>6.07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44532</v>
      </c>
      <c r="B27" s="32">
        <v>533275</v>
      </c>
      <c r="C27" s="31" t="s">
        <v>964</v>
      </c>
      <c r="D27" s="31" t="s">
        <v>965</v>
      </c>
      <c r="E27" s="31" t="s">
        <v>577</v>
      </c>
      <c r="F27" s="90">
        <v>1037591</v>
      </c>
      <c r="G27" s="32">
        <v>2.2200000000000002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44532</v>
      </c>
      <c r="B28" s="32">
        <v>533275</v>
      </c>
      <c r="C28" s="31" t="s">
        <v>964</v>
      </c>
      <c r="D28" s="31" t="s">
        <v>966</v>
      </c>
      <c r="E28" s="31" t="s">
        <v>576</v>
      </c>
      <c r="F28" s="90">
        <v>1000000</v>
      </c>
      <c r="G28" s="32">
        <v>2.2200000000000002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44532</v>
      </c>
      <c r="B29" s="32">
        <v>540936</v>
      </c>
      <c r="C29" s="31" t="s">
        <v>881</v>
      </c>
      <c r="D29" s="31" t="s">
        <v>967</v>
      </c>
      <c r="E29" s="31" t="s">
        <v>576</v>
      </c>
      <c r="F29" s="90">
        <v>73597</v>
      </c>
      <c r="G29" s="32">
        <v>14.52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44532</v>
      </c>
      <c r="B30" s="32">
        <v>540936</v>
      </c>
      <c r="C30" s="31" t="s">
        <v>881</v>
      </c>
      <c r="D30" s="31" t="s">
        <v>967</v>
      </c>
      <c r="E30" s="31" t="s">
        <v>577</v>
      </c>
      <c r="F30" s="90">
        <v>73597</v>
      </c>
      <c r="G30" s="32">
        <v>14.66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44532</v>
      </c>
      <c r="B31" s="32">
        <v>540936</v>
      </c>
      <c r="C31" s="31" t="s">
        <v>881</v>
      </c>
      <c r="D31" s="31" t="s">
        <v>968</v>
      </c>
      <c r="E31" s="31" t="s">
        <v>576</v>
      </c>
      <c r="F31" s="90">
        <v>70664</v>
      </c>
      <c r="G31" s="32">
        <v>14.56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44532</v>
      </c>
      <c r="B32" s="32">
        <v>540936</v>
      </c>
      <c r="C32" s="31" t="s">
        <v>881</v>
      </c>
      <c r="D32" s="31" t="s">
        <v>968</v>
      </c>
      <c r="E32" s="31" t="s">
        <v>577</v>
      </c>
      <c r="F32" s="90">
        <v>68328</v>
      </c>
      <c r="G32" s="32">
        <v>14.51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44532</v>
      </c>
      <c r="B33" s="32">
        <v>540936</v>
      </c>
      <c r="C33" s="31" t="s">
        <v>881</v>
      </c>
      <c r="D33" s="31" t="s">
        <v>905</v>
      </c>
      <c r="E33" s="31" t="s">
        <v>576</v>
      </c>
      <c r="F33" s="90">
        <v>55000</v>
      </c>
      <c r="G33" s="32">
        <v>14.65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44532</v>
      </c>
      <c r="B34" s="32">
        <v>539679</v>
      </c>
      <c r="C34" s="31" t="s">
        <v>906</v>
      </c>
      <c r="D34" s="31" t="s">
        <v>907</v>
      </c>
      <c r="E34" s="31" t="s">
        <v>576</v>
      </c>
      <c r="F34" s="90">
        <v>250000</v>
      </c>
      <c r="G34" s="32">
        <v>8.75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44532</v>
      </c>
      <c r="B35" s="32">
        <v>539679</v>
      </c>
      <c r="C35" s="31" t="s">
        <v>906</v>
      </c>
      <c r="D35" s="31" t="s">
        <v>969</v>
      </c>
      <c r="E35" s="31" t="s">
        <v>577</v>
      </c>
      <c r="F35" s="90">
        <v>250000</v>
      </c>
      <c r="G35" s="32">
        <v>8.75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44532</v>
      </c>
      <c r="B36" s="32">
        <v>539910</v>
      </c>
      <c r="C36" s="31" t="s">
        <v>970</v>
      </c>
      <c r="D36" s="31" t="s">
        <v>971</v>
      </c>
      <c r="E36" s="31" t="s">
        <v>576</v>
      </c>
      <c r="F36" s="90">
        <v>80000</v>
      </c>
      <c r="G36" s="32">
        <v>2.58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44532</v>
      </c>
      <c r="B37" s="32">
        <v>539910</v>
      </c>
      <c r="C37" s="31" t="s">
        <v>970</v>
      </c>
      <c r="D37" s="31" t="s">
        <v>972</v>
      </c>
      <c r="E37" s="31" t="s">
        <v>577</v>
      </c>
      <c r="F37" s="90">
        <v>135500</v>
      </c>
      <c r="G37" s="32">
        <v>2.58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44532</v>
      </c>
      <c r="B38" s="32">
        <v>500259</v>
      </c>
      <c r="C38" s="31" t="s">
        <v>908</v>
      </c>
      <c r="D38" s="31" t="s">
        <v>973</v>
      </c>
      <c r="E38" s="31" t="s">
        <v>576</v>
      </c>
      <c r="F38" s="90">
        <v>7</v>
      </c>
      <c r="G38" s="32">
        <v>181.5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44532</v>
      </c>
      <c r="B39" s="32">
        <v>500259</v>
      </c>
      <c r="C39" s="31" t="s">
        <v>908</v>
      </c>
      <c r="D39" s="31" t="s">
        <v>973</v>
      </c>
      <c r="E39" s="31" t="s">
        <v>577</v>
      </c>
      <c r="F39" s="90">
        <v>150007</v>
      </c>
      <c r="G39" s="32">
        <v>181.5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44532</v>
      </c>
      <c r="B40" s="32">
        <v>541973</v>
      </c>
      <c r="C40" s="31" t="s">
        <v>974</v>
      </c>
      <c r="D40" s="31" t="s">
        <v>975</v>
      </c>
      <c r="E40" s="31" t="s">
        <v>577</v>
      </c>
      <c r="F40" s="90">
        <v>37500</v>
      </c>
      <c r="G40" s="32">
        <v>25.4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44532</v>
      </c>
      <c r="B41" s="32">
        <v>541973</v>
      </c>
      <c r="C41" s="31" t="s">
        <v>974</v>
      </c>
      <c r="D41" s="31" t="s">
        <v>976</v>
      </c>
      <c r="E41" s="31" t="s">
        <v>576</v>
      </c>
      <c r="F41" s="90">
        <v>30000</v>
      </c>
      <c r="G41" s="32">
        <v>25.4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44532</v>
      </c>
      <c r="B42" s="32">
        <v>526622</v>
      </c>
      <c r="C42" s="31" t="s">
        <v>977</v>
      </c>
      <c r="D42" s="31" t="s">
        <v>867</v>
      </c>
      <c r="E42" s="31" t="s">
        <v>576</v>
      </c>
      <c r="F42" s="90">
        <v>2135773</v>
      </c>
      <c r="G42" s="32">
        <v>0.56000000000000005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44532</v>
      </c>
      <c r="B43" s="32">
        <v>540243</v>
      </c>
      <c r="C43" s="31" t="s">
        <v>887</v>
      </c>
      <c r="D43" s="31" t="s">
        <v>978</v>
      </c>
      <c r="E43" s="31" t="s">
        <v>576</v>
      </c>
      <c r="F43" s="90">
        <v>21000</v>
      </c>
      <c r="G43" s="32">
        <v>47.5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44532</v>
      </c>
      <c r="B44" s="32">
        <v>540243</v>
      </c>
      <c r="C44" s="31" t="s">
        <v>887</v>
      </c>
      <c r="D44" s="31" t="s">
        <v>888</v>
      </c>
      <c r="E44" s="31" t="s">
        <v>576</v>
      </c>
      <c r="F44" s="90">
        <v>5</v>
      </c>
      <c r="G44" s="32">
        <v>48.7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44532</v>
      </c>
      <c r="B45" s="32">
        <v>540243</v>
      </c>
      <c r="C45" s="31" t="s">
        <v>887</v>
      </c>
      <c r="D45" s="31" t="s">
        <v>979</v>
      </c>
      <c r="E45" s="31" t="s">
        <v>577</v>
      </c>
      <c r="F45" s="90">
        <v>24032</v>
      </c>
      <c r="G45" s="32">
        <v>47.51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44532</v>
      </c>
      <c r="B46" s="32">
        <v>540243</v>
      </c>
      <c r="C46" s="31" t="s">
        <v>887</v>
      </c>
      <c r="D46" s="31" t="s">
        <v>888</v>
      </c>
      <c r="E46" s="31" t="s">
        <v>577</v>
      </c>
      <c r="F46" s="90">
        <v>33690</v>
      </c>
      <c r="G46" s="32">
        <v>46.71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44532</v>
      </c>
      <c r="B47" s="32">
        <v>540243</v>
      </c>
      <c r="C47" s="31" t="s">
        <v>887</v>
      </c>
      <c r="D47" s="31" t="s">
        <v>980</v>
      </c>
      <c r="E47" s="31" t="s">
        <v>576</v>
      </c>
      <c r="F47" s="90">
        <v>40000</v>
      </c>
      <c r="G47" s="32">
        <v>46.66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44532</v>
      </c>
      <c r="B48" s="32">
        <v>541418</v>
      </c>
      <c r="C48" s="31" t="s">
        <v>891</v>
      </c>
      <c r="D48" s="31" t="s">
        <v>981</v>
      </c>
      <c r="E48" s="31" t="s">
        <v>576</v>
      </c>
      <c r="F48" s="90">
        <v>108791</v>
      </c>
      <c r="G48" s="32">
        <v>128.5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44532</v>
      </c>
      <c r="B49" s="32">
        <v>531726</v>
      </c>
      <c r="C49" s="31" t="s">
        <v>909</v>
      </c>
      <c r="D49" s="31" t="s">
        <v>982</v>
      </c>
      <c r="E49" s="31" t="s">
        <v>576</v>
      </c>
      <c r="F49" s="90">
        <v>51000</v>
      </c>
      <c r="G49" s="32">
        <v>232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44532</v>
      </c>
      <c r="B50" s="32">
        <v>531726</v>
      </c>
      <c r="C50" s="31" t="s">
        <v>909</v>
      </c>
      <c r="D50" s="31" t="s">
        <v>910</v>
      </c>
      <c r="E50" s="31" t="s">
        <v>576</v>
      </c>
      <c r="F50" s="90">
        <v>30860</v>
      </c>
      <c r="G50" s="32">
        <v>232.75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44532</v>
      </c>
      <c r="B51" s="32">
        <v>531726</v>
      </c>
      <c r="C51" s="31" t="s">
        <v>909</v>
      </c>
      <c r="D51" s="31" t="s">
        <v>910</v>
      </c>
      <c r="E51" s="31" t="s">
        <v>577</v>
      </c>
      <c r="F51" s="90">
        <v>32631</v>
      </c>
      <c r="G51" s="32">
        <v>237.04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44532</v>
      </c>
      <c r="B52" s="32">
        <v>531726</v>
      </c>
      <c r="C52" s="31" t="s">
        <v>909</v>
      </c>
      <c r="D52" s="31" t="s">
        <v>983</v>
      </c>
      <c r="E52" s="31" t="s">
        <v>577</v>
      </c>
      <c r="F52" s="90">
        <v>81445</v>
      </c>
      <c r="G52" s="32">
        <v>232.17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44532</v>
      </c>
      <c r="B53" s="32">
        <v>511525</v>
      </c>
      <c r="C53" s="31" t="s">
        <v>984</v>
      </c>
      <c r="D53" s="31" t="s">
        <v>867</v>
      </c>
      <c r="E53" s="31" t="s">
        <v>576</v>
      </c>
      <c r="F53" s="90">
        <v>1100000</v>
      </c>
      <c r="G53" s="32">
        <v>2.6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44532</v>
      </c>
      <c r="B54" s="32">
        <v>511525</v>
      </c>
      <c r="C54" s="31" t="s">
        <v>984</v>
      </c>
      <c r="D54" s="31" t="s">
        <v>867</v>
      </c>
      <c r="E54" s="31" t="s">
        <v>577</v>
      </c>
      <c r="F54" s="90">
        <v>398095</v>
      </c>
      <c r="G54" s="32">
        <v>2.6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44532</v>
      </c>
      <c r="B55" s="32">
        <v>543375</v>
      </c>
      <c r="C55" s="31" t="s">
        <v>985</v>
      </c>
      <c r="D55" s="31" t="s">
        <v>986</v>
      </c>
      <c r="E55" s="31" t="s">
        <v>576</v>
      </c>
      <c r="F55" s="90">
        <v>30000</v>
      </c>
      <c r="G55" s="32">
        <v>30.92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44532</v>
      </c>
      <c r="B56" s="32">
        <v>543375</v>
      </c>
      <c r="C56" s="31" t="s">
        <v>985</v>
      </c>
      <c r="D56" s="31" t="s">
        <v>986</v>
      </c>
      <c r="E56" s="31" t="s">
        <v>577</v>
      </c>
      <c r="F56" s="90">
        <v>40000</v>
      </c>
      <c r="G56" s="32">
        <v>29.98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44532</v>
      </c>
      <c r="B57" s="32">
        <v>532805</v>
      </c>
      <c r="C57" s="31" t="s">
        <v>490</v>
      </c>
      <c r="D57" s="31" t="s">
        <v>987</v>
      </c>
      <c r="E57" s="31" t="s">
        <v>577</v>
      </c>
      <c r="F57" s="90">
        <v>5440000</v>
      </c>
      <c r="G57" s="32">
        <v>150.41999999999999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44532</v>
      </c>
      <c r="B58" s="32">
        <v>538875</v>
      </c>
      <c r="C58" s="31" t="s">
        <v>988</v>
      </c>
      <c r="D58" s="31" t="s">
        <v>989</v>
      </c>
      <c r="E58" s="31" t="s">
        <v>576</v>
      </c>
      <c r="F58" s="90">
        <v>75000</v>
      </c>
      <c r="G58" s="32">
        <v>15.5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44532</v>
      </c>
      <c r="B59" s="32">
        <v>538875</v>
      </c>
      <c r="C59" s="31" t="s">
        <v>988</v>
      </c>
      <c r="D59" s="31" t="s">
        <v>990</v>
      </c>
      <c r="E59" s="31" t="s">
        <v>577</v>
      </c>
      <c r="F59" s="90">
        <v>100000</v>
      </c>
      <c r="G59" s="32">
        <v>15.5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44532</v>
      </c>
      <c r="B60" s="32">
        <v>538875</v>
      </c>
      <c r="C60" s="31" t="s">
        <v>988</v>
      </c>
      <c r="D60" s="31" t="s">
        <v>991</v>
      </c>
      <c r="E60" s="31" t="s">
        <v>577</v>
      </c>
      <c r="F60" s="90">
        <v>125000</v>
      </c>
      <c r="G60" s="32">
        <v>15.5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44532</v>
      </c>
      <c r="B61" s="32">
        <v>530525</v>
      </c>
      <c r="C61" s="31" t="s">
        <v>992</v>
      </c>
      <c r="D61" s="31" t="s">
        <v>993</v>
      </c>
      <c r="E61" s="31" t="s">
        <v>577</v>
      </c>
      <c r="F61" s="90">
        <v>100000</v>
      </c>
      <c r="G61" s="32">
        <v>12.32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44532</v>
      </c>
      <c r="B62" s="32">
        <v>530525</v>
      </c>
      <c r="C62" s="20" t="s">
        <v>992</v>
      </c>
      <c r="D62" s="20" t="s">
        <v>994</v>
      </c>
      <c r="E62" s="31" t="s">
        <v>576</v>
      </c>
      <c r="F62" s="90">
        <v>41000</v>
      </c>
      <c r="G62" s="32">
        <v>12.32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44532</v>
      </c>
      <c r="B63" s="32">
        <v>530525</v>
      </c>
      <c r="C63" s="31" t="s">
        <v>992</v>
      </c>
      <c r="D63" s="31" t="s">
        <v>995</v>
      </c>
      <c r="E63" s="31" t="s">
        <v>577</v>
      </c>
      <c r="F63" s="90">
        <v>68000</v>
      </c>
      <c r="G63" s="32">
        <v>12.3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44532</v>
      </c>
      <c r="B64" s="32">
        <v>519566</v>
      </c>
      <c r="C64" s="31" t="s">
        <v>911</v>
      </c>
      <c r="D64" s="31" t="s">
        <v>912</v>
      </c>
      <c r="E64" s="31" t="s">
        <v>577</v>
      </c>
      <c r="F64" s="90">
        <v>20000</v>
      </c>
      <c r="G64" s="32">
        <v>200.75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44532</v>
      </c>
      <c r="B65" s="32">
        <v>519566</v>
      </c>
      <c r="C65" s="31" t="s">
        <v>911</v>
      </c>
      <c r="D65" s="31" t="s">
        <v>996</v>
      </c>
      <c r="E65" s="31" t="s">
        <v>576</v>
      </c>
      <c r="F65" s="90">
        <v>19900</v>
      </c>
      <c r="G65" s="32">
        <v>200.75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44532</v>
      </c>
      <c r="B66" s="32">
        <v>540269</v>
      </c>
      <c r="C66" s="31" t="s">
        <v>913</v>
      </c>
      <c r="D66" s="31" t="s">
        <v>997</v>
      </c>
      <c r="E66" s="31" t="s">
        <v>576</v>
      </c>
      <c r="F66" s="90">
        <v>80000</v>
      </c>
      <c r="G66" s="32">
        <v>4.5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44532</v>
      </c>
      <c r="B67" s="32">
        <v>540269</v>
      </c>
      <c r="C67" s="31" t="s">
        <v>913</v>
      </c>
      <c r="D67" s="31" t="s">
        <v>914</v>
      </c>
      <c r="E67" s="31" t="s">
        <v>577</v>
      </c>
      <c r="F67" s="90">
        <v>80000</v>
      </c>
      <c r="G67" s="32">
        <v>4.5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44532</v>
      </c>
      <c r="B68" s="32">
        <v>532070</v>
      </c>
      <c r="C68" s="31" t="s">
        <v>998</v>
      </c>
      <c r="D68" s="31" t="s">
        <v>999</v>
      </c>
      <c r="E68" s="31" t="s">
        <v>576</v>
      </c>
      <c r="F68" s="90">
        <v>50000</v>
      </c>
      <c r="G68" s="32">
        <v>19.63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44532</v>
      </c>
      <c r="B69" s="32">
        <v>512257</v>
      </c>
      <c r="C69" s="31" t="s">
        <v>1000</v>
      </c>
      <c r="D69" s="31" t="s">
        <v>1001</v>
      </c>
      <c r="E69" s="31" t="s">
        <v>577</v>
      </c>
      <c r="F69" s="90">
        <v>205220</v>
      </c>
      <c r="G69" s="32">
        <v>3.44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44532</v>
      </c>
      <c r="B70" s="32">
        <v>540332</v>
      </c>
      <c r="C70" s="31" t="s">
        <v>1002</v>
      </c>
      <c r="D70" s="31" t="s">
        <v>1003</v>
      </c>
      <c r="E70" s="31" t="s">
        <v>576</v>
      </c>
      <c r="F70" s="90">
        <v>56000</v>
      </c>
      <c r="G70" s="32">
        <v>51.65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44532</v>
      </c>
      <c r="B71" s="32">
        <v>540332</v>
      </c>
      <c r="C71" s="31" t="s">
        <v>1002</v>
      </c>
      <c r="D71" s="31" t="s">
        <v>1004</v>
      </c>
      <c r="E71" s="31" t="s">
        <v>577</v>
      </c>
      <c r="F71" s="90">
        <v>62000</v>
      </c>
      <c r="G71" s="32">
        <v>51.65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44532</v>
      </c>
      <c r="B72" s="32">
        <v>538496</v>
      </c>
      <c r="C72" s="31" t="s">
        <v>1005</v>
      </c>
      <c r="D72" s="31" t="s">
        <v>914</v>
      </c>
      <c r="E72" s="31" t="s">
        <v>576</v>
      </c>
      <c r="F72" s="90">
        <v>93000</v>
      </c>
      <c r="G72" s="32">
        <v>19.93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44532</v>
      </c>
      <c r="B73" s="32">
        <v>543241</v>
      </c>
      <c r="C73" s="31" t="s">
        <v>1006</v>
      </c>
      <c r="D73" s="31" t="s">
        <v>1007</v>
      </c>
      <c r="E73" s="31" t="s">
        <v>577</v>
      </c>
      <c r="F73" s="90">
        <v>38000</v>
      </c>
      <c r="G73" s="32">
        <v>95.55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44532</v>
      </c>
      <c r="B74" s="32">
        <v>531025</v>
      </c>
      <c r="C74" s="31" t="s">
        <v>1008</v>
      </c>
      <c r="D74" s="31" t="s">
        <v>867</v>
      </c>
      <c r="E74" s="31" t="s">
        <v>576</v>
      </c>
      <c r="F74" s="90">
        <v>181803</v>
      </c>
      <c r="G74" s="32">
        <v>3.08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44532</v>
      </c>
      <c r="B75" s="32" t="s">
        <v>311</v>
      </c>
      <c r="C75" s="31" t="s">
        <v>1009</v>
      </c>
      <c r="D75" s="31" t="s">
        <v>890</v>
      </c>
      <c r="E75" s="31" t="s">
        <v>576</v>
      </c>
      <c r="F75" s="90">
        <v>346957</v>
      </c>
      <c r="G75" s="32">
        <v>1968.9</v>
      </c>
      <c r="H75" s="32" t="s">
        <v>893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44532</v>
      </c>
      <c r="B76" s="32" t="s">
        <v>311</v>
      </c>
      <c r="C76" s="31" t="s">
        <v>1009</v>
      </c>
      <c r="D76" s="31" t="s">
        <v>889</v>
      </c>
      <c r="E76" s="31" t="s">
        <v>576</v>
      </c>
      <c r="F76" s="90">
        <v>208603</v>
      </c>
      <c r="G76" s="32">
        <v>1971</v>
      </c>
      <c r="H76" s="32" t="s">
        <v>893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44532</v>
      </c>
      <c r="B77" s="32" t="s">
        <v>311</v>
      </c>
      <c r="C77" s="31" t="s">
        <v>1009</v>
      </c>
      <c r="D77" s="31" t="s">
        <v>1010</v>
      </c>
      <c r="E77" s="31" t="s">
        <v>576</v>
      </c>
      <c r="F77" s="90">
        <v>227779</v>
      </c>
      <c r="G77" s="32">
        <v>1975.83</v>
      </c>
      <c r="H77" s="32" t="s">
        <v>893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44532</v>
      </c>
      <c r="B78" s="32" t="s">
        <v>312</v>
      </c>
      <c r="C78" s="31" t="s">
        <v>1011</v>
      </c>
      <c r="D78" s="31" t="s">
        <v>890</v>
      </c>
      <c r="E78" s="31" t="s">
        <v>576</v>
      </c>
      <c r="F78" s="90">
        <v>441202</v>
      </c>
      <c r="G78" s="32">
        <v>1793.92</v>
      </c>
      <c r="H78" s="32" t="s">
        <v>893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44532</v>
      </c>
      <c r="B79" s="32" t="s">
        <v>312</v>
      </c>
      <c r="C79" s="31" t="s">
        <v>1011</v>
      </c>
      <c r="D79" s="31" t="s">
        <v>889</v>
      </c>
      <c r="E79" s="31" t="s">
        <v>576</v>
      </c>
      <c r="F79" s="90">
        <v>339995</v>
      </c>
      <c r="G79" s="32">
        <v>1774.08</v>
      </c>
      <c r="H79" s="32" t="s">
        <v>893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44532</v>
      </c>
      <c r="B80" s="32" t="s">
        <v>1012</v>
      </c>
      <c r="C80" s="31" t="s">
        <v>1013</v>
      </c>
      <c r="D80" s="31" t="s">
        <v>1014</v>
      </c>
      <c r="E80" s="31" t="s">
        <v>576</v>
      </c>
      <c r="F80" s="90">
        <v>380000</v>
      </c>
      <c r="G80" s="32">
        <v>26.3</v>
      </c>
      <c r="H80" s="32" t="s">
        <v>893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44532</v>
      </c>
      <c r="B81" s="32" t="s">
        <v>1012</v>
      </c>
      <c r="C81" s="31" t="s">
        <v>1013</v>
      </c>
      <c r="D81" s="31" t="s">
        <v>1015</v>
      </c>
      <c r="E81" s="31" t="s">
        <v>576</v>
      </c>
      <c r="F81" s="90">
        <v>380000</v>
      </c>
      <c r="G81" s="32">
        <v>26.3</v>
      </c>
      <c r="H81" s="32" t="s">
        <v>893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44532</v>
      </c>
      <c r="B82" s="32" t="s">
        <v>1012</v>
      </c>
      <c r="C82" s="31" t="s">
        <v>1013</v>
      </c>
      <c r="D82" s="31" t="s">
        <v>1016</v>
      </c>
      <c r="E82" s="31" t="s">
        <v>576</v>
      </c>
      <c r="F82" s="90">
        <v>760000</v>
      </c>
      <c r="G82" s="32">
        <v>26.3</v>
      </c>
      <c r="H82" s="32" t="s">
        <v>893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44532</v>
      </c>
      <c r="B83" s="32" t="s">
        <v>1017</v>
      </c>
      <c r="C83" s="31" t="s">
        <v>1018</v>
      </c>
      <c r="D83" s="31" t="s">
        <v>1019</v>
      </c>
      <c r="E83" s="31" t="s">
        <v>576</v>
      </c>
      <c r="F83" s="90">
        <v>60000</v>
      </c>
      <c r="G83" s="32">
        <v>103.45</v>
      </c>
      <c r="H83" s="32" t="s">
        <v>893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44532</v>
      </c>
      <c r="B84" s="32" t="s">
        <v>1017</v>
      </c>
      <c r="C84" s="31" t="s">
        <v>1018</v>
      </c>
      <c r="D84" s="31" t="s">
        <v>1020</v>
      </c>
      <c r="E84" s="31" t="s">
        <v>576</v>
      </c>
      <c r="F84" s="90">
        <v>60000</v>
      </c>
      <c r="G84" s="32">
        <v>103.45</v>
      </c>
      <c r="H84" s="32" t="s">
        <v>893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44532</v>
      </c>
      <c r="B85" s="32" t="s">
        <v>124</v>
      </c>
      <c r="C85" s="31" t="s">
        <v>915</v>
      </c>
      <c r="D85" s="31" t="s">
        <v>916</v>
      </c>
      <c r="E85" s="31" t="s">
        <v>576</v>
      </c>
      <c r="F85" s="90">
        <v>3025802</v>
      </c>
      <c r="G85" s="32">
        <v>253.44</v>
      </c>
      <c r="H85" s="32" t="s">
        <v>893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44532</v>
      </c>
      <c r="B86" s="32" t="s">
        <v>124</v>
      </c>
      <c r="C86" s="31" t="s">
        <v>915</v>
      </c>
      <c r="D86" s="31" t="s">
        <v>1021</v>
      </c>
      <c r="E86" s="31" t="s">
        <v>576</v>
      </c>
      <c r="F86" s="90">
        <v>2132536</v>
      </c>
      <c r="G86" s="32">
        <v>253.12</v>
      </c>
      <c r="H86" s="32" t="s">
        <v>893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44532</v>
      </c>
      <c r="B87" s="32" t="s">
        <v>1022</v>
      </c>
      <c r="C87" s="31" t="s">
        <v>1023</v>
      </c>
      <c r="D87" s="31" t="s">
        <v>1024</v>
      </c>
      <c r="E87" s="31" t="s">
        <v>576</v>
      </c>
      <c r="F87" s="90">
        <v>3600000</v>
      </c>
      <c r="G87" s="32">
        <v>16.649999999999999</v>
      </c>
      <c r="H87" s="32" t="s">
        <v>893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44532</v>
      </c>
      <c r="B88" s="32" t="s">
        <v>1025</v>
      </c>
      <c r="C88" s="31" t="s">
        <v>1026</v>
      </c>
      <c r="D88" s="31" t="s">
        <v>1027</v>
      </c>
      <c r="E88" s="31" t="s">
        <v>576</v>
      </c>
      <c r="F88" s="90">
        <v>1000000</v>
      </c>
      <c r="G88" s="32">
        <v>180</v>
      </c>
      <c r="H88" s="32" t="s">
        <v>893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44532</v>
      </c>
      <c r="B89" s="32" t="s">
        <v>1025</v>
      </c>
      <c r="C89" s="31" t="s">
        <v>1026</v>
      </c>
      <c r="D89" s="31" t="s">
        <v>1028</v>
      </c>
      <c r="E89" s="31" t="s">
        <v>576</v>
      </c>
      <c r="F89" s="90">
        <v>3000000</v>
      </c>
      <c r="G89" s="32">
        <v>180</v>
      </c>
      <c r="H89" s="32" t="s">
        <v>893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44532</v>
      </c>
      <c r="B90" s="32" t="s">
        <v>1029</v>
      </c>
      <c r="C90" s="31" t="s">
        <v>1030</v>
      </c>
      <c r="D90" s="31" t="s">
        <v>1031</v>
      </c>
      <c r="E90" s="31" t="s">
        <v>576</v>
      </c>
      <c r="F90" s="90">
        <v>801511</v>
      </c>
      <c r="G90" s="32">
        <v>28.93</v>
      </c>
      <c r="H90" s="32" t="s">
        <v>893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44532</v>
      </c>
      <c r="B91" s="32" t="s">
        <v>917</v>
      </c>
      <c r="C91" s="31" t="s">
        <v>918</v>
      </c>
      <c r="D91" s="31" t="s">
        <v>889</v>
      </c>
      <c r="E91" s="31" t="s">
        <v>576</v>
      </c>
      <c r="F91" s="90">
        <v>907048</v>
      </c>
      <c r="G91" s="32">
        <v>104.56</v>
      </c>
      <c r="H91" s="32" t="s">
        <v>893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44532</v>
      </c>
      <c r="B92" s="32" t="s">
        <v>917</v>
      </c>
      <c r="C92" s="31" t="s">
        <v>918</v>
      </c>
      <c r="D92" s="31" t="s">
        <v>890</v>
      </c>
      <c r="E92" s="31" t="s">
        <v>576</v>
      </c>
      <c r="F92" s="90">
        <v>1009921</v>
      </c>
      <c r="G92" s="32">
        <v>104.41</v>
      </c>
      <c r="H92" s="32" t="s">
        <v>893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44532</v>
      </c>
      <c r="B93" s="32" t="s">
        <v>311</v>
      </c>
      <c r="C93" s="31" t="s">
        <v>1009</v>
      </c>
      <c r="D93" s="31" t="s">
        <v>890</v>
      </c>
      <c r="E93" s="31" t="s">
        <v>577</v>
      </c>
      <c r="F93" s="90">
        <v>346957</v>
      </c>
      <c r="G93" s="32">
        <v>1970.96</v>
      </c>
      <c r="H93" s="32" t="s">
        <v>893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44532</v>
      </c>
      <c r="B94" s="32" t="s">
        <v>311</v>
      </c>
      <c r="C94" s="31" t="s">
        <v>1009</v>
      </c>
      <c r="D94" s="31" t="s">
        <v>1010</v>
      </c>
      <c r="E94" s="31" t="s">
        <v>577</v>
      </c>
      <c r="F94" s="90">
        <v>227779</v>
      </c>
      <c r="G94" s="32">
        <v>1976.71</v>
      </c>
      <c r="H94" s="32" t="s">
        <v>893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44532</v>
      </c>
      <c r="B95" s="32" t="s">
        <v>311</v>
      </c>
      <c r="C95" s="31" t="s">
        <v>1009</v>
      </c>
      <c r="D95" s="31" t="s">
        <v>889</v>
      </c>
      <c r="E95" s="31" t="s">
        <v>577</v>
      </c>
      <c r="F95" s="90">
        <v>208603</v>
      </c>
      <c r="G95" s="32">
        <v>1971.52</v>
      </c>
      <c r="H95" s="32" t="s">
        <v>893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44532</v>
      </c>
      <c r="B96" s="32" t="s">
        <v>312</v>
      </c>
      <c r="C96" s="31" t="s">
        <v>1011</v>
      </c>
      <c r="D96" s="31" t="s">
        <v>890</v>
      </c>
      <c r="E96" s="31" t="s">
        <v>577</v>
      </c>
      <c r="F96" s="90">
        <v>448263</v>
      </c>
      <c r="G96" s="32">
        <v>1794.88</v>
      </c>
      <c r="H96" s="32" t="s">
        <v>893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44532</v>
      </c>
      <c r="B97" s="32" t="s">
        <v>312</v>
      </c>
      <c r="C97" s="31" t="s">
        <v>1011</v>
      </c>
      <c r="D97" s="31" t="s">
        <v>889</v>
      </c>
      <c r="E97" s="31" t="s">
        <v>577</v>
      </c>
      <c r="F97" s="90">
        <v>339995</v>
      </c>
      <c r="G97" s="32">
        <v>1774.37</v>
      </c>
      <c r="H97" s="32" t="s">
        <v>893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44532</v>
      </c>
      <c r="B98" s="32" t="s">
        <v>1012</v>
      </c>
      <c r="C98" s="31" t="s">
        <v>1013</v>
      </c>
      <c r="D98" s="31" t="s">
        <v>1032</v>
      </c>
      <c r="E98" s="31" t="s">
        <v>577</v>
      </c>
      <c r="F98" s="90">
        <v>685000</v>
      </c>
      <c r="G98" s="32">
        <v>26.3</v>
      </c>
      <c r="H98" s="32" t="s">
        <v>893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44532</v>
      </c>
      <c r="B99" s="32" t="s">
        <v>1012</v>
      </c>
      <c r="C99" s="31" t="s">
        <v>1013</v>
      </c>
      <c r="D99" s="31" t="s">
        <v>1033</v>
      </c>
      <c r="E99" s="31" t="s">
        <v>577</v>
      </c>
      <c r="F99" s="90">
        <v>150000</v>
      </c>
      <c r="G99" s="32">
        <v>26.3</v>
      </c>
      <c r="H99" s="32" t="s">
        <v>893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44532</v>
      </c>
      <c r="B100" s="32" t="s">
        <v>1012</v>
      </c>
      <c r="C100" s="31" t="s">
        <v>1013</v>
      </c>
      <c r="D100" s="31" t="s">
        <v>1034</v>
      </c>
      <c r="E100" s="31" t="s">
        <v>577</v>
      </c>
      <c r="F100" s="90">
        <v>685000</v>
      </c>
      <c r="G100" s="32">
        <v>26.3</v>
      </c>
      <c r="H100" s="32" t="s">
        <v>893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44532</v>
      </c>
      <c r="B101" s="32" t="s">
        <v>1017</v>
      </c>
      <c r="C101" s="31" t="s">
        <v>1018</v>
      </c>
      <c r="D101" s="31" t="s">
        <v>1035</v>
      </c>
      <c r="E101" s="31" t="s">
        <v>577</v>
      </c>
      <c r="F101" s="90">
        <v>60000</v>
      </c>
      <c r="G101" s="32">
        <v>103.45</v>
      </c>
      <c r="H101" s="32" t="s">
        <v>893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44532</v>
      </c>
      <c r="B102" s="32" t="s">
        <v>124</v>
      </c>
      <c r="C102" s="31" t="s">
        <v>915</v>
      </c>
      <c r="D102" s="31" t="s">
        <v>1021</v>
      </c>
      <c r="E102" s="31" t="s">
        <v>577</v>
      </c>
      <c r="F102" s="90">
        <v>2343863</v>
      </c>
      <c r="G102" s="32">
        <v>253.57</v>
      </c>
      <c r="H102" s="32" t="s">
        <v>893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44532</v>
      </c>
      <c r="B103" s="32" t="s">
        <v>124</v>
      </c>
      <c r="C103" s="31" t="s">
        <v>915</v>
      </c>
      <c r="D103" s="31" t="s">
        <v>916</v>
      </c>
      <c r="E103" s="31" t="s">
        <v>577</v>
      </c>
      <c r="F103" s="90">
        <v>3069565</v>
      </c>
      <c r="G103" s="32">
        <v>253.65</v>
      </c>
      <c r="H103" s="32" t="s">
        <v>893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44532</v>
      </c>
      <c r="B104" s="32" t="s">
        <v>1025</v>
      </c>
      <c r="C104" s="31" t="s">
        <v>1026</v>
      </c>
      <c r="D104" s="31" t="s">
        <v>1036</v>
      </c>
      <c r="E104" s="31" t="s">
        <v>577</v>
      </c>
      <c r="F104" s="90">
        <v>2228570</v>
      </c>
      <c r="G104" s="32">
        <v>180.92</v>
      </c>
      <c r="H104" s="32" t="s">
        <v>893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44532</v>
      </c>
      <c r="B105" s="32" t="s">
        <v>1025</v>
      </c>
      <c r="C105" s="31" t="s">
        <v>1026</v>
      </c>
      <c r="D105" s="31" t="s">
        <v>1037</v>
      </c>
      <c r="E105" s="31" t="s">
        <v>577</v>
      </c>
      <c r="F105" s="90">
        <v>2971430</v>
      </c>
      <c r="G105" s="32">
        <v>180.92</v>
      </c>
      <c r="H105" s="32" t="s">
        <v>893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44532</v>
      </c>
      <c r="B106" s="32" t="s">
        <v>1029</v>
      </c>
      <c r="C106" s="31" t="s">
        <v>1030</v>
      </c>
      <c r="D106" s="31" t="s">
        <v>1031</v>
      </c>
      <c r="E106" s="31" t="s">
        <v>577</v>
      </c>
      <c r="F106" s="90">
        <v>801511</v>
      </c>
      <c r="G106" s="32">
        <v>28.92</v>
      </c>
      <c r="H106" s="32" t="s">
        <v>893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44532</v>
      </c>
      <c r="B107" s="32" t="s">
        <v>917</v>
      </c>
      <c r="C107" s="31" t="s">
        <v>918</v>
      </c>
      <c r="D107" s="31" t="s">
        <v>890</v>
      </c>
      <c r="E107" s="31" t="s">
        <v>577</v>
      </c>
      <c r="F107" s="90">
        <v>1014980</v>
      </c>
      <c r="G107" s="32">
        <v>104.65</v>
      </c>
      <c r="H107" s="32" t="s">
        <v>893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44532</v>
      </c>
      <c r="B108" s="32" t="s">
        <v>917</v>
      </c>
      <c r="C108" s="31" t="s">
        <v>918</v>
      </c>
      <c r="D108" s="31" t="s">
        <v>889</v>
      </c>
      <c r="E108" s="31" t="s">
        <v>577</v>
      </c>
      <c r="F108" s="90">
        <v>907048</v>
      </c>
      <c r="G108" s="32">
        <v>104.57</v>
      </c>
      <c r="H108" s="32" t="s">
        <v>893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44532</v>
      </c>
      <c r="B109" s="32" t="s">
        <v>919</v>
      </c>
      <c r="C109" s="31" t="s">
        <v>920</v>
      </c>
      <c r="D109" s="31" t="s">
        <v>921</v>
      </c>
      <c r="E109" s="31" t="s">
        <v>577</v>
      </c>
      <c r="F109" s="90">
        <v>347214</v>
      </c>
      <c r="G109" s="32">
        <v>40.869999999999997</v>
      </c>
      <c r="H109" s="32" t="s">
        <v>893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0"/>
  <sheetViews>
    <sheetView topLeftCell="A55" zoomScale="85" zoomScaleNormal="85" workbookViewId="0">
      <selection activeCell="I20" sqref="I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70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705.3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50" customFormat="1" ht="12.75" customHeight="1">
      <c r="A11" s="338">
        <v>2</v>
      </c>
      <c r="B11" s="339">
        <v>44495</v>
      </c>
      <c r="C11" s="340"/>
      <c r="D11" s="341" t="s">
        <v>126</v>
      </c>
      <c r="E11" s="342" t="s">
        <v>593</v>
      </c>
      <c r="F11" s="343" t="s">
        <v>843</v>
      </c>
      <c r="G11" s="343">
        <v>1395</v>
      </c>
      <c r="H11" s="342"/>
      <c r="I11" s="344" t="s">
        <v>844</v>
      </c>
      <c r="J11" s="345" t="s">
        <v>594</v>
      </c>
      <c r="K11" s="345"/>
      <c r="L11" s="346"/>
      <c r="M11" s="347"/>
      <c r="N11" s="345"/>
      <c r="O11" s="348"/>
      <c r="P11" s="107">
        <f>VLOOKUP(D11,'MidCap Intra'!B29:C522,2,0)</f>
        <v>1463.7</v>
      </c>
      <c r="Q11" s="349"/>
      <c r="R11" s="349" t="s">
        <v>592</v>
      </c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</row>
    <row r="12" spans="1:38" s="268" customFormat="1" ht="12.75" customHeight="1">
      <c r="A12" s="360">
        <v>3</v>
      </c>
      <c r="B12" s="361">
        <v>44525</v>
      </c>
      <c r="C12" s="362"/>
      <c r="D12" s="363" t="s">
        <v>407</v>
      </c>
      <c r="E12" s="364" t="s">
        <v>593</v>
      </c>
      <c r="F12" s="365">
        <v>772.5</v>
      </c>
      <c r="G12" s="365">
        <v>730</v>
      </c>
      <c r="H12" s="364">
        <v>730</v>
      </c>
      <c r="I12" s="366" t="s">
        <v>874</v>
      </c>
      <c r="J12" s="367" t="s">
        <v>896</v>
      </c>
      <c r="K12" s="367">
        <f t="shared" ref="K12" si="0">H12-F12</f>
        <v>-42.5</v>
      </c>
      <c r="L12" s="368">
        <f>(F12*-0.7)/100</f>
        <v>-5.4074999999999998</v>
      </c>
      <c r="M12" s="369">
        <f t="shared" ref="M12" si="1">(K12+L12)/F12</f>
        <v>-6.2016181229773461E-2</v>
      </c>
      <c r="N12" s="367" t="s">
        <v>604</v>
      </c>
      <c r="O12" s="370">
        <v>44531</v>
      </c>
      <c r="P12" s="371"/>
      <c r="Q12" s="267"/>
      <c r="R12" s="267" t="s">
        <v>592</v>
      </c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</row>
    <row r="13" spans="1:38" s="268" customFormat="1" ht="12.75" customHeight="1">
      <c r="A13" s="412">
        <v>4</v>
      </c>
      <c r="B13" s="413">
        <v>44525</v>
      </c>
      <c r="C13" s="414"/>
      <c r="D13" s="415" t="s">
        <v>266</v>
      </c>
      <c r="E13" s="416" t="s">
        <v>593</v>
      </c>
      <c r="F13" s="417">
        <v>2065</v>
      </c>
      <c r="G13" s="417">
        <v>1950</v>
      </c>
      <c r="H13" s="416">
        <v>2155</v>
      </c>
      <c r="I13" s="418" t="s">
        <v>875</v>
      </c>
      <c r="J13" s="289" t="s">
        <v>886</v>
      </c>
      <c r="K13" s="289">
        <f t="shared" ref="K13" si="2">H13-F13</f>
        <v>90</v>
      </c>
      <c r="L13" s="290">
        <f>(F13*-0.7)/100</f>
        <v>-14.455</v>
      </c>
      <c r="M13" s="291">
        <f t="shared" ref="M13" si="3">(K13+L13)/F13</f>
        <v>3.6583535108958835E-2</v>
      </c>
      <c r="N13" s="289" t="s">
        <v>591</v>
      </c>
      <c r="O13" s="292">
        <v>44530</v>
      </c>
      <c r="P13" s="287"/>
      <c r="Q13" s="267"/>
      <c r="R13" s="267" t="s">
        <v>592</v>
      </c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</row>
    <row r="14" spans="1:38" s="268" customFormat="1" ht="12.75" customHeight="1">
      <c r="A14" s="382">
        <v>5</v>
      </c>
      <c r="B14" s="398">
        <v>44526</v>
      </c>
      <c r="C14" s="383"/>
      <c r="D14" s="384" t="s">
        <v>522</v>
      </c>
      <c r="E14" s="385" t="s">
        <v>593</v>
      </c>
      <c r="F14" s="386">
        <v>2160</v>
      </c>
      <c r="G14" s="386">
        <v>2030</v>
      </c>
      <c r="H14" s="385">
        <v>2290</v>
      </c>
      <c r="I14" s="387" t="s">
        <v>826</v>
      </c>
      <c r="J14" s="103" t="s">
        <v>895</v>
      </c>
      <c r="K14" s="103">
        <f t="shared" ref="K14" si="4">H14-F14</f>
        <v>130</v>
      </c>
      <c r="L14" s="104">
        <f>(F14*-0.7)/100</f>
        <v>-15.12</v>
      </c>
      <c r="M14" s="105">
        <f t="shared" ref="M14" si="5">(K14+L14)/F14</f>
        <v>5.3185185185185183E-2</v>
      </c>
      <c r="N14" s="103" t="s">
        <v>591</v>
      </c>
      <c r="O14" s="106">
        <v>44531</v>
      </c>
      <c r="P14" s="283"/>
      <c r="Q14" s="267"/>
      <c r="R14" s="267" t="s">
        <v>592</v>
      </c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</row>
    <row r="15" spans="1:38" s="268" customFormat="1" ht="12.75" customHeight="1">
      <c r="A15" s="391">
        <v>6</v>
      </c>
      <c r="B15" s="392">
        <v>44526</v>
      </c>
      <c r="C15" s="393"/>
      <c r="D15" s="394" t="s">
        <v>71</v>
      </c>
      <c r="E15" s="395" t="s">
        <v>593</v>
      </c>
      <c r="F15" s="396" t="s">
        <v>878</v>
      </c>
      <c r="G15" s="396">
        <v>189</v>
      </c>
      <c r="H15" s="395"/>
      <c r="I15" s="397" t="s">
        <v>879</v>
      </c>
      <c r="J15" s="330" t="s">
        <v>594</v>
      </c>
      <c r="K15" s="330"/>
      <c r="L15" s="331"/>
      <c r="M15" s="332"/>
      <c r="N15" s="330"/>
      <c r="O15" s="333"/>
      <c r="P15" s="107">
        <f>VLOOKUP(D15,'MidCap Intra'!B40:C533,2,0)</f>
        <v>205.9</v>
      </c>
      <c r="Q15" s="267"/>
      <c r="R15" s="267" t="s">
        <v>592</v>
      </c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</row>
    <row r="16" spans="1:38" s="268" customFormat="1" ht="12.75" customHeight="1">
      <c r="A16" s="391">
        <v>7</v>
      </c>
      <c r="B16" s="392">
        <v>44531</v>
      </c>
      <c r="C16" s="393"/>
      <c r="D16" s="394" t="s">
        <v>554</v>
      </c>
      <c r="E16" s="395" t="s">
        <v>593</v>
      </c>
      <c r="F16" s="396" t="s">
        <v>901</v>
      </c>
      <c r="G16" s="396">
        <v>1845</v>
      </c>
      <c r="H16" s="395"/>
      <c r="I16" s="397" t="s">
        <v>902</v>
      </c>
      <c r="J16" s="330" t="s">
        <v>594</v>
      </c>
      <c r="K16" s="330"/>
      <c r="L16" s="331"/>
      <c r="M16" s="332"/>
      <c r="N16" s="330"/>
      <c r="O16" s="333"/>
      <c r="P16" s="107">
        <f>VLOOKUP(D16,'MidCap Intra'!B41:C534,2,0)</f>
        <v>1965.3</v>
      </c>
      <c r="Q16" s="267"/>
      <c r="R16" s="267" t="s">
        <v>592</v>
      </c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</row>
    <row r="17" spans="1:38" s="268" customFormat="1" ht="12.75" customHeight="1">
      <c r="A17" s="391">
        <v>8</v>
      </c>
      <c r="B17" s="269">
        <v>44532</v>
      </c>
      <c r="C17" s="393"/>
      <c r="D17" s="394" t="s">
        <v>251</v>
      </c>
      <c r="E17" s="395" t="s">
        <v>593</v>
      </c>
      <c r="F17" s="396" t="s">
        <v>939</v>
      </c>
      <c r="G17" s="396">
        <v>414</v>
      </c>
      <c r="H17" s="395"/>
      <c r="I17" s="397" t="s">
        <v>940</v>
      </c>
      <c r="J17" s="330" t="s">
        <v>594</v>
      </c>
      <c r="K17" s="330"/>
      <c r="L17" s="331"/>
      <c r="M17" s="332"/>
      <c r="N17" s="330"/>
      <c r="O17" s="333"/>
      <c r="P17" s="107">
        <f>VLOOKUP(D17,'MidCap Intra'!B42:C535,2,0)</f>
        <v>433.7</v>
      </c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</row>
    <row r="18" spans="1:38" s="268" customFormat="1" ht="12.75" customHeight="1">
      <c r="A18" s="391">
        <v>9</v>
      </c>
      <c r="B18" s="269">
        <v>44532</v>
      </c>
      <c r="C18" s="393"/>
      <c r="D18" s="394" t="s">
        <v>136</v>
      </c>
      <c r="E18" s="395" t="s">
        <v>593</v>
      </c>
      <c r="F18" s="396" t="s">
        <v>941</v>
      </c>
      <c r="G18" s="396">
        <v>109</v>
      </c>
      <c r="H18" s="395"/>
      <c r="I18" s="397" t="s">
        <v>942</v>
      </c>
      <c r="J18" s="330" t="s">
        <v>594</v>
      </c>
      <c r="K18" s="330"/>
      <c r="L18" s="331"/>
      <c r="M18" s="332"/>
      <c r="N18" s="330"/>
      <c r="O18" s="333"/>
      <c r="P18" s="107">
        <f>VLOOKUP(D18,'MidCap Intra'!B43:C536,2,0)</f>
        <v>120.65</v>
      </c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</row>
    <row r="19" spans="1:38" s="268" customFormat="1" ht="12.75" customHeight="1">
      <c r="A19" s="391"/>
      <c r="B19" s="392"/>
      <c r="C19" s="393"/>
      <c r="D19" s="394"/>
      <c r="E19" s="395"/>
      <c r="F19" s="396"/>
      <c r="G19" s="396"/>
      <c r="H19" s="395"/>
      <c r="I19" s="397"/>
      <c r="J19" s="330"/>
      <c r="K19" s="330"/>
      <c r="L19" s="331"/>
      <c r="M19" s="332"/>
      <c r="N19" s="330"/>
      <c r="O19" s="333"/>
      <c r="P19" s="328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46" t="s">
        <v>590</v>
      </c>
      <c r="P28" s="349"/>
      <c r="Q28" s="1"/>
      <c r="R28" s="439"/>
      <c r="S28" s="439"/>
      <c r="T28" s="439"/>
      <c r="U28" s="388"/>
      <c r="V28" s="388"/>
      <c r="W28" s="388"/>
      <c r="X28" s="388"/>
      <c r="Y28" s="388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8" customFormat="1" ht="15" customHeight="1">
      <c r="A29" s="273">
        <v>1</v>
      </c>
      <c r="B29" s="300">
        <v>44524</v>
      </c>
      <c r="C29" s="274"/>
      <c r="D29" s="275" t="s">
        <v>870</v>
      </c>
      <c r="E29" s="276" t="s">
        <v>593</v>
      </c>
      <c r="F29" s="276" t="s">
        <v>871</v>
      </c>
      <c r="G29" s="276">
        <v>3080</v>
      </c>
      <c r="H29" s="276"/>
      <c r="I29" s="276" t="s">
        <v>872</v>
      </c>
      <c r="J29" s="273" t="s">
        <v>594</v>
      </c>
      <c r="K29" s="300"/>
      <c r="L29" s="274"/>
      <c r="M29" s="275"/>
      <c r="N29" s="437"/>
      <c r="O29" s="279"/>
      <c r="P29" s="448"/>
      <c r="Q29" s="440"/>
      <c r="R29" s="441" t="s">
        <v>595</v>
      </c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38" s="268" customFormat="1" ht="15" customHeight="1">
      <c r="A30" s="450">
        <v>2</v>
      </c>
      <c r="B30" s="451">
        <v>44529</v>
      </c>
      <c r="C30" s="452"/>
      <c r="D30" s="453" t="s">
        <v>114</v>
      </c>
      <c r="E30" s="454" t="s">
        <v>593</v>
      </c>
      <c r="F30" s="454">
        <v>1134</v>
      </c>
      <c r="G30" s="454">
        <v>1095</v>
      </c>
      <c r="H30" s="454">
        <v>1167.5</v>
      </c>
      <c r="I30" s="454" t="s">
        <v>880</v>
      </c>
      <c r="J30" s="103" t="s">
        <v>922</v>
      </c>
      <c r="K30" s="103">
        <f t="shared" ref="K30" si="6">H30-F30</f>
        <v>33.5</v>
      </c>
      <c r="L30" s="104">
        <f>(F30*-0.7)/100</f>
        <v>-7.9379999999999997</v>
      </c>
      <c r="M30" s="105">
        <f t="shared" ref="M30" si="7">(K30+L30)/F30</f>
        <v>2.2541446208112877E-2</v>
      </c>
      <c r="N30" s="442" t="s">
        <v>591</v>
      </c>
      <c r="O30" s="447">
        <v>44532</v>
      </c>
      <c r="P30" s="449"/>
      <c r="Q30" s="440"/>
      <c r="R30" s="441" t="s">
        <v>592</v>
      </c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38" s="268" customFormat="1" ht="15" customHeight="1">
      <c r="A31" s="273">
        <v>3</v>
      </c>
      <c r="B31" s="300">
        <v>44530</v>
      </c>
      <c r="C31" s="274"/>
      <c r="D31" s="275" t="s">
        <v>350</v>
      </c>
      <c r="E31" s="276" t="s">
        <v>593</v>
      </c>
      <c r="F31" s="276" t="s">
        <v>882</v>
      </c>
      <c r="G31" s="276">
        <v>720</v>
      </c>
      <c r="H31" s="276"/>
      <c r="I31" s="276" t="s">
        <v>883</v>
      </c>
      <c r="J31" s="273" t="s">
        <v>594</v>
      </c>
      <c r="K31" s="300"/>
      <c r="L31" s="274"/>
      <c r="M31" s="275"/>
      <c r="N31" s="437"/>
      <c r="O31" s="279"/>
      <c r="P31" s="448"/>
      <c r="Q31" s="440"/>
      <c r="R31" s="441" t="s">
        <v>595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3">
        <v>4</v>
      </c>
      <c r="B32" s="300">
        <v>44530</v>
      </c>
      <c r="C32" s="274"/>
      <c r="D32" s="275" t="s">
        <v>415</v>
      </c>
      <c r="E32" s="276" t="s">
        <v>593</v>
      </c>
      <c r="F32" s="276" t="s">
        <v>894</v>
      </c>
      <c r="G32" s="276">
        <v>1570</v>
      </c>
      <c r="H32" s="276"/>
      <c r="I32" s="276" t="s">
        <v>884</v>
      </c>
      <c r="J32" s="419" t="s">
        <v>594</v>
      </c>
      <c r="K32" s="419"/>
      <c r="L32" s="420"/>
      <c r="M32" s="421"/>
      <c r="N32" s="443"/>
      <c r="O32" s="428"/>
      <c r="P32" s="440"/>
      <c r="Q32" s="440"/>
      <c r="R32" s="441" t="s">
        <v>592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308" customFormat="1" ht="15" customHeight="1">
      <c r="A33" s="422">
        <v>5</v>
      </c>
      <c r="B33" s="269">
        <v>44532</v>
      </c>
      <c r="C33" s="423"/>
      <c r="D33" s="424" t="s">
        <v>85</v>
      </c>
      <c r="E33" s="279" t="s">
        <v>593</v>
      </c>
      <c r="F33" s="279" t="s">
        <v>923</v>
      </c>
      <c r="G33" s="279">
        <v>896</v>
      </c>
      <c r="H33" s="279"/>
      <c r="I33" s="279" t="s">
        <v>924</v>
      </c>
      <c r="J33" s="425" t="s">
        <v>594</v>
      </c>
      <c r="K33" s="425"/>
      <c r="L33" s="426"/>
      <c r="M33" s="427"/>
      <c r="N33" s="444"/>
      <c r="O33" s="428"/>
      <c r="P33" s="440"/>
      <c r="Q33" s="440"/>
      <c r="R33" s="441"/>
      <c r="S33" s="267"/>
      <c r="T33" s="267"/>
      <c r="U33" s="267"/>
      <c r="V33" s="267"/>
      <c r="W33" s="267"/>
      <c r="X33" s="267"/>
      <c r="Y33" s="267"/>
      <c r="Z33" s="438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</row>
    <row r="34" spans="1:38" s="308" customFormat="1" ht="15" customHeight="1">
      <c r="A34" s="422">
        <v>6</v>
      </c>
      <c r="B34" s="269">
        <v>44532</v>
      </c>
      <c r="C34" s="423"/>
      <c r="D34" s="424" t="s">
        <v>77</v>
      </c>
      <c r="E34" s="279" t="s">
        <v>593</v>
      </c>
      <c r="F34" s="279" t="s">
        <v>925</v>
      </c>
      <c r="G34" s="279">
        <v>355</v>
      </c>
      <c r="H34" s="279"/>
      <c r="I34" s="279" t="s">
        <v>926</v>
      </c>
      <c r="J34" s="425" t="s">
        <v>594</v>
      </c>
      <c r="K34" s="425"/>
      <c r="L34" s="426"/>
      <c r="M34" s="427"/>
      <c r="N34" s="444"/>
      <c r="O34" s="428"/>
      <c r="P34" s="440"/>
      <c r="Q34" s="440"/>
      <c r="R34" s="441"/>
      <c r="S34" s="267"/>
      <c r="T34" s="267"/>
      <c r="U34" s="267"/>
      <c r="V34" s="267"/>
      <c r="W34" s="267"/>
      <c r="X34" s="267"/>
      <c r="Y34" s="267"/>
      <c r="Z34" s="438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</row>
    <row r="35" spans="1:38" s="308" customFormat="1" ht="15" customHeight="1">
      <c r="A35" s="472">
        <v>7</v>
      </c>
      <c r="B35" s="266">
        <v>44532</v>
      </c>
      <c r="C35" s="354"/>
      <c r="D35" s="473" t="s">
        <v>407</v>
      </c>
      <c r="E35" s="353" t="s">
        <v>593</v>
      </c>
      <c r="F35" s="353">
        <v>722.5</v>
      </c>
      <c r="G35" s="353">
        <v>698</v>
      </c>
      <c r="H35" s="353">
        <v>732.5</v>
      </c>
      <c r="I35" s="353" t="s">
        <v>927</v>
      </c>
      <c r="J35" s="103" t="s">
        <v>928</v>
      </c>
      <c r="K35" s="103">
        <f t="shared" ref="K35" si="8">H35-F35</f>
        <v>10</v>
      </c>
      <c r="L35" s="104">
        <f>(F35*-0.07)/100</f>
        <v>-0.50575000000000003</v>
      </c>
      <c r="M35" s="105">
        <f t="shared" ref="M35" si="9">(K35+L35)/F35</f>
        <v>1.3140830449826989E-2</v>
      </c>
      <c r="N35" s="442" t="s">
        <v>591</v>
      </c>
      <c r="O35" s="474">
        <v>44532</v>
      </c>
      <c r="P35" s="440"/>
      <c r="Q35" s="440"/>
      <c r="R35" s="441"/>
      <c r="S35" s="267"/>
      <c r="T35" s="267"/>
      <c r="U35" s="267"/>
      <c r="V35" s="267"/>
      <c r="W35" s="267"/>
      <c r="X35" s="267"/>
      <c r="Y35" s="267"/>
      <c r="Z35" s="438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</row>
    <row r="36" spans="1:38" s="308" customFormat="1" ht="15" customHeight="1">
      <c r="A36" s="422"/>
      <c r="B36" s="269"/>
      <c r="C36" s="423"/>
      <c r="D36" s="424"/>
      <c r="E36" s="279"/>
      <c r="F36" s="279"/>
      <c r="G36" s="279"/>
      <c r="H36" s="279"/>
      <c r="I36" s="279"/>
      <c r="J36" s="425"/>
      <c r="K36" s="425"/>
      <c r="L36" s="426"/>
      <c r="M36" s="427"/>
      <c r="N36" s="444"/>
      <c r="O36" s="428"/>
      <c r="P36" s="440"/>
      <c r="Q36" s="440"/>
      <c r="R36" s="441"/>
      <c r="S36" s="267"/>
      <c r="T36" s="267"/>
      <c r="U36" s="267"/>
      <c r="V36" s="267"/>
      <c r="W36" s="267"/>
      <c r="X36" s="267"/>
      <c r="Y36" s="267"/>
      <c r="Z36" s="438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</row>
    <row r="37" spans="1:38" ht="15" customHeight="1">
      <c r="A37" s="429"/>
      <c r="B37" s="278"/>
      <c r="C37" s="430"/>
      <c r="D37" s="431"/>
      <c r="E37" s="305"/>
      <c r="F37" s="305"/>
      <c r="G37" s="305"/>
      <c r="H37" s="305"/>
      <c r="I37" s="305"/>
      <c r="J37" s="306"/>
      <c r="K37" s="306"/>
      <c r="L37" s="432"/>
      <c r="M37" s="433"/>
      <c r="N37" s="445"/>
      <c r="O37" s="379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55"/>
      <c r="B39" s="121"/>
      <c r="C39" s="156"/>
      <c r="D39" s="157"/>
      <c r="E39" s="120"/>
      <c r="F39" s="120"/>
      <c r="G39" s="120"/>
      <c r="H39" s="120"/>
      <c r="I39" s="120"/>
      <c r="J39" s="158"/>
      <c r="K39" s="158"/>
      <c r="L39" s="159"/>
      <c r="M39" s="160"/>
      <c r="N39" s="126"/>
      <c r="O39" s="161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44.25" customHeight="1">
      <c r="A40" s="132" t="s">
        <v>596</v>
      </c>
      <c r="B40" s="156"/>
      <c r="C40" s="156"/>
      <c r="D40" s="1"/>
      <c r="E40" s="6"/>
      <c r="F40" s="6"/>
      <c r="G40" s="6"/>
      <c r="H40" s="6" t="s">
        <v>608</v>
      </c>
      <c r="I40" s="6"/>
      <c r="J40" s="6"/>
      <c r="K40" s="128"/>
      <c r="L40" s="160"/>
      <c r="M40" s="128"/>
      <c r="N40" s="129"/>
      <c r="O40" s="128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39" t="s">
        <v>597</v>
      </c>
      <c r="B41" s="132"/>
      <c r="C41" s="132"/>
      <c r="D41" s="132"/>
      <c r="E41" s="44"/>
      <c r="F41" s="140" t="s">
        <v>598</v>
      </c>
      <c r="G41" s="59"/>
      <c r="H41" s="44"/>
      <c r="I41" s="59"/>
      <c r="J41" s="6"/>
      <c r="K41" s="162"/>
      <c r="L41" s="163"/>
      <c r="M41" s="6"/>
      <c r="N41" s="122"/>
      <c r="O41" s="164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9"/>
      <c r="B42" s="132"/>
      <c r="C42" s="132"/>
      <c r="D42" s="132"/>
      <c r="E42" s="6"/>
      <c r="F42" s="140" t="s">
        <v>600</v>
      </c>
      <c r="G42" s="59"/>
      <c r="H42" s="44"/>
      <c r="I42" s="59"/>
      <c r="J42" s="6"/>
      <c r="K42" s="162"/>
      <c r="L42" s="163"/>
      <c r="M42" s="6"/>
      <c r="N42" s="122"/>
      <c r="O42" s="164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32"/>
      <c r="B43" s="132"/>
      <c r="C43" s="132"/>
      <c r="D43" s="132"/>
      <c r="E43" s="6"/>
      <c r="F43" s="6"/>
      <c r="G43" s="6"/>
      <c r="H43" s="6"/>
      <c r="I43" s="6"/>
      <c r="J43" s="145"/>
      <c r="K43" s="142"/>
      <c r="L43" s="143"/>
      <c r="M43" s="6"/>
      <c r="N43" s="146"/>
      <c r="O43" s="1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2.75" customHeight="1">
      <c r="A44" s="165" t="s">
        <v>609</v>
      </c>
      <c r="B44" s="165"/>
      <c r="C44" s="165"/>
      <c r="D44" s="165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38.25" customHeight="1">
      <c r="A45" s="100" t="s">
        <v>16</v>
      </c>
      <c r="B45" s="100" t="s">
        <v>568</v>
      </c>
      <c r="C45" s="100"/>
      <c r="D45" s="101" t="s">
        <v>579</v>
      </c>
      <c r="E45" s="100" t="s">
        <v>580</v>
      </c>
      <c r="F45" s="100" t="s">
        <v>581</v>
      </c>
      <c r="G45" s="100" t="s">
        <v>602</v>
      </c>
      <c r="H45" s="100" t="s">
        <v>583</v>
      </c>
      <c r="I45" s="100" t="s">
        <v>584</v>
      </c>
      <c r="J45" s="99" t="s">
        <v>585</v>
      </c>
      <c r="K45" s="166" t="s">
        <v>610</v>
      </c>
      <c r="L45" s="102" t="s">
        <v>587</v>
      </c>
      <c r="M45" s="166" t="s">
        <v>611</v>
      </c>
      <c r="N45" s="100" t="s">
        <v>612</v>
      </c>
      <c r="O45" s="99" t="s">
        <v>589</v>
      </c>
      <c r="P45" s="101" t="s">
        <v>590</v>
      </c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s="268" customFormat="1" ht="13.5" customHeight="1">
      <c r="A46" s="353">
        <v>1</v>
      </c>
      <c r="B46" s="490">
        <v>44531</v>
      </c>
      <c r="C46" s="491"/>
      <c r="D46" s="491" t="s">
        <v>873</v>
      </c>
      <c r="E46" s="353" t="s">
        <v>593</v>
      </c>
      <c r="F46" s="353">
        <v>2140</v>
      </c>
      <c r="G46" s="353">
        <v>2100</v>
      </c>
      <c r="H46" s="356">
        <v>2171.5</v>
      </c>
      <c r="I46" s="356" t="s">
        <v>903</v>
      </c>
      <c r="J46" s="103" t="s">
        <v>943</v>
      </c>
      <c r="K46" s="356">
        <f t="shared" ref="K46" si="10">H46-F46</f>
        <v>31.5</v>
      </c>
      <c r="L46" s="486">
        <f t="shared" ref="L46" si="11">(H46*N46)*0.07%</f>
        <v>418.01375000000007</v>
      </c>
      <c r="M46" s="487">
        <f t="shared" ref="M46" si="12">(K46*N46)-L46</f>
        <v>8244.4862499999999</v>
      </c>
      <c r="N46" s="356">
        <v>275</v>
      </c>
      <c r="O46" s="488" t="s">
        <v>591</v>
      </c>
      <c r="P46" s="489">
        <v>44532</v>
      </c>
      <c r="Q46" s="271"/>
      <c r="R46" s="298" t="s">
        <v>595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97"/>
      <c r="AG46" s="278"/>
      <c r="AH46" s="296"/>
      <c r="AI46" s="296"/>
      <c r="AJ46" s="297"/>
      <c r="AK46" s="297"/>
      <c r="AL46" s="297"/>
    </row>
    <row r="47" spans="1:38" s="268" customFormat="1" ht="13.5" customHeight="1">
      <c r="A47" s="353">
        <v>2</v>
      </c>
      <c r="B47" s="490">
        <v>44531</v>
      </c>
      <c r="C47" s="491"/>
      <c r="D47" s="491" t="s">
        <v>876</v>
      </c>
      <c r="E47" s="353" t="s">
        <v>593</v>
      </c>
      <c r="F47" s="353">
        <v>3143</v>
      </c>
      <c r="G47" s="353">
        <v>3070</v>
      </c>
      <c r="H47" s="356">
        <v>3207.5</v>
      </c>
      <c r="I47" s="356" t="s">
        <v>877</v>
      </c>
      <c r="J47" s="103" t="s">
        <v>742</v>
      </c>
      <c r="K47" s="356">
        <f t="shared" ref="K47" si="13">H47-F47</f>
        <v>64.5</v>
      </c>
      <c r="L47" s="486">
        <f t="shared" ref="L47" si="14">(H47*N47)*0.07%</f>
        <v>336.78750000000002</v>
      </c>
      <c r="M47" s="487">
        <f t="shared" ref="M47" si="15">(K47*N47)-L47</f>
        <v>9338.2124999999996</v>
      </c>
      <c r="N47" s="356">
        <v>150</v>
      </c>
      <c r="O47" s="488" t="s">
        <v>591</v>
      </c>
      <c r="P47" s="489">
        <v>44532</v>
      </c>
      <c r="Q47" s="271"/>
      <c r="R47" s="298" t="s">
        <v>592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97"/>
      <c r="AG47" s="278"/>
      <c r="AH47" s="296"/>
      <c r="AI47" s="296"/>
      <c r="AJ47" s="297"/>
      <c r="AK47" s="297"/>
      <c r="AL47" s="297"/>
    </row>
    <row r="48" spans="1:38" s="268" customFormat="1" ht="13.5" customHeight="1">
      <c r="A48" s="279"/>
      <c r="B48" s="269"/>
      <c r="C48" s="304"/>
      <c r="D48" s="304"/>
      <c r="E48" s="305"/>
      <c r="F48" s="305"/>
      <c r="G48" s="305"/>
      <c r="H48" s="306"/>
      <c r="I48" s="306"/>
      <c r="J48" s="307"/>
      <c r="K48" s="306"/>
      <c r="L48" s="432"/>
      <c r="M48" s="434"/>
      <c r="N48" s="306"/>
      <c r="O48" s="435"/>
      <c r="P48" s="436"/>
      <c r="Q48" s="271"/>
      <c r="R48" s="298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97"/>
      <c r="AG48" s="278"/>
      <c r="AH48" s="296"/>
      <c r="AI48" s="296"/>
      <c r="AJ48" s="297"/>
      <c r="AK48" s="297"/>
      <c r="AL48" s="297"/>
    </row>
    <row r="49" spans="1:38" s="268" customFormat="1" ht="13.5" customHeight="1">
      <c r="A49" s="308"/>
      <c r="B49" s="308"/>
      <c r="C49" s="308"/>
      <c r="D49" s="308"/>
      <c r="E49" s="308"/>
      <c r="F49" s="308"/>
      <c r="G49" s="308"/>
      <c r="H49" s="308"/>
      <c r="I49" s="308"/>
      <c r="J49" s="308"/>
      <c r="K49" s="282"/>
      <c r="L49" s="351"/>
      <c r="M49" s="352"/>
      <c r="N49" s="282"/>
      <c r="O49" s="378"/>
      <c r="P49" s="379"/>
      <c r="Q49" s="271"/>
      <c r="R49" s="298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97"/>
      <c r="AG49" s="269"/>
      <c r="AH49" s="380"/>
      <c r="AI49" s="380"/>
      <c r="AJ49" s="328"/>
      <c r="AK49" s="328"/>
      <c r="AL49" s="328"/>
    </row>
    <row r="50" spans="1:38" ht="13.5" customHeight="1">
      <c r="A50" s="509"/>
      <c r="B50" s="511"/>
      <c r="C50" s="299"/>
      <c r="D50" s="277"/>
      <c r="E50" s="294"/>
      <c r="F50" s="294"/>
      <c r="G50" s="294"/>
      <c r="H50" s="295"/>
      <c r="I50" s="295"/>
      <c r="J50" s="277"/>
      <c r="K50" s="281"/>
      <c r="L50" s="281"/>
      <c r="M50" s="513"/>
      <c r="N50" s="515"/>
      <c r="O50" s="505"/>
      <c r="P50" s="507"/>
      <c r="Q50" s="167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510"/>
      <c r="B51" s="512"/>
      <c r="C51" s="109"/>
      <c r="D51" s="168"/>
      <c r="E51" s="107"/>
      <c r="F51" s="107"/>
      <c r="G51" s="107"/>
      <c r="H51" s="112"/>
      <c r="I51" s="295"/>
      <c r="J51" s="168"/>
      <c r="K51" s="280"/>
      <c r="L51" s="281"/>
      <c r="M51" s="514"/>
      <c r="N51" s="516"/>
      <c r="O51" s="506"/>
      <c r="P51" s="508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120"/>
      <c r="B52" s="121"/>
      <c r="C52" s="156"/>
      <c r="D52" s="169"/>
      <c r="E52" s="170"/>
      <c r="F52" s="120"/>
      <c r="G52" s="120"/>
      <c r="H52" s="120"/>
      <c r="I52" s="158"/>
      <c r="J52" s="158"/>
      <c r="K52" s="158"/>
      <c r="L52" s="158"/>
      <c r="M52" s="158"/>
      <c r="N52" s="158"/>
      <c r="O52" s="158"/>
      <c r="P52" s="158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71"/>
      <c r="B53" s="121"/>
      <c r="C53" s="122"/>
      <c r="D53" s="172"/>
      <c r="E53" s="125"/>
      <c r="F53" s="125"/>
      <c r="G53" s="125"/>
      <c r="H53" s="125"/>
      <c r="I53" s="125"/>
      <c r="J53" s="6"/>
      <c r="K53" s="125"/>
      <c r="L53" s="125"/>
      <c r="M53" s="6"/>
      <c r="N53" s="1"/>
      <c r="O53" s="122"/>
      <c r="P53" s="44"/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3" t="s">
        <v>614</v>
      </c>
      <c r="B54" s="173"/>
      <c r="C54" s="173"/>
      <c r="D54" s="173"/>
      <c r="E54" s="174"/>
      <c r="F54" s="125"/>
      <c r="G54" s="125"/>
      <c r="H54" s="125"/>
      <c r="I54" s="125"/>
      <c r="J54" s="1"/>
      <c r="K54" s="6"/>
      <c r="L54" s="6"/>
      <c r="M54" s="6"/>
      <c r="N54" s="1"/>
      <c r="O54" s="1"/>
      <c r="P54" s="44"/>
      <c r="Q54" s="44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568</v>
      </c>
      <c r="C55" s="100"/>
      <c r="D55" s="101" t="s">
        <v>579</v>
      </c>
      <c r="E55" s="100" t="s">
        <v>580</v>
      </c>
      <c r="F55" s="100" t="s">
        <v>581</v>
      </c>
      <c r="G55" s="100" t="s">
        <v>602</v>
      </c>
      <c r="H55" s="100" t="s">
        <v>583</v>
      </c>
      <c r="I55" s="100" t="s">
        <v>584</v>
      </c>
      <c r="J55" s="99" t="s">
        <v>585</v>
      </c>
      <c r="K55" s="99" t="s">
        <v>615</v>
      </c>
      <c r="L55" s="102" t="s">
        <v>587</v>
      </c>
      <c r="M55" s="166" t="s">
        <v>611</v>
      </c>
      <c r="N55" s="100" t="s">
        <v>612</v>
      </c>
      <c r="O55" s="100" t="s">
        <v>589</v>
      </c>
      <c r="P55" s="101" t="s">
        <v>590</v>
      </c>
      <c r="Q55" s="4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44"/>
      <c r="AH55" s="44"/>
      <c r="AI55" s="44"/>
      <c r="AJ55" s="44"/>
      <c r="AK55" s="44"/>
      <c r="AL55" s="44"/>
    </row>
    <row r="56" spans="1:38" s="268" customFormat="1" ht="12.75" customHeight="1">
      <c r="A56" s="353">
        <v>1</v>
      </c>
      <c r="B56" s="266">
        <v>44531</v>
      </c>
      <c r="C56" s="354"/>
      <c r="D56" s="355" t="s">
        <v>897</v>
      </c>
      <c r="E56" s="353" t="s">
        <v>593</v>
      </c>
      <c r="F56" s="353">
        <v>72</v>
      </c>
      <c r="G56" s="353">
        <v>30</v>
      </c>
      <c r="H56" s="353">
        <v>92.5</v>
      </c>
      <c r="I56" s="356" t="s">
        <v>885</v>
      </c>
      <c r="J56" s="357" t="s">
        <v>898</v>
      </c>
      <c r="K56" s="358">
        <f>H56-F56</f>
        <v>20.5</v>
      </c>
      <c r="L56" s="358">
        <v>100</v>
      </c>
      <c r="M56" s="357">
        <f>(K56*N56)-100</f>
        <v>925</v>
      </c>
      <c r="N56" s="357">
        <v>50</v>
      </c>
      <c r="O56" s="359" t="s">
        <v>591</v>
      </c>
      <c r="P56" s="483">
        <v>44531</v>
      </c>
      <c r="Q56" s="271"/>
      <c r="R56" s="272" t="s">
        <v>595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s="268" customFormat="1" ht="12.75" customHeight="1">
      <c r="A57" s="459">
        <v>2</v>
      </c>
      <c r="B57" s="451">
        <v>44531</v>
      </c>
      <c r="C57" s="460"/>
      <c r="D57" s="461" t="s">
        <v>899</v>
      </c>
      <c r="E57" s="462" t="s">
        <v>593</v>
      </c>
      <c r="F57" s="463">
        <v>72</v>
      </c>
      <c r="G57" s="463">
        <v>30</v>
      </c>
      <c r="H57" s="463">
        <v>93</v>
      </c>
      <c r="I57" s="464" t="s">
        <v>900</v>
      </c>
      <c r="J57" s="465" t="s">
        <v>605</v>
      </c>
      <c r="K57" s="466">
        <f t="shared" ref="K57" si="16">H57-F57</f>
        <v>21</v>
      </c>
      <c r="L57" s="466">
        <v>100</v>
      </c>
      <c r="M57" s="465">
        <f t="shared" ref="M57" si="17">(K57*N57)-100</f>
        <v>950</v>
      </c>
      <c r="N57" s="465">
        <v>50</v>
      </c>
      <c r="O57" s="467" t="s">
        <v>591</v>
      </c>
      <c r="P57" s="484">
        <v>44531</v>
      </c>
      <c r="Q57" s="271"/>
      <c r="R57" s="272" t="s">
        <v>595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s="268" customFormat="1" ht="12.75" customHeight="1">
      <c r="A58" s="475">
        <v>3</v>
      </c>
      <c r="B58" s="476">
        <v>44532</v>
      </c>
      <c r="C58" s="477"/>
      <c r="D58" s="478" t="s">
        <v>929</v>
      </c>
      <c r="E58" s="475" t="s">
        <v>593</v>
      </c>
      <c r="F58" s="475">
        <v>56</v>
      </c>
      <c r="G58" s="475">
        <v>20</v>
      </c>
      <c r="H58" s="475">
        <v>20</v>
      </c>
      <c r="I58" s="479" t="s">
        <v>930</v>
      </c>
      <c r="J58" s="480" t="s">
        <v>935</v>
      </c>
      <c r="K58" s="481">
        <f t="shared" ref="K58" si="18">H58-F58</f>
        <v>-36</v>
      </c>
      <c r="L58" s="481">
        <v>100</v>
      </c>
      <c r="M58" s="480">
        <f t="shared" ref="M58" si="19">(K58*N58)-100</f>
        <v>-1900</v>
      </c>
      <c r="N58" s="480">
        <v>50</v>
      </c>
      <c r="O58" s="482" t="s">
        <v>604</v>
      </c>
      <c r="P58" s="485">
        <v>44532</v>
      </c>
      <c r="Q58" s="271"/>
      <c r="R58" s="272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s="268" customFormat="1" ht="12.75" customHeight="1">
      <c r="A59" s="459">
        <v>4</v>
      </c>
      <c r="B59" s="451">
        <v>44532</v>
      </c>
      <c r="C59" s="460"/>
      <c r="D59" s="461" t="s">
        <v>931</v>
      </c>
      <c r="E59" s="462" t="s">
        <v>932</v>
      </c>
      <c r="F59" s="463">
        <v>83</v>
      </c>
      <c r="G59" s="463">
        <v>127</v>
      </c>
      <c r="H59" s="463">
        <v>63</v>
      </c>
      <c r="I59" s="464">
        <v>1</v>
      </c>
      <c r="J59" s="465" t="s">
        <v>934</v>
      </c>
      <c r="K59" s="466">
        <f>F59-H59</f>
        <v>20</v>
      </c>
      <c r="L59" s="466">
        <v>100</v>
      </c>
      <c r="M59" s="465">
        <f t="shared" ref="M59:M60" si="20">(K59*N59)-100</f>
        <v>900</v>
      </c>
      <c r="N59" s="465">
        <v>50</v>
      </c>
      <c r="O59" s="467" t="s">
        <v>591</v>
      </c>
      <c r="P59" s="484">
        <v>44532</v>
      </c>
      <c r="Q59" s="271"/>
      <c r="R59" s="272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0" spans="1:38" s="268" customFormat="1" ht="12.75" customHeight="1">
      <c r="A60" s="475">
        <v>5</v>
      </c>
      <c r="B60" s="476">
        <v>44532</v>
      </c>
      <c r="C60" s="477"/>
      <c r="D60" s="478" t="s">
        <v>936</v>
      </c>
      <c r="E60" s="475" t="s">
        <v>593</v>
      </c>
      <c r="F60" s="475">
        <v>11.5</v>
      </c>
      <c r="G60" s="475">
        <v>0</v>
      </c>
      <c r="H60" s="475">
        <v>0</v>
      </c>
      <c r="I60" s="479" t="s">
        <v>937</v>
      </c>
      <c r="J60" s="480" t="s">
        <v>938</v>
      </c>
      <c r="K60" s="481">
        <f t="shared" ref="K60" si="21">H60-F60</f>
        <v>-11.5</v>
      </c>
      <c r="L60" s="481">
        <v>100</v>
      </c>
      <c r="M60" s="480">
        <f t="shared" si="20"/>
        <v>-675</v>
      </c>
      <c r="N60" s="480">
        <v>50</v>
      </c>
      <c r="O60" s="482" t="s">
        <v>604</v>
      </c>
      <c r="P60" s="485">
        <v>44532</v>
      </c>
      <c r="Q60" s="271"/>
      <c r="R60" s="272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s="268" customFormat="1" ht="12.75" customHeight="1">
      <c r="A61" s="468">
        <v>6</v>
      </c>
      <c r="B61" s="269">
        <v>44532</v>
      </c>
      <c r="C61" s="469"/>
      <c r="D61" s="470" t="s">
        <v>931</v>
      </c>
      <c r="E61" s="468" t="s">
        <v>932</v>
      </c>
      <c r="F61" s="468" t="s">
        <v>933</v>
      </c>
      <c r="G61" s="468">
        <v>135</v>
      </c>
      <c r="H61" s="468"/>
      <c r="I61" s="471">
        <v>1</v>
      </c>
      <c r="J61" s="456"/>
      <c r="K61" s="457"/>
      <c r="L61" s="457"/>
      <c r="M61" s="456"/>
      <c r="N61" s="456"/>
      <c r="O61" s="458"/>
      <c r="P61" s="455"/>
      <c r="Q61" s="271"/>
      <c r="R61" s="272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</row>
    <row r="62" spans="1:38" s="268" customFormat="1" ht="12.75" customHeight="1">
      <c r="A62" s="468"/>
      <c r="B62" s="455"/>
      <c r="C62" s="469"/>
      <c r="D62" s="470"/>
      <c r="E62" s="468"/>
      <c r="F62" s="468"/>
      <c r="G62" s="468"/>
      <c r="H62" s="468"/>
      <c r="I62" s="471"/>
      <c r="J62" s="456"/>
      <c r="K62" s="457"/>
      <c r="L62" s="457"/>
      <c r="M62" s="456"/>
      <c r="N62" s="456"/>
      <c r="O62" s="458"/>
      <c r="P62" s="455"/>
      <c r="Q62" s="271"/>
      <c r="R62" s="272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</row>
    <row r="63" spans="1:38" s="411" customFormat="1" ht="12.75" customHeight="1">
      <c r="A63" s="399"/>
      <c r="B63" s="400"/>
      <c r="C63" s="401"/>
      <c r="D63" s="402"/>
      <c r="E63" s="399"/>
      <c r="F63" s="399"/>
      <c r="G63" s="399"/>
      <c r="H63" s="399"/>
      <c r="I63" s="403"/>
      <c r="J63" s="404"/>
      <c r="K63" s="405"/>
      <c r="L63" s="405"/>
      <c r="M63" s="404"/>
      <c r="N63" s="404"/>
      <c r="O63" s="406"/>
      <c r="P63" s="407"/>
      <c r="Q63" s="408"/>
      <c r="R63" s="409"/>
      <c r="S63" s="408"/>
      <c r="T63" s="408"/>
      <c r="U63" s="408"/>
      <c r="V63" s="408"/>
      <c r="W63" s="408"/>
      <c r="X63" s="408"/>
      <c r="Y63" s="408"/>
      <c r="Z63" s="408"/>
      <c r="AA63" s="408"/>
      <c r="AB63" s="408"/>
      <c r="AC63" s="408"/>
      <c r="AD63" s="408"/>
      <c r="AE63" s="408"/>
      <c r="AF63" s="410"/>
      <c r="AG63" s="410"/>
      <c r="AH63" s="410"/>
      <c r="AI63" s="410"/>
      <c r="AJ63" s="410"/>
      <c r="AK63" s="410"/>
      <c r="AL63" s="410"/>
    </row>
    <row r="64" spans="1:3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70"/>
      <c r="B65" s="175"/>
      <c r="C65" s="175"/>
      <c r="D65" s="176"/>
      <c r="E65" s="170"/>
      <c r="F65" s="177"/>
      <c r="G65" s="170"/>
      <c r="H65" s="170"/>
      <c r="I65" s="170"/>
      <c r="J65" s="175"/>
      <c r="K65" s="178"/>
      <c r="L65" s="170"/>
      <c r="M65" s="170"/>
      <c r="N65" s="170"/>
      <c r="O65" s="179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98" t="s">
        <v>616</v>
      </c>
      <c r="B66" s="180"/>
      <c r="C66" s="180"/>
      <c r="D66" s="181"/>
      <c r="E66" s="148"/>
      <c r="F66" s="6"/>
      <c r="G66" s="6"/>
      <c r="H66" s="149"/>
      <c r="I66" s="182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38.25" customHeight="1">
      <c r="A67" s="99" t="s">
        <v>16</v>
      </c>
      <c r="B67" s="100" t="s">
        <v>568</v>
      </c>
      <c r="C67" s="100"/>
      <c r="D67" s="101" t="s">
        <v>579</v>
      </c>
      <c r="E67" s="100" t="s">
        <v>580</v>
      </c>
      <c r="F67" s="100" t="s">
        <v>581</v>
      </c>
      <c r="G67" s="100" t="s">
        <v>582</v>
      </c>
      <c r="H67" s="100" t="s">
        <v>583</v>
      </c>
      <c r="I67" s="100" t="s">
        <v>584</v>
      </c>
      <c r="J67" s="99" t="s">
        <v>585</v>
      </c>
      <c r="K67" s="152" t="s">
        <v>603</v>
      </c>
      <c r="L67" s="153" t="s">
        <v>587</v>
      </c>
      <c r="M67" s="102" t="s">
        <v>588</v>
      </c>
      <c r="N67" s="100" t="s">
        <v>589</v>
      </c>
      <c r="O67" s="101" t="s">
        <v>590</v>
      </c>
      <c r="P67" s="100" t="s">
        <v>830</v>
      </c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14.25" customHeight="1">
      <c r="A68" s="287">
        <v>1</v>
      </c>
      <c r="B68" s="284">
        <v>44420</v>
      </c>
      <c r="C68" s="293"/>
      <c r="D68" s="285" t="s">
        <v>500</v>
      </c>
      <c r="E68" s="286" t="s">
        <v>593</v>
      </c>
      <c r="F68" s="287">
        <v>314</v>
      </c>
      <c r="G68" s="287">
        <v>284</v>
      </c>
      <c r="H68" s="286">
        <v>343.5</v>
      </c>
      <c r="I68" s="288" t="s">
        <v>823</v>
      </c>
      <c r="J68" s="289" t="s">
        <v>827</v>
      </c>
      <c r="K68" s="289">
        <f t="shared" ref="K68" si="22">H68-F68</f>
        <v>29.5</v>
      </c>
      <c r="L68" s="290">
        <f t="shared" ref="L68" si="23">(F68*-0.7)/100</f>
        <v>-2.198</v>
      </c>
      <c r="M68" s="291">
        <f t="shared" ref="M68" si="24">(K68+L68)/F68</f>
        <v>8.6949044585987262E-2</v>
      </c>
      <c r="N68" s="289" t="s">
        <v>591</v>
      </c>
      <c r="O68" s="292">
        <v>44455</v>
      </c>
      <c r="P68" s="289">
        <f>VLOOKUP(D68,'MidCap Intra'!B169:C666,2,0)</f>
        <v>311.45</v>
      </c>
      <c r="Q68" s="1"/>
      <c r="R68" s="1" t="s">
        <v>592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s="268" customFormat="1" ht="14.25" customHeight="1">
      <c r="A69" s="323">
        <v>2</v>
      </c>
      <c r="B69" s="324">
        <v>44488</v>
      </c>
      <c r="C69" s="325"/>
      <c r="D69" s="326" t="s">
        <v>138</v>
      </c>
      <c r="E69" s="327" t="s">
        <v>593</v>
      </c>
      <c r="F69" s="328" t="s">
        <v>841</v>
      </c>
      <c r="G69" s="328">
        <v>198</v>
      </c>
      <c r="H69" s="327"/>
      <c r="I69" s="329" t="s">
        <v>837</v>
      </c>
      <c r="J69" s="330" t="s">
        <v>594</v>
      </c>
      <c r="K69" s="330"/>
      <c r="L69" s="331"/>
      <c r="M69" s="332"/>
      <c r="N69" s="330"/>
      <c r="O69" s="333"/>
      <c r="P69" s="330"/>
      <c r="Q69" s="267"/>
      <c r="R69" s="1" t="s">
        <v>592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</row>
    <row r="70" spans="1:38" s="268" customFormat="1" ht="14.25" customHeight="1">
      <c r="A70" s="323">
        <v>3</v>
      </c>
      <c r="B70" s="324">
        <v>44490</v>
      </c>
      <c r="C70" s="325"/>
      <c r="D70" s="326" t="s">
        <v>468</v>
      </c>
      <c r="E70" s="327" t="s">
        <v>593</v>
      </c>
      <c r="F70" s="328" t="s">
        <v>842</v>
      </c>
      <c r="G70" s="328">
        <v>3700</v>
      </c>
      <c r="H70" s="327"/>
      <c r="I70" s="329" t="s">
        <v>839</v>
      </c>
      <c r="J70" s="330" t="s">
        <v>594</v>
      </c>
      <c r="K70" s="330"/>
      <c r="L70" s="331"/>
      <c r="M70" s="332"/>
      <c r="N70" s="330"/>
      <c r="O70" s="333"/>
      <c r="P70" s="330"/>
      <c r="Q70" s="267"/>
      <c r="R70" s="1" t="s">
        <v>592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ht="14.25" customHeight="1">
      <c r="A71" s="183"/>
      <c r="B71" s="154"/>
      <c r="C71" s="184"/>
      <c r="D71" s="109"/>
      <c r="E71" s="185"/>
      <c r="F71" s="185"/>
      <c r="G71" s="185"/>
      <c r="H71" s="185"/>
      <c r="I71" s="185"/>
      <c r="J71" s="185"/>
      <c r="K71" s="186"/>
      <c r="L71" s="187"/>
      <c r="M71" s="185"/>
      <c r="N71" s="188"/>
      <c r="O71" s="189"/>
      <c r="P71" s="189"/>
      <c r="R71" s="6"/>
      <c r="S71" s="44"/>
      <c r="T71" s="1"/>
      <c r="U71" s="1"/>
      <c r="V71" s="1"/>
      <c r="W71" s="1"/>
      <c r="X71" s="1"/>
      <c r="Y71" s="1"/>
      <c r="Z71" s="1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32" t="s">
        <v>596</v>
      </c>
      <c r="B72" s="132"/>
      <c r="C72" s="132"/>
      <c r="D72" s="132"/>
      <c r="E72" s="44"/>
      <c r="F72" s="140" t="s">
        <v>598</v>
      </c>
      <c r="G72" s="59"/>
      <c r="H72" s="59"/>
      <c r="I72" s="59"/>
      <c r="J72" s="6"/>
      <c r="K72" s="162"/>
      <c r="L72" s="163"/>
      <c r="M72" s="6"/>
      <c r="N72" s="122"/>
      <c r="O72" s="190"/>
      <c r="P72" s="1"/>
      <c r="Q72" s="1"/>
      <c r="R72" s="6"/>
      <c r="S72" s="1"/>
      <c r="T72" s="1"/>
      <c r="U72" s="1"/>
      <c r="V72" s="1"/>
      <c r="W72" s="1"/>
      <c r="X72" s="1"/>
      <c r="Y72" s="1"/>
    </row>
    <row r="73" spans="1:38" ht="12.75" customHeight="1">
      <c r="A73" s="139" t="s">
        <v>597</v>
      </c>
      <c r="B73" s="132"/>
      <c r="C73" s="132"/>
      <c r="D73" s="132"/>
      <c r="E73" s="6"/>
      <c r="F73" s="140" t="s">
        <v>600</v>
      </c>
      <c r="G73" s="6"/>
      <c r="H73" s="6" t="s">
        <v>821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9"/>
      <c r="B74" s="132"/>
      <c r="C74" s="132"/>
      <c r="D74" s="132"/>
      <c r="E74" s="6"/>
      <c r="F74" s="140"/>
      <c r="G74" s="6"/>
      <c r="H74" s="6"/>
      <c r="I74" s="6"/>
      <c r="J74" s="1"/>
      <c r="K74" s="6"/>
      <c r="L74" s="6"/>
      <c r="M74" s="6"/>
      <c r="N74" s="1"/>
      <c r="O74" s="1"/>
      <c r="Q74" s="1"/>
      <c r="R74" s="59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"/>
      <c r="B75" s="147" t="s">
        <v>617</v>
      </c>
      <c r="C75" s="147"/>
      <c r="D75" s="147"/>
      <c r="E75" s="147"/>
      <c r="F75" s="148"/>
      <c r="G75" s="6"/>
      <c r="H75" s="6"/>
      <c r="I75" s="149"/>
      <c r="J75" s="150"/>
      <c r="K75" s="151"/>
      <c r="L75" s="150"/>
      <c r="M75" s="6"/>
      <c r="N75" s="1"/>
      <c r="O75" s="1"/>
      <c r="Q75" s="1"/>
      <c r="R75" s="59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99" t="s">
        <v>16</v>
      </c>
      <c r="B76" s="100" t="s">
        <v>568</v>
      </c>
      <c r="C76" s="100"/>
      <c r="D76" s="101" t="s">
        <v>579</v>
      </c>
      <c r="E76" s="100" t="s">
        <v>580</v>
      </c>
      <c r="F76" s="100" t="s">
        <v>581</v>
      </c>
      <c r="G76" s="100" t="s">
        <v>602</v>
      </c>
      <c r="H76" s="100" t="s">
        <v>583</v>
      </c>
      <c r="I76" s="100" t="s">
        <v>584</v>
      </c>
      <c r="J76" s="191" t="s">
        <v>585</v>
      </c>
      <c r="K76" s="152" t="s">
        <v>603</v>
      </c>
      <c r="L76" s="166" t="s">
        <v>611</v>
      </c>
      <c r="M76" s="100" t="s">
        <v>612</v>
      </c>
      <c r="N76" s="153" t="s">
        <v>587</v>
      </c>
      <c r="O76" s="102" t="s">
        <v>588</v>
      </c>
      <c r="P76" s="100" t="s">
        <v>589</v>
      </c>
      <c r="Q76" s="101" t="s">
        <v>590</v>
      </c>
      <c r="R76" s="59"/>
      <c r="S76" s="1"/>
      <c r="T76" s="1"/>
      <c r="U76" s="1"/>
      <c r="V76" s="1"/>
      <c r="W76" s="1"/>
      <c r="X76" s="1"/>
      <c r="Y76" s="1"/>
      <c r="Z76" s="1"/>
    </row>
    <row r="77" spans="1:38" ht="14.25" customHeight="1">
      <c r="A77" s="113"/>
      <c r="B77" s="115"/>
      <c r="C77" s="192"/>
      <c r="D77" s="116"/>
      <c r="E77" s="117"/>
      <c r="F77" s="193"/>
      <c r="G77" s="113"/>
      <c r="H77" s="117"/>
      <c r="I77" s="118"/>
      <c r="J77" s="194"/>
      <c r="K77" s="194"/>
      <c r="L77" s="195"/>
      <c r="M77" s="107"/>
      <c r="N77" s="195"/>
      <c r="O77" s="196"/>
      <c r="P77" s="197"/>
      <c r="Q77" s="198"/>
      <c r="R77" s="160"/>
      <c r="S77" s="126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4.25" customHeight="1">
      <c r="A78" s="113"/>
      <c r="B78" s="115"/>
      <c r="C78" s="192"/>
      <c r="D78" s="116"/>
      <c r="E78" s="117"/>
      <c r="F78" s="193"/>
      <c r="G78" s="113"/>
      <c r="H78" s="117"/>
      <c r="I78" s="118"/>
      <c r="J78" s="194"/>
      <c r="K78" s="194"/>
      <c r="L78" s="195"/>
      <c r="M78" s="107"/>
      <c r="N78" s="195"/>
      <c r="O78" s="196"/>
      <c r="P78" s="197"/>
      <c r="Q78" s="198"/>
      <c r="R78" s="160"/>
      <c r="S78" s="126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38" ht="14.25" customHeight="1">
      <c r="A79" s="113"/>
      <c r="B79" s="115"/>
      <c r="C79" s="192"/>
      <c r="D79" s="116"/>
      <c r="E79" s="117"/>
      <c r="F79" s="193"/>
      <c r="G79" s="113"/>
      <c r="H79" s="117"/>
      <c r="I79" s="118"/>
      <c r="J79" s="194"/>
      <c r="K79" s="194"/>
      <c r="L79" s="195"/>
      <c r="M79" s="107"/>
      <c r="N79" s="195"/>
      <c r="O79" s="196"/>
      <c r="P79" s="197"/>
      <c r="Q79" s="198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13"/>
      <c r="B80" s="115"/>
      <c r="C80" s="192"/>
      <c r="D80" s="116"/>
      <c r="E80" s="117"/>
      <c r="F80" s="194"/>
      <c r="G80" s="113"/>
      <c r="H80" s="117"/>
      <c r="I80" s="118"/>
      <c r="J80" s="194"/>
      <c r="K80" s="194"/>
      <c r="L80" s="195"/>
      <c r="M80" s="107"/>
      <c r="N80" s="195"/>
      <c r="O80" s="196"/>
      <c r="P80" s="197"/>
      <c r="Q80" s="198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13"/>
      <c r="B81" s="115"/>
      <c r="C81" s="192"/>
      <c r="D81" s="116"/>
      <c r="E81" s="117"/>
      <c r="F81" s="194"/>
      <c r="G81" s="113"/>
      <c r="H81" s="117"/>
      <c r="I81" s="118"/>
      <c r="J81" s="194"/>
      <c r="K81" s="194"/>
      <c r="L81" s="195"/>
      <c r="M81" s="107"/>
      <c r="N81" s="195"/>
      <c r="O81" s="196"/>
      <c r="P81" s="197"/>
      <c r="Q81" s="198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3"/>
      <c r="B82" s="115"/>
      <c r="C82" s="192"/>
      <c r="D82" s="116"/>
      <c r="E82" s="117"/>
      <c r="F82" s="193"/>
      <c r="G82" s="113"/>
      <c r="H82" s="117"/>
      <c r="I82" s="118"/>
      <c r="J82" s="194"/>
      <c r="K82" s="194"/>
      <c r="L82" s="195"/>
      <c r="M82" s="107"/>
      <c r="N82" s="195"/>
      <c r="O82" s="196"/>
      <c r="P82" s="197"/>
      <c r="Q82" s="198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3"/>
      <c r="B83" s="115"/>
      <c r="C83" s="192"/>
      <c r="D83" s="116"/>
      <c r="E83" s="117"/>
      <c r="F83" s="193"/>
      <c r="G83" s="113"/>
      <c r="H83" s="117"/>
      <c r="I83" s="118"/>
      <c r="J83" s="194"/>
      <c r="K83" s="194"/>
      <c r="L83" s="194"/>
      <c r="M83" s="194"/>
      <c r="N83" s="195"/>
      <c r="O83" s="199"/>
      <c r="P83" s="197"/>
      <c r="Q83" s="198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3"/>
      <c r="B84" s="115"/>
      <c r="C84" s="192"/>
      <c r="D84" s="116"/>
      <c r="E84" s="117"/>
      <c r="F84" s="194"/>
      <c r="G84" s="113"/>
      <c r="H84" s="117"/>
      <c r="I84" s="118"/>
      <c r="J84" s="194"/>
      <c r="K84" s="194"/>
      <c r="L84" s="195"/>
      <c r="M84" s="107"/>
      <c r="N84" s="195"/>
      <c r="O84" s="196"/>
      <c r="P84" s="197"/>
      <c r="Q84" s="198"/>
      <c r="R84" s="160"/>
      <c r="S84" s="126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3"/>
      <c r="B85" s="115"/>
      <c r="C85" s="192"/>
      <c r="D85" s="116"/>
      <c r="E85" s="117"/>
      <c r="F85" s="193"/>
      <c r="G85" s="113"/>
      <c r="H85" s="117"/>
      <c r="I85" s="118"/>
      <c r="J85" s="200"/>
      <c r="K85" s="200"/>
      <c r="L85" s="200"/>
      <c r="M85" s="200"/>
      <c r="N85" s="201"/>
      <c r="O85" s="196"/>
      <c r="P85" s="119"/>
      <c r="Q85" s="198"/>
      <c r="R85" s="160"/>
      <c r="S85" s="126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39"/>
      <c r="B86" s="132"/>
      <c r="C86" s="132"/>
      <c r="D86" s="132"/>
      <c r="E86" s="6"/>
      <c r="F86" s="140"/>
      <c r="G86" s="6"/>
      <c r="H86" s="6"/>
      <c r="I86" s="6"/>
      <c r="J86" s="1"/>
      <c r="K86" s="6"/>
      <c r="L86" s="6"/>
      <c r="M86" s="6"/>
      <c r="N86" s="1"/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39"/>
      <c r="B87" s="132"/>
      <c r="C87" s="132"/>
      <c r="D87" s="132"/>
      <c r="E87" s="6"/>
      <c r="F87" s="140"/>
      <c r="G87" s="59"/>
      <c r="H87" s="44"/>
      <c r="I87" s="59"/>
      <c r="J87" s="6"/>
      <c r="K87" s="162"/>
      <c r="L87" s="163"/>
      <c r="M87" s="6"/>
      <c r="N87" s="122"/>
      <c r="O87" s="164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59"/>
      <c r="B88" s="121"/>
      <c r="C88" s="121"/>
      <c r="D88" s="44"/>
      <c r="E88" s="59"/>
      <c r="F88" s="59"/>
      <c r="G88" s="59"/>
      <c r="H88" s="44"/>
      <c r="I88" s="59"/>
      <c r="J88" s="6"/>
      <c r="K88" s="162"/>
      <c r="L88" s="163"/>
      <c r="M88" s="6"/>
      <c r="N88" s="122"/>
      <c r="O88" s="16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44"/>
      <c r="B89" s="202" t="s">
        <v>618</v>
      </c>
      <c r="C89" s="202"/>
      <c r="D89" s="202"/>
      <c r="E89" s="202"/>
      <c r="F89" s="6"/>
      <c r="G89" s="6"/>
      <c r="H89" s="150"/>
      <c r="I89" s="6"/>
      <c r="J89" s="150"/>
      <c r="K89" s="151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9" t="s">
        <v>16</v>
      </c>
      <c r="B90" s="100" t="s">
        <v>568</v>
      </c>
      <c r="C90" s="100"/>
      <c r="D90" s="101" t="s">
        <v>579</v>
      </c>
      <c r="E90" s="100" t="s">
        <v>580</v>
      </c>
      <c r="F90" s="100" t="s">
        <v>581</v>
      </c>
      <c r="G90" s="100" t="s">
        <v>619</v>
      </c>
      <c r="H90" s="100" t="s">
        <v>620</v>
      </c>
      <c r="I90" s="100" t="s">
        <v>584</v>
      </c>
      <c r="J90" s="203" t="s">
        <v>585</v>
      </c>
      <c r="K90" s="100" t="s">
        <v>586</v>
      </c>
      <c r="L90" s="100" t="s">
        <v>621</v>
      </c>
      <c r="M90" s="100" t="s">
        <v>589</v>
      </c>
      <c r="N90" s="101" t="s">
        <v>590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204">
        <v>1</v>
      </c>
      <c r="B91" s="205">
        <v>41579</v>
      </c>
      <c r="C91" s="205"/>
      <c r="D91" s="206" t="s">
        <v>622</v>
      </c>
      <c r="E91" s="207" t="s">
        <v>623</v>
      </c>
      <c r="F91" s="208">
        <v>82</v>
      </c>
      <c r="G91" s="207" t="s">
        <v>624</v>
      </c>
      <c r="H91" s="207">
        <v>100</v>
      </c>
      <c r="I91" s="209">
        <v>100</v>
      </c>
      <c r="J91" s="210" t="s">
        <v>625</v>
      </c>
      <c r="K91" s="211">
        <f t="shared" ref="K91:K143" si="25">H91-F91</f>
        <v>18</v>
      </c>
      <c r="L91" s="212">
        <f t="shared" ref="L91:L143" si="26">K91/F91</f>
        <v>0.21951219512195122</v>
      </c>
      <c r="M91" s="207" t="s">
        <v>591</v>
      </c>
      <c r="N91" s="213">
        <v>42657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204">
        <v>2</v>
      </c>
      <c r="B92" s="205">
        <v>41794</v>
      </c>
      <c r="C92" s="205"/>
      <c r="D92" s="206" t="s">
        <v>626</v>
      </c>
      <c r="E92" s="207" t="s">
        <v>593</v>
      </c>
      <c r="F92" s="208">
        <v>257</v>
      </c>
      <c r="G92" s="207" t="s">
        <v>624</v>
      </c>
      <c r="H92" s="207">
        <v>300</v>
      </c>
      <c r="I92" s="209">
        <v>300</v>
      </c>
      <c r="J92" s="210" t="s">
        <v>625</v>
      </c>
      <c r="K92" s="211">
        <f t="shared" si="25"/>
        <v>43</v>
      </c>
      <c r="L92" s="212">
        <f t="shared" si="26"/>
        <v>0.16731517509727625</v>
      </c>
      <c r="M92" s="207" t="s">
        <v>591</v>
      </c>
      <c r="N92" s="213">
        <v>41822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204">
        <v>3</v>
      </c>
      <c r="B93" s="205">
        <v>41828</v>
      </c>
      <c r="C93" s="205"/>
      <c r="D93" s="206" t="s">
        <v>627</v>
      </c>
      <c r="E93" s="207" t="s">
        <v>593</v>
      </c>
      <c r="F93" s="208">
        <v>393</v>
      </c>
      <c r="G93" s="207" t="s">
        <v>624</v>
      </c>
      <c r="H93" s="207">
        <v>468</v>
      </c>
      <c r="I93" s="209">
        <v>468</v>
      </c>
      <c r="J93" s="210" t="s">
        <v>625</v>
      </c>
      <c r="K93" s="211">
        <f t="shared" si="25"/>
        <v>75</v>
      </c>
      <c r="L93" s="212">
        <f t="shared" si="26"/>
        <v>0.19083969465648856</v>
      </c>
      <c r="M93" s="207" t="s">
        <v>591</v>
      </c>
      <c r="N93" s="213">
        <v>41863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204">
        <v>4</v>
      </c>
      <c r="B94" s="205">
        <v>41857</v>
      </c>
      <c r="C94" s="205"/>
      <c r="D94" s="206" t="s">
        <v>628</v>
      </c>
      <c r="E94" s="207" t="s">
        <v>593</v>
      </c>
      <c r="F94" s="208">
        <v>205</v>
      </c>
      <c r="G94" s="207" t="s">
        <v>624</v>
      </c>
      <c r="H94" s="207">
        <v>275</v>
      </c>
      <c r="I94" s="209">
        <v>250</v>
      </c>
      <c r="J94" s="210" t="s">
        <v>625</v>
      </c>
      <c r="K94" s="211">
        <f t="shared" si="25"/>
        <v>70</v>
      </c>
      <c r="L94" s="212">
        <f t="shared" si="26"/>
        <v>0.34146341463414637</v>
      </c>
      <c r="M94" s="207" t="s">
        <v>591</v>
      </c>
      <c r="N94" s="213">
        <v>41962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04">
        <v>5</v>
      </c>
      <c r="B95" s="205">
        <v>41886</v>
      </c>
      <c r="C95" s="205"/>
      <c r="D95" s="206" t="s">
        <v>629</v>
      </c>
      <c r="E95" s="207" t="s">
        <v>593</v>
      </c>
      <c r="F95" s="208">
        <v>162</v>
      </c>
      <c r="G95" s="207" t="s">
        <v>624</v>
      </c>
      <c r="H95" s="207">
        <v>190</v>
      </c>
      <c r="I95" s="209">
        <v>190</v>
      </c>
      <c r="J95" s="210" t="s">
        <v>625</v>
      </c>
      <c r="K95" s="211">
        <f t="shared" si="25"/>
        <v>28</v>
      </c>
      <c r="L95" s="212">
        <f t="shared" si="26"/>
        <v>0.1728395061728395</v>
      </c>
      <c r="M95" s="207" t="s">
        <v>591</v>
      </c>
      <c r="N95" s="213">
        <v>42006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04">
        <v>6</v>
      </c>
      <c r="B96" s="205">
        <v>41886</v>
      </c>
      <c r="C96" s="205"/>
      <c r="D96" s="206" t="s">
        <v>630</v>
      </c>
      <c r="E96" s="207" t="s">
        <v>593</v>
      </c>
      <c r="F96" s="208">
        <v>75</v>
      </c>
      <c r="G96" s="207" t="s">
        <v>624</v>
      </c>
      <c r="H96" s="207">
        <v>91.5</v>
      </c>
      <c r="I96" s="209" t="s">
        <v>631</v>
      </c>
      <c r="J96" s="210" t="s">
        <v>632</v>
      </c>
      <c r="K96" s="211">
        <f t="shared" si="25"/>
        <v>16.5</v>
      </c>
      <c r="L96" s="212">
        <f t="shared" si="26"/>
        <v>0.22</v>
      </c>
      <c r="M96" s="207" t="s">
        <v>591</v>
      </c>
      <c r="N96" s="213">
        <v>41954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4">
        <v>7</v>
      </c>
      <c r="B97" s="205">
        <v>41913</v>
      </c>
      <c r="C97" s="205"/>
      <c r="D97" s="206" t="s">
        <v>633</v>
      </c>
      <c r="E97" s="207" t="s">
        <v>593</v>
      </c>
      <c r="F97" s="208">
        <v>850</v>
      </c>
      <c r="G97" s="207" t="s">
        <v>624</v>
      </c>
      <c r="H97" s="207">
        <v>982.5</v>
      </c>
      <c r="I97" s="209">
        <v>1050</v>
      </c>
      <c r="J97" s="210" t="s">
        <v>634</v>
      </c>
      <c r="K97" s="211">
        <f t="shared" si="25"/>
        <v>132.5</v>
      </c>
      <c r="L97" s="212">
        <f t="shared" si="26"/>
        <v>0.15588235294117647</v>
      </c>
      <c r="M97" s="207" t="s">
        <v>591</v>
      </c>
      <c r="N97" s="213">
        <v>42039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4">
        <v>8</v>
      </c>
      <c r="B98" s="205">
        <v>41913</v>
      </c>
      <c r="C98" s="205"/>
      <c r="D98" s="206" t="s">
        <v>635</v>
      </c>
      <c r="E98" s="207" t="s">
        <v>593</v>
      </c>
      <c r="F98" s="208">
        <v>475</v>
      </c>
      <c r="G98" s="207" t="s">
        <v>624</v>
      </c>
      <c r="H98" s="207">
        <v>515</v>
      </c>
      <c r="I98" s="209">
        <v>600</v>
      </c>
      <c r="J98" s="210" t="s">
        <v>636</v>
      </c>
      <c r="K98" s="211">
        <f t="shared" si="25"/>
        <v>40</v>
      </c>
      <c r="L98" s="212">
        <f t="shared" si="26"/>
        <v>8.4210526315789472E-2</v>
      </c>
      <c r="M98" s="207" t="s">
        <v>591</v>
      </c>
      <c r="N98" s="213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4">
        <v>9</v>
      </c>
      <c r="B99" s="205">
        <v>41913</v>
      </c>
      <c r="C99" s="205"/>
      <c r="D99" s="206" t="s">
        <v>637</v>
      </c>
      <c r="E99" s="207" t="s">
        <v>593</v>
      </c>
      <c r="F99" s="208">
        <v>86</v>
      </c>
      <c r="G99" s="207" t="s">
        <v>624</v>
      </c>
      <c r="H99" s="207">
        <v>99</v>
      </c>
      <c r="I99" s="209">
        <v>140</v>
      </c>
      <c r="J99" s="210" t="s">
        <v>638</v>
      </c>
      <c r="K99" s="211">
        <f t="shared" si="25"/>
        <v>13</v>
      </c>
      <c r="L99" s="212">
        <f t="shared" si="26"/>
        <v>0.15116279069767441</v>
      </c>
      <c r="M99" s="207" t="s">
        <v>591</v>
      </c>
      <c r="N99" s="213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4">
        <v>10</v>
      </c>
      <c r="B100" s="205">
        <v>41926</v>
      </c>
      <c r="C100" s="205"/>
      <c r="D100" s="206" t="s">
        <v>639</v>
      </c>
      <c r="E100" s="207" t="s">
        <v>593</v>
      </c>
      <c r="F100" s="208">
        <v>496.6</v>
      </c>
      <c r="G100" s="207" t="s">
        <v>624</v>
      </c>
      <c r="H100" s="207">
        <v>621</v>
      </c>
      <c r="I100" s="209">
        <v>580</v>
      </c>
      <c r="J100" s="210" t="s">
        <v>625</v>
      </c>
      <c r="K100" s="211">
        <f t="shared" si="25"/>
        <v>124.39999999999998</v>
      </c>
      <c r="L100" s="212">
        <f t="shared" si="26"/>
        <v>0.25050342327829234</v>
      </c>
      <c r="M100" s="207" t="s">
        <v>591</v>
      </c>
      <c r="N100" s="213">
        <v>42605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4">
        <v>11</v>
      </c>
      <c r="B101" s="205">
        <v>41926</v>
      </c>
      <c r="C101" s="205"/>
      <c r="D101" s="206" t="s">
        <v>640</v>
      </c>
      <c r="E101" s="207" t="s">
        <v>593</v>
      </c>
      <c r="F101" s="208">
        <v>2481.9</v>
      </c>
      <c r="G101" s="207" t="s">
        <v>624</v>
      </c>
      <c r="H101" s="207">
        <v>2840</v>
      </c>
      <c r="I101" s="209">
        <v>2870</v>
      </c>
      <c r="J101" s="210" t="s">
        <v>641</v>
      </c>
      <c r="K101" s="211">
        <f t="shared" si="25"/>
        <v>358.09999999999991</v>
      </c>
      <c r="L101" s="212">
        <f t="shared" si="26"/>
        <v>0.14428462065353154</v>
      </c>
      <c r="M101" s="207" t="s">
        <v>591</v>
      </c>
      <c r="N101" s="213">
        <v>42017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4">
        <v>12</v>
      </c>
      <c r="B102" s="205">
        <v>41928</v>
      </c>
      <c r="C102" s="205"/>
      <c r="D102" s="206" t="s">
        <v>642</v>
      </c>
      <c r="E102" s="207" t="s">
        <v>593</v>
      </c>
      <c r="F102" s="208">
        <v>84.5</v>
      </c>
      <c r="G102" s="207" t="s">
        <v>624</v>
      </c>
      <c r="H102" s="207">
        <v>93</v>
      </c>
      <c r="I102" s="209">
        <v>110</v>
      </c>
      <c r="J102" s="210" t="s">
        <v>643</v>
      </c>
      <c r="K102" s="211">
        <f t="shared" si="25"/>
        <v>8.5</v>
      </c>
      <c r="L102" s="212">
        <f t="shared" si="26"/>
        <v>0.10059171597633136</v>
      </c>
      <c r="M102" s="207" t="s">
        <v>591</v>
      </c>
      <c r="N102" s="213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4">
        <v>13</v>
      </c>
      <c r="B103" s="205">
        <v>41928</v>
      </c>
      <c r="C103" s="205"/>
      <c r="D103" s="206" t="s">
        <v>644</v>
      </c>
      <c r="E103" s="207" t="s">
        <v>593</v>
      </c>
      <c r="F103" s="208">
        <v>401</v>
      </c>
      <c r="G103" s="207" t="s">
        <v>624</v>
      </c>
      <c r="H103" s="207">
        <v>428</v>
      </c>
      <c r="I103" s="209">
        <v>450</v>
      </c>
      <c r="J103" s="210" t="s">
        <v>645</v>
      </c>
      <c r="K103" s="211">
        <f t="shared" si="25"/>
        <v>27</v>
      </c>
      <c r="L103" s="212">
        <f t="shared" si="26"/>
        <v>6.7331670822942641E-2</v>
      </c>
      <c r="M103" s="207" t="s">
        <v>591</v>
      </c>
      <c r="N103" s="213">
        <v>42020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4">
        <v>14</v>
      </c>
      <c r="B104" s="205">
        <v>41928</v>
      </c>
      <c r="C104" s="205"/>
      <c r="D104" s="206" t="s">
        <v>646</v>
      </c>
      <c r="E104" s="207" t="s">
        <v>593</v>
      </c>
      <c r="F104" s="208">
        <v>101</v>
      </c>
      <c r="G104" s="207" t="s">
        <v>624</v>
      </c>
      <c r="H104" s="207">
        <v>112</v>
      </c>
      <c r="I104" s="209">
        <v>120</v>
      </c>
      <c r="J104" s="210" t="s">
        <v>647</v>
      </c>
      <c r="K104" s="211">
        <f t="shared" si="25"/>
        <v>11</v>
      </c>
      <c r="L104" s="212">
        <f t="shared" si="26"/>
        <v>0.10891089108910891</v>
      </c>
      <c r="M104" s="207" t="s">
        <v>591</v>
      </c>
      <c r="N104" s="213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4">
        <v>15</v>
      </c>
      <c r="B105" s="205">
        <v>41954</v>
      </c>
      <c r="C105" s="205"/>
      <c r="D105" s="206" t="s">
        <v>648</v>
      </c>
      <c r="E105" s="207" t="s">
        <v>593</v>
      </c>
      <c r="F105" s="208">
        <v>59</v>
      </c>
      <c r="G105" s="207" t="s">
        <v>624</v>
      </c>
      <c r="H105" s="207">
        <v>76</v>
      </c>
      <c r="I105" s="209">
        <v>76</v>
      </c>
      <c r="J105" s="210" t="s">
        <v>625</v>
      </c>
      <c r="K105" s="211">
        <f t="shared" si="25"/>
        <v>17</v>
      </c>
      <c r="L105" s="212">
        <f t="shared" si="26"/>
        <v>0.28813559322033899</v>
      </c>
      <c r="M105" s="207" t="s">
        <v>591</v>
      </c>
      <c r="N105" s="213">
        <v>43032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4">
        <v>16</v>
      </c>
      <c r="B106" s="205">
        <v>41954</v>
      </c>
      <c r="C106" s="205"/>
      <c r="D106" s="206" t="s">
        <v>637</v>
      </c>
      <c r="E106" s="207" t="s">
        <v>593</v>
      </c>
      <c r="F106" s="208">
        <v>99</v>
      </c>
      <c r="G106" s="207" t="s">
        <v>624</v>
      </c>
      <c r="H106" s="207">
        <v>120</v>
      </c>
      <c r="I106" s="209">
        <v>120</v>
      </c>
      <c r="J106" s="210" t="s">
        <v>605</v>
      </c>
      <c r="K106" s="211">
        <f t="shared" si="25"/>
        <v>21</v>
      </c>
      <c r="L106" s="212">
        <f t="shared" si="26"/>
        <v>0.21212121212121213</v>
      </c>
      <c r="M106" s="207" t="s">
        <v>591</v>
      </c>
      <c r="N106" s="213">
        <v>41960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4">
        <v>17</v>
      </c>
      <c r="B107" s="205">
        <v>41956</v>
      </c>
      <c r="C107" s="205"/>
      <c r="D107" s="206" t="s">
        <v>649</v>
      </c>
      <c r="E107" s="207" t="s">
        <v>593</v>
      </c>
      <c r="F107" s="208">
        <v>22</v>
      </c>
      <c r="G107" s="207" t="s">
        <v>624</v>
      </c>
      <c r="H107" s="207">
        <v>33.549999999999997</v>
      </c>
      <c r="I107" s="209">
        <v>32</v>
      </c>
      <c r="J107" s="210" t="s">
        <v>650</v>
      </c>
      <c r="K107" s="211">
        <f t="shared" si="25"/>
        <v>11.549999999999997</v>
      </c>
      <c r="L107" s="212">
        <f t="shared" si="26"/>
        <v>0.52499999999999991</v>
      </c>
      <c r="M107" s="207" t="s">
        <v>591</v>
      </c>
      <c r="N107" s="213">
        <v>42188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4">
        <v>18</v>
      </c>
      <c r="B108" s="205">
        <v>41976</v>
      </c>
      <c r="C108" s="205"/>
      <c r="D108" s="206" t="s">
        <v>651</v>
      </c>
      <c r="E108" s="207" t="s">
        <v>593</v>
      </c>
      <c r="F108" s="208">
        <v>440</v>
      </c>
      <c r="G108" s="207" t="s">
        <v>624</v>
      </c>
      <c r="H108" s="207">
        <v>520</v>
      </c>
      <c r="I108" s="209">
        <v>520</v>
      </c>
      <c r="J108" s="210" t="s">
        <v>652</v>
      </c>
      <c r="K108" s="211">
        <f t="shared" si="25"/>
        <v>80</v>
      </c>
      <c r="L108" s="212">
        <f t="shared" si="26"/>
        <v>0.18181818181818182</v>
      </c>
      <c r="M108" s="207" t="s">
        <v>591</v>
      </c>
      <c r="N108" s="213">
        <v>42208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4">
        <v>19</v>
      </c>
      <c r="B109" s="205">
        <v>41976</v>
      </c>
      <c r="C109" s="205"/>
      <c r="D109" s="206" t="s">
        <v>653</v>
      </c>
      <c r="E109" s="207" t="s">
        <v>593</v>
      </c>
      <c r="F109" s="208">
        <v>360</v>
      </c>
      <c r="G109" s="207" t="s">
        <v>624</v>
      </c>
      <c r="H109" s="207">
        <v>427</v>
      </c>
      <c r="I109" s="209">
        <v>425</v>
      </c>
      <c r="J109" s="210" t="s">
        <v>654</v>
      </c>
      <c r="K109" s="211">
        <f t="shared" si="25"/>
        <v>67</v>
      </c>
      <c r="L109" s="212">
        <f t="shared" si="26"/>
        <v>0.18611111111111112</v>
      </c>
      <c r="M109" s="207" t="s">
        <v>591</v>
      </c>
      <c r="N109" s="213">
        <v>42058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4">
        <v>20</v>
      </c>
      <c r="B110" s="205">
        <v>42012</v>
      </c>
      <c r="C110" s="205"/>
      <c r="D110" s="206" t="s">
        <v>655</v>
      </c>
      <c r="E110" s="207" t="s">
        <v>593</v>
      </c>
      <c r="F110" s="208">
        <v>360</v>
      </c>
      <c r="G110" s="207" t="s">
        <v>624</v>
      </c>
      <c r="H110" s="207">
        <v>455</v>
      </c>
      <c r="I110" s="209">
        <v>420</v>
      </c>
      <c r="J110" s="210" t="s">
        <v>656</v>
      </c>
      <c r="K110" s="211">
        <f t="shared" si="25"/>
        <v>95</v>
      </c>
      <c r="L110" s="212">
        <f t="shared" si="26"/>
        <v>0.2638888888888889</v>
      </c>
      <c r="M110" s="207" t="s">
        <v>591</v>
      </c>
      <c r="N110" s="213">
        <v>42024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4">
        <v>21</v>
      </c>
      <c r="B111" s="205">
        <v>42012</v>
      </c>
      <c r="C111" s="205"/>
      <c r="D111" s="206" t="s">
        <v>657</v>
      </c>
      <c r="E111" s="207" t="s">
        <v>593</v>
      </c>
      <c r="F111" s="208">
        <v>130</v>
      </c>
      <c r="G111" s="207"/>
      <c r="H111" s="207">
        <v>175.5</v>
      </c>
      <c r="I111" s="209">
        <v>165</v>
      </c>
      <c r="J111" s="210" t="s">
        <v>658</v>
      </c>
      <c r="K111" s="211">
        <f t="shared" si="25"/>
        <v>45.5</v>
      </c>
      <c r="L111" s="212">
        <f t="shared" si="26"/>
        <v>0.35</v>
      </c>
      <c r="M111" s="207" t="s">
        <v>591</v>
      </c>
      <c r="N111" s="213">
        <v>43088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4">
        <v>22</v>
      </c>
      <c r="B112" s="205">
        <v>42040</v>
      </c>
      <c r="C112" s="205"/>
      <c r="D112" s="206" t="s">
        <v>383</v>
      </c>
      <c r="E112" s="207" t="s">
        <v>623</v>
      </c>
      <c r="F112" s="208">
        <v>98</v>
      </c>
      <c r="G112" s="207"/>
      <c r="H112" s="207">
        <v>120</v>
      </c>
      <c r="I112" s="209">
        <v>120</v>
      </c>
      <c r="J112" s="210" t="s">
        <v>625</v>
      </c>
      <c r="K112" s="211">
        <f t="shared" si="25"/>
        <v>22</v>
      </c>
      <c r="L112" s="212">
        <f t="shared" si="26"/>
        <v>0.22448979591836735</v>
      </c>
      <c r="M112" s="207" t="s">
        <v>591</v>
      </c>
      <c r="N112" s="213">
        <v>42753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4">
        <v>23</v>
      </c>
      <c r="B113" s="205">
        <v>42040</v>
      </c>
      <c r="C113" s="205"/>
      <c r="D113" s="206" t="s">
        <v>659</v>
      </c>
      <c r="E113" s="207" t="s">
        <v>623</v>
      </c>
      <c r="F113" s="208">
        <v>196</v>
      </c>
      <c r="G113" s="207"/>
      <c r="H113" s="207">
        <v>262</v>
      </c>
      <c r="I113" s="209">
        <v>255</v>
      </c>
      <c r="J113" s="210" t="s">
        <v>625</v>
      </c>
      <c r="K113" s="211">
        <f t="shared" si="25"/>
        <v>66</v>
      </c>
      <c r="L113" s="212">
        <f t="shared" si="26"/>
        <v>0.33673469387755101</v>
      </c>
      <c r="M113" s="207" t="s">
        <v>591</v>
      </c>
      <c r="N113" s="213">
        <v>42599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4">
        <v>24</v>
      </c>
      <c r="B114" s="215">
        <v>42067</v>
      </c>
      <c r="C114" s="215"/>
      <c r="D114" s="216" t="s">
        <v>382</v>
      </c>
      <c r="E114" s="217" t="s">
        <v>623</v>
      </c>
      <c r="F114" s="218">
        <v>235</v>
      </c>
      <c r="G114" s="218"/>
      <c r="H114" s="219">
        <v>77</v>
      </c>
      <c r="I114" s="219" t="s">
        <v>660</v>
      </c>
      <c r="J114" s="220" t="s">
        <v>661</v>
      </c>
      <c r="K114" s="221">
        <f t="shared" si="25"/>
        <v>-158</v>
      </c>
      <c r="L114" s="222">
        <f t="shared" si="26"/>
        <v>-0.67234042553191486</v>
      </c>
      <c r="M114" s="218" t="s">
        <v>604</v>
      </c>
      <c r="N114" s="215">
        <v>43522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4">
        <v>25</v>
      </c>
      <c r="B115" s="205">
        <v>42067</v>
      </c>
      <c r="C115" s="205"/>
      <c r="D115" s="206" t="s">
        <v>662</v>
      </c>
      <c r="E115" s="207" t="s">
        <v>623</v>
      </c>
      <c r="F115" s="208">
        <v>185</v>
      </c>
      <c r="G115" s="207"/>
      <c r="H115" s="207">
        <v>224</v>
      </c>
      <c r="I115" s="209" t="s">
        <v>663</v>
      </c>
      <c r="J115" s="210" t="s">
        <v>625</v>
      </c>
      <c r="K115" s="211">
        <f t="shared" si="25"/>
        <v>39</v>
      </c>
      <c r="L115" s="212">
        <f t="shared" si="26"/>
        <v>0.21081081081081082</v>
      </c>
      <c r="M115" s="207" t="s">
        <v>591</v>
      </c>
      <c r="N115" s="213">
        <v>42647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14">
        <v>26</v>
      </c>
      <c r="B116" s="215">
        <v>42090</v>
      </c>
      <c r="C116" s="215"/>
      <c r="D116" s="223" t="s">
        <v>664</v>
      </c>
      <c r="E116" s="218" t="s">
        <v>623</v>
      </c>
      <c r="F116" s="218">
        <v>49.5</v>
      </c>
      <c r="G116" s="219"/>
      <c r="H116" s="219">
        <v>15.85</v>
      </c>
      <c r="I116" s="219">
        <v>67</v>
      </c>
      <c r="J116" s="220" t="s">
        <v>665</v>
      </c>
      <c r="K116" s="219">
        <f t="shared" si="25"/>
        <v>-33.65</v>
      </c>
      <c r="L116" s="224">
        <f t="shared" si="26"/>
        <v>-0.67979797979797973</v>
      </c>
      <c r="M116" s="218" t="s">
        <v>604</v>
      </c>
      <c r="N116" s="225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27</v>
      </c>
      <c r="B117" s="205">
        <v>42093</v>
      </c>
      <c r="C117" s="205"/>
      <c r="D117" s="206" t="s">
        <v>666</v>
      </c>
      <c r="E117" s="207" t="s">
        <v>623</v>
      </c>
      <c r="F117" s="208">
        <v>183.5</v>
      </c>
      <c r="G117" s="207"/>
      <c r="H117" s="207">
        <v>219</v>
      </c>
      <c r="I117" s="209">
        <v>218</v>
      </c>
      <c r="J117" s="210" t="s">
        <v>667</v>
      </c>
      <c r="K117" s="211">
        <f t="shared" si="25"/>
        <v>35.5</v>
      </c>
      <c r="L117" s="212">
        <f t="shared" si="26"/>
        <v>0.19346049046321526</v>
      </c>
      <c r="M117" s="207" t="s">
        <v>591</v>
      </c>
      <c r="N117" s="213">
        <v>42103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4">
        <v>28</v>
      </c>
      <c r="B118" s="205">
        <v>42114</v>
      </c>
      <c r="C118" s="205"/>
      <c r="D118" s="206" t="s">
        <v>668</v>
      </c>
      <c r="E118" s="207" t="s">
        <v>623</v>
      </c>
      <c r="F118" s="208">
        <f>(227+237)/2</f>
        <v>232</v>
      </c>
      <c r="G118" s="207"/>
      <c r="H118" s="207">
        <v>298</v>
      </c>
      <c r="I118" s="209">
        <v>298</v>
      </c>
      <c r="J118" s="210" t="s">
        <v>625</v>
      </c>
      <c r="K118" s="211">
        <f t="shared" si="25"/>
        <v>66</v>
      </c>
      <c r="L118" s="212">
        <f t="shared" si="26"/>
        <v>0.28448275862068967</v>
      </c>
      <c r="M118" s="207" t="s">
        <v>591</v>
      </c>
      <c r="N118" s="213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29</v>
      </c>
      <c r="B119" s="205">
        <v>42128</v>
      </c>
      <c r="C119" s="205"/>
      <c r="D119" s="206" t="s">
        <v>669</v>
      </c>
      <c r="E119" s="207" t="s">
        <v>593</v>
      </c>
      <c r="F119" s="208">
        <v>385</v>
      </c>
      <c r="G119" s="207"/>
      <c r="H119" s="207">
        <f>212.5+331</f>
        <v>543.5</v>
      </c>
      <c r="I119" s="209">
        <v>510</v>
      </c>
      <c r="J119" s="210" t="s">
        <v>670</v>
      </c>
      <c r="K119" s="211">
        <f t="shared" si="25"/>
        <v>158.5</v>
      </c>
      <c r="L119" s="212">
        <f t="shared" si="26"/>
        <v>0.41168831168831171</v>
      </c>
      <c r="M119" s="207" t="s">
        <v>591</v>
      </c>
      <c r="N119" s="213">
        <v>42235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4">
        <v>30</v>
      </c>
      <c r="B120" s="205">
        <v>42128</v>
      </c>
      <c r="C120" s="205"/>
      <c r="D120" s="206" t="s">
        <v>671</v>
      </c>
      <c r="E120" s="207" t="s">
        <v>593</v>
      </c>
      <c r="F120" s="208">
        <v>115.5</v>
      </c>
      <c r="G120" s="207"/>
      <c r="H120" s="207">
        <v>146</v>
      </c>
      <c r="I120" s="209">
        <v>142</v>
      </c>
      <c r="J120" s="210" t="s">
        <v>672</v>
      </c>
      <c r="K120" s="211">
        <f t="shared" si="25"/>
        <v>30.5</v>
      </c>
      <c r="L120" s="212">
        <f t="shared" si="26"/>
        <v>0.26406926406926406</v>
      </c>
      <c r="M120" s="207" t="s">
        <v>591</v>
      </c>
      <c r="N120" s="213">
        <v>42202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31</v>
      </c>
      <c r="B121" s="205">
        <v>42151</v>
      </c>
      <c r="C121" s="205"/>
      <c r="D121" s="206" t="s">
        <v>673</v>
      </c>
      <c r="E121" s="207" t="s">
        <v>593</v>
      </c>
      <c r="F121" s="208">
        <v>237.5</v>
      </c>
      <c r="G121" s="207"/>
      <c r="H121" s="207">
        <v>279.5</v>
      </c>
      <c r="I121" s="209">
        <v>278</v>
      </c>
      <c r="J121" s="210" t="s">
        <v>625</v>
      </c>
      <c r="K121" s="211">
        <f t="shared" si="25"/>
        <v>42</v>
      </c>
      <c r="L121" s="212">
        <f t="shared" si="26"/>
        <v>0.17684210526315788</v>
      </c>
      <c r="M121" s="207" t="s">
        <v>591</v>
      </c>
      <c r="N121" s="213">
        <v>42222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32</v>
      </c>
      <c r="B122" s="205">
        <v>42174</v>
      </c>
      <c r="C122" s="205"/>
      <c r="D122" s="206" t="s">
        <v>644</v>
      </c>
      <c r="E122" s="207" t="s">
        <v>623</v>
      </c>
      <c r="F122" s="208">
        <v>340</v>
      </c>
      <c r="G122" s="207"/>
      <c r="H122" s="207">
        <v>448</v>
      </c>
      <c r="I122" s="209">
        <v>448</v>
      </c>
      <c r="J122" s="210" t="s">
        <v>625</v>
      </c>
      <c r="K122" s="211">
        <f t="shared" si="25"/>
        <v>108</v>
      </c>
      <c r="L122" s="212">
        <f t="shared" si="26"/>
        <v>0.31764705882352939</v>
      </c>
      <c r="M122" s="207" t="s">
        <v>591</v>
      </c>
      <c r="N122" s="213">
        <v>43018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33</v>
      </c>
      <c r="B123" s="205">
        <v>42191</v>
      </c>
      <c r="C123" s="205"/>
      <c r="D123" s="206" t="s">
        <v>674</v>
      </c>
      <c r="E123" s="207" t="s">
        <v>623</v>
      </c>
      <c r="F123" s="208">
        <v>390</v>
      </c>
      <c r="G123" s="207"/>
      <c r="H123" s="207">
        <v>460</v>
      </c>
      <c r="I123" s="209">
        <v>460</v>
      </c>
      <c r="J123" s="210" t="s">
        <v>625</v>
      </c>
      <c r="K123" s="211">
        <f t="shared" si="25"/>
        <v>70</v>
      </c>
      <c r="L123" s="212">
        <f t="shared" si="26"/>
        <v>0.17948717948717949</v>
      </c>
      <c r="M123" s="207" t="s">
        <v>591</v>
      </c>
      <c r="N123" s="213">
        <v>42478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14">
        <v>34</v>
      </c>
      <c r="B124" s="215">
        <v>42195</v>
      </c>
      <c r="C124" s="215"/>
      <c r="D124" s="216" t="s">
        <v>675</v>
      </c>
      <c r="E124" s="217" t="s">
        <v>623</v>
      </c>
      <c r="F124" s="218">
        <v>122.5</v>
      </c>
      <c r="G124" s="218"/>
      <c r="H124" s="219">
        <v>61</v>
      </c>
      <c r="I124" s="219">
        <v>172</v>
      </c>
      <c r="J124" s="220" t="s">
        <v>676</v>
      </c>
      <c r="K124" s="221">
        <f t="shared" si="25"/>
        <v>-61.5</v>
      </c>
      <c r="L124" s="222">
        <f t="shared" si="26"/>
        <v>-0.50204081632653064</v>
      </c>
      <c r="M124" s="218" t="s">
        <v>604</v>
      </c>
      <c r="N124" s="215">
        <v>43333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35</v>
      </c>
      <c r="B125" s="205">
        <v>42219</v>
      </c>
      <c r="C125" s="205"/>
      <c r="D125" s="206" t="s">
        <v>677</v>
      </c>
      <c r="E125" s="207" t="s">
        <v>623</v>
      </c>
      <c r="F125" s="208">
        <v>297.5</v>
      </c>
      <c r="G125" s="207"/>
      <c r="H125" s="207">
        <v>350</v>
      </c>
      <c r="I125" s="209">
        <v>360</v>
      </c>
      <c r="J125" s="210" t="s">
        <v>678</v>
      </c>
      <c r="K125" s="211">
        <f t="shared" si="25"/>
        <v>52.5</v>
      </c>
      <c r="L125" s="212">
        <f t="shared" si="26"/>
        <v>0.17647058823529413</v>
      </c>
      <c r="M125" s="207" t="s">
        <v>591</v>
      </c>
      <c r="N125" s="213">
        <v>42232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36</v>
      </c>
      <c r="B126" s="205">
        <v>42219</v>
      </c>
      <c r="C126" s="205"/>
      <c r="D126" s="206" t="s">
        <v>679</v>
      </c>
      <c r="E126" s="207" t="s">
        <v>623</v>
      </c>
      <c r="F126" s="208">
        <v>115.5</v>
      </c>
      <c r="G126" s="207"/>
      <c r="H126" s="207">
        <v>149</v>
      </c>
      <c r="I126" s="209">
        <v>140</v>
      </c>
      <c r="J126" s="210" t="s">
        <v>680</v>
      </c>
      <c r="K126" s="211">
        <f t="shared" si="25"/>
        <v>33.5</v>
      </c>
      <c r="L126" s="212">
        <f t="shared" si="26"/>
        <v>0.29004329004329005</v>
      </c>
      <c r="M126" s="207" t="s">
        <v>591</v>
      </c>
      <c r="N126" s="213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37</v>
      </c>
      <c r="B127" s="205">
        <v>42251</v>
      </c>
      <c r="C127" s="205"/>
      <c r="D127" s="206" t="s">
        <v>673</v>
      </c>
      <c r="E127" s="207" t="s">
        <v>623</v>
      </c>
      <c r="F127" s="208">
        <v>226</v>
      </c>
      <c r="G127" s="207"/>
      <c r="H127" s="207">
        <v>292</v>
      </c>
      <c r="I127" s="209">
        <v>292</v>
      </c>
      <c r="J127" s="210" t="s">
        <v>681</v>
      </c>
      <c r="K127" s="211">
        <f t="shared" si="25"/>
        <v>66</v>
      </c>
      <c r="L127" s="212">
        <f t="shared" si="26"/>
        <v>0.29203539823008851</v>
      </c>
      <c r="M127" s="207" t="s">
        <v>591</v>
      </c>
      <c r="N127" s="213">
        <v>42286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4">
        <v>38</v>
      </c>
      <c r="B128" s="205">
        <v>42254</v>
      </c>
      <c r="C128" s="205"/>
      <c r="D128" s="206" t="s">
        <v>668</v>
      </c>
      <c r="E128" s="207" t="s">
        <v>623</v>
      </c>
      <c r="F128" s="208">
        <v>232.5</v>
      </c>
      <c r="G128" s="207"/>
      <c r="H128" s="207">
        <v>312.5</v>
      </c>
      <c r="I128" s="209">
        <v>310</v>
      </c>
      <c r="J128" s="210" t="s">
        <v>625</v>
      </c>
      <c r="K128" s="211">
        <f t="shared" si="25"/>
        <v>80</v>
      </c>
      <c r="L128" s="212">
        <f t="shared" si="26"/>
        <v>0.34408602150537637</v>
      </c>
      <c r="M128" s="207" t="s">
        <v>591</v>
      </c>
      <c r="N128" s="213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39</v>
      </c>
      <c r="B129" s="205">
        <v>42268</v>
      </c>
      <c r="C129" s="205"/>
      <c r="D129" s="206" t="s">
        <v>682</v>
      </c>
      <c r="E129" s="207" t="s">
        <v>623</v>
      </c>
      <c r="F129" s="208">
        <v>196.5</v>
      </c>
      <c r="G129" s="207"/>
      <c r="H129" s="207">
        <v>238</v>
      </c>
      <c r="I129" s="209">
        <v>238</v>
      </c>
      <c r="J129" s="210" t="s">
        <v>681</v>
      </c>
      <c r="K129" s="211">
        <f t="shared" si="25"/>
        <v>41.5</v>
      </c>
      <c r="L129" s="212">
        <f t="shared" si="26"/>
        <v>0.21119592875318066</v>
      </c>
      <c r="M129" s="207" t="s">
        <v>591</v>
      </c>
      <c r="N129" s="213">
        <v>42291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40</v>
      </c>
      <c r="B130" s="205">
        <v>42271</v>
      </c>
      <c r="C130" s="205"/>
      <c r="D130" s="206" t="s">
        <v>622</v>
      </c>
      <c r="E130" s="207" t="s">
        <v>623</v>
      </c>
      <c r="F130" s="208">
        <v>65</v>
      </c>
      <c r="G130" s="207"/>
      <c r="H130" s="207">
        <v>82</v>
      </c>
      <c r="I130" s="209">
        <v>82</v>
      </c>
      <c r="J130" s="210" t="s">
        <v>681</v>
      </c>
      <c r="K130" s="211">
        <f t="shared" si="25"/>
        <v>17</v>
      </c>
      <c r="L130" s="212">
        <f t="shared" si="26"/>
        <v>0.26153846153846155</v>
      </c>
      <c r="M130" s="207" t="s">
        <v>591</v>
      </c>
      <c r="N130" s="213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41</v>
      </c>
      <c r="B131" s="205">
        <v>42291</v>
      </c>
      <c r="C131" s="205"/>
      <c r="D131" s="206" t="s">
        <v>683</v>
      </c>
      <c r="E131" s="207" t="s">
        <v>623</v>
      </c>
      <c r="F131" s="208">
        <v>144</v>
      </c>
      <c r="G131" s="207"/>
      <c r="H131" s="207">
        <v>182.5</v>
      </c>
      <c r="I131" s="209">
        <v>181</v>
      </c>
      <c r="J131" s="210" t="s">
        <v>681</v>
      </c>
      <c r="K131" s="211">
        <f t="shared" si="25"/>
        <v>38.5</v>
      </c>
      <c r="L131" s="212">
        <f t="shared" si="26"/>
        <v>0.2673611111111111</v>
      </c>
      <c r="M131" s="207" t="s">
        <v>591</v>
      </c>
      <c r="N131" s="213">
        <v>42817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42</v>
      </c>
      <c r="B132" s="205">
        <v>42291</v>
      </c>
      <c r="C132" s="205"/>
      <c r="D132" s="206" t="s">
        <v>684</v>
      </c>
      <c r="E132" s="207" t="s">
        <v>623</v>
      </c>
      <c r="F132" s="208">
        <v>264</v>
      </c>
      <c r="G132" s="207"/>
      <c r="H132" s="207">
        <v>311</v>
      </c>
      <c r="I132" s="209">
        <v>311</v>
      </c>
      <c r="J132" s="210" t="s">
        <v>681</v>
      </c>
      <c r="K132" s="211">
        <f t="shared" si="25"/>
        <v>47</v>
      </c>
      <c r="L132" s="212">
        <f t="shared" si="26"/>
        <v>0.17803030303030304</v>
      </c>
      <c r="M132" s="207" t="s">
        <v>591</v>
      </c>
      <c r="N132" s="213">
        <v>42604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43</v>
      </c>
      <c r="B133" s="205">
        <v>42318</v>
      </c>
      <c r="C133" s="205"/>
      <c r="D133" s="206" t="s">
        <v>685</v>
      </c>
      <c r="E133" s="207" t="s">
        <v>593</v>
      </c>
      <c r="F133" s="208">
        <v>549.5</v>
      </c>
      <c r="G133" s="207"/>
      <c r="H133" s="207">
        <v>630</v>
      </c>
      <c r="I133" s="209">
        <v>630</v>
      </c>
      <c r="J133" s="210" t="s">
        <v>681</v>
      </c>
      <c r="K133" s="211">
        <f t="shared" si="25"/>
        <v>80.5</v>
      </c>
      <c r="L133" s="212">
        <f t="shared" si="26"/>
        <v>0.1464968152866242</v>
      </c>
      <c r="M133" s="207" t="s">
        <v>591</v>
      </c>
      <c r="N133" s="213">
        <v>42419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44</v>
      </c>
      <c r="B134" s="205">
        <v>42342</v>
      </c>
      <c r="C134" s="205"/>
      <c r="D134" s="206" t="s">
        <v>686</v>
      </c>
      <c r="E134" s="207" t="s">
        <v>623</v>
      </c>
      <c r="F134" s="208">
        <v>1027.5</v>
      </c>
      <c r="G134" s="207"/>
      <c r="H134" s="207">
        <v>1315</v>
      </c>
      <c r="I134" s="209">
        <v>1250</v>
      </c>
      <c r="J134" s="210" t="s">
        <v>681</v>
      </c>
      <c r="K134" s="211">
        <f t="shared" si="25"/>
        <v>287.5</v>
      </c>
      <c r="L134" s="212">
        <f t="shared" si="26"/>
        <v>0.27980535279805352</v>
      </c>
      <c r="M134" s="207" t="s">
        <v>591</v>
      </c>
      <c r="N134" s="213">
        <v>43244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45</v>
      </c>
      <c r="B135" s="205">
        <v>42367</v>
      </c>
      <c r="C135" s="205"/>
      <c r="D135" s="206" t="s">
        <v>687</v>
      </c>
      <c r="E135" s="207" t="s">
        <v>623</v>
      </c>
      <c r="F135" s="208">
        <v>465</v>
      </c>
      <c r="G135" s="207"/>
      <c r="H135" s="207">
        <v>540</v>
      </c>
      <c r="I135" s="209">
        <v>540</v>
      </c>
      <c r="J135" s="210" t="s">
        <v>681</v>
      </c>
      <c r="K135" s="211">
        <f t="shared" si="25"/>
        <v>75</v>
      </c>
      <c r="L135" s="212">
        <f t="shared" si="26"/>
        <v>0.16129032258064516</v>
      </c>
      <c r="M135" s="207" t="s">
        <v>591</v>
      </c>
      <c r="N135" s="213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46</v>
      </c>
      <c r="B136" s="205">
        <v>42380</v>
      </c>
      <c r="C136" s="205"/>
      <c r="D136" s="206" t="s">
        <v>383</v>
      </c>
      <c r="E136" s="207" t="s">
        <v>593</v>
      </c>
      <c r="F136" s="208">
        <v>81</v>
      </c>
      <c r="G136" s="207"/>
      <c r="H136" s="207">
        <v>110</v>
      </c>
      <c r="I136" s="209">
        <v>110</v>
      </c>
      <c r="J136" s="210" t="s">
        <v>681</v>
      </c>
      <c r="K136" s="211">
        <f t="shared" si="25"/>
        <v>29</v>
      </c>
      <c r="L136" s="212">
        <f t="shared" si="26"/>
        <v>0.35802469135802467</v>
      </c>
      <c r="M136" s="207" t="s">
        <v>591</v>
      </c>
      <c r="N136" s="213">
        <v>42745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47</v>
      </c>
      <c r="B137" s="205">
        <v>42382</v>
      </c>
      <c r="C137" s="205"/>
      <c r="D137" s="206" t="s">
        <v>688</v>
      </c>
      <c r="E137" s="207" t="s">
        <v>593</v>
      </c>
      <c r="F137" s="208">
        <v>417.5</v>
      </c>
      <c r="G137" s="207"/>
      <c r="H137" s="207">
        <v>547</v>
      </c>
      <c r="I137" s="209">
        <v>535</v>
      </c>
      <c r="J137" s="210" t="s">
        <v>681</v>
      </c>
      <c r="K137" s="211">
        <f t="shared" si="25"/>
        <v>129.5</v>
      </c>
      <c r="L137" s="212">
        <f t="shared" si="26"/>
        <v>0.31017964071856285</v>
      </c>
      <c r="M137" s="207" t="s">
        <v>591</v>
      </c>
      <c r="N137" s="213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48</v>
      </c>
      <c r="B138" s="205">
        <v>42408</v>
      </c>
      <c r="C138" s="205"/>
      <c r="D138" s="206" t="s">
        <v>689</v>
      </c>
      <c r="E138" s="207" t="s">
        <v>623</v>
      </c>
      <c r="F138" s="208">
        <v>650</v>
      </c>
      <c r="G138" s="207"/>
      <c r="H138" s="207">
        <v>800</v>
      </c>
      <c r="I138" s="209">
        <v>800</v>
      </c>
      <c r="J138" s="210" t="s">
        <v>681</v>
      </c>
      <c r="K138" s="211">
        <f t="shared" si="25"/>
        <v>150</v>
      </c>
      <c r="L138" s="212">
        <f t="shared" si="26"/>
        <v>0.23076923076923078</v>
      </c>
      <c r="M138" s="207" t="s">
        <v>591</v>
      </c>
      <c r="N138" s="213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49</v>
      </c>
      <c r="B139" s="205">
        <v>42433</v>
      </c>
      <c r="C139" s="205"/>
      <c r="D139" s="206" t="s">
        <v>211</v>
      </c>
      <c r="E139" s="207" t="s">
        <v>623</v>
      </c>
      <c r="F139" s="208">
        <v>437.5</v>
      </c>
      <c r="G139" s="207"/>
      <c r="H139" s="207">
        <v>504.5</v>
      </c>
      <c r="I139" s="209">
        <v>522</v>
      </c>
      <c r="J139" s="210" t="s">
        <v>690</v>
      </c>
      <c r="K139" s="211">
        <f t="shared" si="25"/>
        <v>67</v>
      </c>
      <c r="L139" s="212">
        <f t="shared" si="26"/>
        <v>0.15314285714285714</v>
      </c>
      <c r="M139" s="207" t="s">
        <v>591</v>
      </c>
      <c r="N139" s="213">
        <v>42480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50</v>
      </c>
      <c r="B140" s="205">
        <v>42438</v>
      </c>
      <c r="C140" s="205"/>
      <c r="D140" s="206" t="s">
        <v>691</v>
      </c>
      <c r="E140" s="207" t="s">
        <v>623</v>
      </c>
      <c r="F140" s="208">
        <v>189.5</v>
      </c>
      <c r="G140" s="207"/>
      <c r="H140" s="207">
        <v>218</v>
      </c>
      <c r="I140" s="209">
        <v>218</v>
      </c>
      <c r="J140" s="210" t="s">
        <v>681</v>
      </c>
      <c r="K140" s="211">
        <f t="shared" si="25"/>
        <v>28.5</v>
      </c>
      <c r="L140" s="212">
        <f t="shared" si="26"/>
        <v>0.15039577836411611</v>
      </c>
      <c r="M140" s="207" t="s">
        <v>591</v>
      </c>
      <c r="N140" s="213">
        <v>43034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4">
        <v>51</v>
      </c>
      <c r="B141" s="215">
        <v>42471</v>
      </c>
      <c r="C141" s="215"/>
      <c r="D141" s="223" t="s">
        <v>692</v>
      </c>
      <c r="E141" s="218" t="s">
        <v>623</v>
      </c>
      <c r="F141" s="218">
        <v>36.5</v>
      </c>
      <c r="G141" s="219"/>
      <c r="H141" s="219">
        <v>15.85</v>
      </c>
      <c r="I141" s="219">
        <v>60</v>
      </c>
      <c r="J141" s="220" t="s">
        <v>693</v>
      </c>
      <c r="K141" s="221">
        <f t="shared" si="25"/>
        <v>-20.65</v>
      </c>
      <c r="L141" s="222">
        <f t="shared" si="26"/>
        <v>-0.5657534246575342</v>
      </c>
      <c r="M141" s="218" t="s">
        <v>604</v>
      </c>
      <c r="N141" s="226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52</v>
      </c>
      <c r="B142" s="205">
        <v>42472</v>
      </c>
      <c r="C142" s="205"/>
      <c r="D142" s="206" t="s">
        <v>694</v>
      </c>
      <c r="E142" s="207" t="s">
        <v>623</v>
      </c>
      <c r="F142" s="208">
        <v>93</v>
      </c>
      <c r="G142" s="207"/>
      <c r="H142" s="207">
        <v>149</v>
      </c>
      <c r="I142" s="209">
        <v>140</v>
      </c>
      <c r="J142" s="210" t="s">
        <v>695</v>
      </c>
      <c r="K142" s="211">
        <f t="shared" si="25"/>
        <v>56</v>
      </c>
      <c r="L142" s="212">
        <f t="shared" si="26"/>
        <v>0.60215053763440862</v>
      </c>
      <c r="M142" s="207" t="s">
        <v>591</v>
      </c>
      <c r="N142" s="213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53</v>
      </c>
      <c r="B143" s="205">
        <v>42472</v>
      </c>
      <c r="C143" s="205"/>
      <c r="D143" s="206" t="s">
        <v>696</v>
      </c>
      <c r="E143" s="207" t="s">
        <v>623</v>
      </c>
      <c r="F143" s="208">
        <v>130</v>
      </c>
      <c r="G143" s="207"/>
      <c r="H143" s="207">
        <v>150</v>
      </c>
      <c r="I143" s="209" t="s">
        <v>697</v>
      </c>
      <c r="J143" s="210" t="s">
        <v>681</v>
      </c>
      <c r="K143" s="211">
        <f t="shared" si="25"/>
        <v>20</v>
      </c>
      <c r="L143" s="212">
        <f t="shared" si="26"/>
        <v>0.15384615384615385</v>
      </c>
      <c r="M143" s="207" t="s">
        <v>591</v>
      </c>
      <c r="N143" s="213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54</v>
      </c>
      <c r="B144" s="205">
        <v>42473</v>
      </c>
      <c r="C144" s="205"/>
      <c r="D144" s="206" t="s">
        <v>698</v>
      </c>
      <c r="E144" s="207" t="s">
        <v>623</v>
      </c>
      <c r="F144" s="208">
        <v>196</v>
      </c>
      <c r="G144" s="207"/>
      <c r="H144" s="207">
        <v>299</v>
      </c>
      <c r="I144" s="209">
        <v>299</v>
      </c>
      <c r="J144" s="210" t="s">
        <v>681</v>
      </c>
      <c r="K144" s="211">
        <v>103</v>
      </c>
      <c r="L144" s="212">
        <v>0.52551020408163296</v>
      </c>
      <c r="M144" s="207" t="s">
        <v>591</v>
      </c>
      <c r="N144" s="213">
        <v>42620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55</v>
      </c>
      <c r="B145" s="205">
        <v>42473</v>
      </c>
      <c r="C145" s="205"/>
      <c r="D145" s="206" t="s">
        <v>699</v>
      </c>
      <c r="E145" s="207" t="s">
        <v>623</v>
      </c>
      <c r="F145" s="208">
        <v>88</v>
      </c>
      <c r="G145" s="207"/>
      <c r="H145" s="207">
        <v>103</v>
      </c>
      <c r="I145" s="209">
        <v>103</v>
      </c>
      <c r="J145" s="210" t="s">
        <v>681</v>
      </c>
      <c r="K145" s="211">
        <v>15</v>
      </c>
      <c r="L145" s="212">
        <v>0.170454545454545</v>
      </c>
      <c r="M145" s="207" t="s">
        <v>591</v>
      </c>
      <c r="N145" s="213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56</v>
      </c>
      <c r="B146" s="205">
        <v>42492</v>
      </c>
      <c r="C146" s="205"/>
      <c r="D146" s="206" t="s">
        <v>700</v>
      </c>
      <c r="E146" s="207" t="s">
        <v>623</v>
      </c>
      <c r="F146" s="208">
        <v>127.5</v>
      </c>
      <c r="G146" s="207"/>
      <c r="H146" s="207">
        <v>148</v>
      </c>
      <c r="I146" s="209" t="s">
        <v>701</v>
      </c>
      <c r="J146" s="210" t="s">
        <v>681</v>
      </c>
      <c r="K146" s="211">
        <f t="shared" ref="K146:K150" si="27">H146-F146</f>
        <v>20.5</v>
      </c>
      <c r="L146" s="212">
        <f t="shared" ref="L146:L150" si="28">K146/F146</f>
        <v>0.16078431372549021</v>
      </c>
      <c r="M146" s="207" t="s">
        <v>591</v>
      </c>
      <c r="N146" s="213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57</v>
      </c>
      <c r="B147" s="205">
        <v>42493</v>
      </c>
      <c r="C147" s="205"/>
      <c r="D147" s="206" t="s">
        <v>702</v>
      </c>
      <c r="E147" s="207" t="s">
        <v>623</v>
      </c>
      <c r="F147" s="208">
        <v>675</v>
      </c>
      <c r="G147" s="207"/>
      <c r="H147" s="207">
        <v>815</v>
      </c>
      <c r="I147" s="209" t="s">
        <v>703</v>
      </c>
      <c r="J147" s="210" t="s">
        <v>681</v>
      </c>
      <c r="K147" s="211">
        <f t="shared" si="27"/>
        <v>140</v>
      </c>
      <c r="L147" s="212">
        <f t="shared" si="28"/>
        <v>0.2074074074074074</v>
      </c>
      <c r="M147" s="207" t="s">
        <v>591</v>
      </c>
      <c r="N147" s="213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4">
        <v>58</v>
      </c>
      <c r="B148" s="215">
        <v>42522</v>
      </c>
      <c r="C148" s="215"/>
      <c r="D148" s="216" t="s">
        <v>704</v>
      </c>
      <c r="E148" s="217" t="s">
        <v>623</v>
      </c>
      <c r="F148" s="218">
        <v>500</v>
      </c>
      <c r="G148" s="218"/>
      <c r="H148" s="219">
        <v>232.5</v>
      </c>
      <c r="I148" s="219" t="s">
        <v>705</v>
      </c>
      <c r="J148" s="220" t="s">
        <v>706</v>
      </c>
      <c r="K148" s="221">
        <f t="shared" si="27"/>
        <v>-267.5</v>
      </c>
      <c r="L148" s="222">
        <f t="shared" si="28"/>
        <v>-0.53500000000000003</v>
      </c>
      <c r="M148" s="218" t="s">
        <v>604</v>
      </c>
      <c r="N148" s="215">
        <v>43735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59</v>
      </c>
      <c r="B149" s="205">
        <v>42527</v>
      </c>
      <c r="C149" s="205"/>
      <c r="D149" s="206" t="s">
        <v>542</v>
      </c>
      <c r="E149" s="207" t="s">
        <v>623</v>
      </c>
      <c r="F149" s="208">
        <v>110</v>
      </c>
      <c r="G149" s="207"/>
      <c r="H149" s="207">
        <v>126.5</v>
      </c>
      <c r="I149" s="209">
        <v>125</v>
      </c>
      <c r="J149" s="210" t="s">
        <v>632</v>
      </c>
      <c r="K149" s="211">
        <f t="shared" si="27"/>
        <v>16.5</v>
      </c>
      <c r="L149" s="212">
        <f t="shared" si="28"/>
        <v>0.15</v>
      </c>
      <c r="M149" s="207" t="s">
        <v>591</v>
      </c>
      <c r="N149" s="213">
        <v>42552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60</v>
      </c>
      <c r="B150" s="205">
        <v>42538</v>
      </c>
      <c r="C150" s="205"/>
      <c r="D150" s="206" t="s">
        <v>707</v>
      </c>
      <c r="E150" s="207" t="s">
        <v>623</v>
      </c>
      <c r="F150" s="208">
        <v>44</v>
      </c>
      <c r="G150" s="207"/>
      <c r="H150" s="207">
        <v>69.5</v>
      </c>
      <c r="I150" s="209">
        <v>69.5</v>
      </c>
      <c r="J150" s="210" t="s">
        <v>708</v>
      </c>
      <c r="K150" s="211">
        <f t="shared" si="27"/>
        <v>25.5</v>
      </c>
      <c r="L150" s="212">
        <f t="shared" si="28"/>
        <v>0.57954545454545459</v>
      </c>
      <c r="M150" s="207" t="s">
        <v>591</v>
      </c>
      <c r="N150" s="213">
        <v>42977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61</v>
      </c>
      <c r="B151" s="205">
        <v>42549</v>
      </c>
      <c r="C151" s="205"/>
      <c r="D151" s="206" t="s">
        <v>709</v>
      </c>
      <c r="E151" s="207" t="s">
        <v>623</v>
      </c>
      <c r="F151" s="208">
        <v>262.5</v>
      </c>
      <c r="G151" s="207"/>
      <c r="H151" s="207">
        <v>340</v>
      </c>
      <c r="I151" s="209">
        <v>333</v>
      </c>
      <c r="J151" s="210" t="s">
        <v>710</v>
      </c>
      <c r="K151" s="211">
        <v>77.5</v>
      </c>
      <c r="L151" s="212">
        <v>0.29523809523809502</v>
      </c>
      <c r="M151" s="207" t="s">
        <v>591</v>
      </c>
      <c r="N151" s="213">
        <v>43017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62</v>
      </c>
      <c r="B152" s="205">
        <v>42549</v>
      </c>
      <c r="C152" s="205"/>
      <c r="D152" s="206" t="s">
        <v>711</v>
      </c>
      <c r="E152" s="207" t="s">
        <v>623</v>
      </c>
      <c r="F152" s="208">
        <v>840</v>
      </c>
      <c r="G152" s="207"/>
      <c r="H152" s="207">
        <v>1230</v>
      </c>
      <c r="I152" s="209">
        <v>1230</v>
      </c>
      <c r="J152" s="210" t="s">
        <v>681</v>
      </c>
      <c r="K152" s="211">
        <v>390</v>
      </c>
      <c r="L152" s="212">
        <v>0.46428571428571402</v>
      </c>
      <c r="M152" s="207" t="s">
        <v>591</v>
      </c>
      <c r="N152" s="213">
        <v>42649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7">
        <v>63</v>
      </c>
      <c r="B153" s="228">
        <v>42556</v>
      </c>
      <c r="C153" s="228"/>
      <c r="D153" s="229" t="s">
        <v>712</v>
      </c>
      <c r="E153" s="230" t="s">
        <v>623</v>
      </c>
      <c r="F153" s="230">
        <v>395</v>
      </c>
      <c r="G153" s="231"/>
      <c r="H153" s="231">
        <f>(468.5+342.5)/2</f>
        <v>405.5</v>
      </c>
      <c r="I153" s="231">
        <v>510</v>
      </c>
      <c r="J153" s="232" t="s">
        <v>713</v>
      </c>
      <c r="K153" s="233">
        <f t="shared" ref="K153:K159" si="29">H153-F153</f>
        <v>10.5</v>
      </c>
      <c r="L153" s="234">
        <f t="shared" ref="L153:L159" si="30">K153/F153</f>
        <v>2.6582278481012658E-2</v>
      </c>
      <c r="M153" s="230" t="s">
        <v>714</v>
      </c>
      <c r="N153" s="228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4">
        <v>64</v>
      </c>
      <c r="B154" s="215">
        <v>42584</v>
      </c>
      <c r="C154" s="215"/>
      <c r="D154" s="216" t="s">
        <v>715</v>
      </c>
      <c r="E154" s="217" t="s">
        <v>593</v>
      </c>
      <c r="F154" s="218">
        <f>169.5-12.8</f>
        <v>156.69999999999999</v>
      </c>
      <c r="G154" s="218"/>
      <c r="H154" s="219">
        <v>77</v>
      </c>
      <c r="I154" s="219" t="s">
        <v>716</v>
      </c>
      <c r="J154" s="220" t="s">
        <v>717</v>
      </c>
      <c r="K154" s="221">
        <f t="shared" si="29"/>
        <v>-79.699999999999989</v>
      </c>
      <c r="L154" s="222">
        <f t="shared" si="30"/>
        <v>-0.50861518825781749</v>
      </c>
      <c r="M154" s="218" t="s">
        <v>604</v>
      </c>
      <c r="N154" s="215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4">
        <v>65</v>
      </c>
      <c r="B155" s="215">
        <v>42586</v>
      </c>
      <c r="C155" s="215"/>
      <c r="D155" s="216" t="s">
        <v>718</v>
      </c>
      <c r="E155" s="217" t="s">
        <v>623</v>
      </c>
      <c r="F155" s="218">
        <v>400</v>
      </c>
      <c r="G155" s="218"/>
      <c r="H155" s="219">
        <v>305</v>
      </c>
      <c r="I155" s="219">
        <v>475</v>
      </c>
      <c r="J155" s="220" t="s">
        <v>719</v>
      </c>
      <c r="K155" s="221">
        <f t="shared" si="29"/>
        <v>-95</v>
      </c>
      <c r="L155" s="222">
        <f t="shared" si="30"/>
        <v>-0.23749999999999999</v>
      </c>
      <c r="M155" s="218" t="s">
        <v>604</v>
      </c>
      <c r="N155" s="215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66</v>
      </c>
      <c r="B156" s="205">
        <v>42593</v>
      </c>
      <c r="C156" s="205"/>
      <c r="D156" s="206" t="s">
        <v>720</v>
      </c>
      <c r="E156" s="207" t="s">
        <v>623</v>
      </c>
      <c r="F156" s="208">
        <v>86.5</v>
      </c>
      <c r="G156" s="207"/>
      <c r="H156" s="207">
        <v>130</v>
      </c>
      <c r="I156" s="209">
        <v>130</v>
      </c>
      <c r="J156" s="210" t="s">
        <v>721</v>
      </c>
      <c r="K156" s="211">
        <f t="shared" si="29"/>
        <v>43.5</v>
      </c>
      <c r="L156" s="212">
        <f t="shared" si="30"/>
        <v>0.50289017341040465</v>
      </c>
      <c r="M156" s="207" t="s">
        <v>591</v>
      </c>
      <c r="N156" s="213">
        <v>43091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4">
        <v>67</v>
      </c>
      <c r="B157" s="215">
        <v>42600</v>
      </c>
      <c r="C157" s="215"/>
      <c r="D157" s="216" t="s">
        <v>110</v>
      </c>
      <c r="E157" s="217" t="s">
        <v>623</v>
      </c>
      <c r="F157" s="218">
        <v>133.5</v>
      </c>
      <c r="G157" s="218"/>
      <c r="H157" s="219">
        <v>126.5</v>
      </c>
      <c r="I157" s="219">
        <v>178</v>
      </c>
      <c r="J157" s="220" t="s">
        <v>722</v>
      </c>
      <c r="K157" s="221">
        <f t="shared" si="29"/>
        <v>-7</v>
      </c>
      <c r="L157" s="222">
        <f t="shared" si="30"/>
        <v>-5.2434456928838954E-2</v>
      </c>
      <c r="M157" s="218" t="s">
        <v>604</v>
      </c>
      <c r="N157" s="215">
        <v>42615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68</v>
      </c>
      <c r="B158" s="205">
        <v>42613</v>
      </c>
      <c r="C158" s="205"/>
      <c r="D158" s="206" t="s">
        <v>723</v>
      </c>
      <c r="E158" s="207" t="s">
        <v>623</v>
      </c>
      <c r="F158" s="208">
        <v>560</v>
      </c>
      <c r="G158" s="207"/>
      <c r="H158" s="207">
        <v>725</v>
      </c>
      <c r="I158" s="209">
        <v>725</v>
      </c>
      <c r="J158" s="210" t="s">
        <v>625</v>
      </c>
      <c r="K158" s="211">
        <f t="shared" si="29"/>
        <v>165</v>
      </c>
      <c r="L158" s="212">
        <f t="shared" si="30"/>
        <v>0.29464285714285715</v>
      </c>
      <c r="M158" s="207" t="s">
        <v>591</v>
      </c>
      <c r="N158" s="213">
        <v>42456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69</v>
      </c>
      <c r="B159" s="205">
        <v>42614</v>
      </c>
      <c r="C159" s="205"/>
      <c r="D159" s="206" t="s">
        <v>724</v>
      </c>
      <c r="E159" s="207" t="s">
        <v>623</v>
      </c>
      <c r="F159" s="208">
        <v>160.5</v>
      </c>
      <c r="G159" s="207"/>
      <c r="H159" s="207">
        <v>210</v>
      </c>
      <c r="I159" s="209">
        <v>210</v>
      </c>
      <c r="J159" s="210" t="s">
        <v>625</v>
      </c>
      <c r="K159" s="211">
        <f t="shared" si="29"/>
        <v>49.5</v>
      </c>
      <c r="L159" s="212">
        <f t="shared" si="30"/>
        <v>0.30841121495327101</v>
      </c>
      <c r="M159" s="207" t="s">
        <v>591</v>
      </c>
      <c r="N159" s="213">
        <v>42871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70</v>
      </c>
      <c r="B160" s="205">
        <v>42646</v>
      </c>
      <c r="C160" s="205"/>
      <c r="D160" s="206" t="s">
        <v>397</v>
      </c>
      <c r="E160" s="207" t="s">
        <v>623</v>
      </c>
      <c r="F160" s="208">
        <v>430</v>
      </c>
      <c r="G160" s="207"/>
      <c r="H160" s="207">
        <v>596</v>
      </c>
      <c r="I160" s="209">
        <v>575</v>
      </c>
      <c r="J160" s="210" t="s">
        <v>725</v>
      </c>
      <c r="K160" s="211">
        <v>166</v>
      </c>
      <c r="L160" s="212">
        <v>0.38604651162790699</v>
      </c>
      <c r="M160" s="207" t="s">
        <v>591</v>
      </c>
      <c r="N160" s="213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71</v>
      </c>
      <c r="B161" s="205">
        <v>42657</v>
      </c>
      <c r="C161" s="205"/>
      <c r="D161" s="206" t="s">
        <v>726</v>
      </c>
      <c r="E161" s="207" t="s">
        <v>623</v>
      </c>
      <c r="F161" s="208">
        <v>280</v>
      </c>
      <c r="G161" s="207"/>
      <c r="H161" s="207">
        <v>345</v>
      </c>
      <c r="I161" s="209">
        <v>345</v>
      </c>
      <c r="J161" s="210" t="s">
        <v>625</v>
      </c>
      <c r="K161" s="211">
        <f t="shared" ref="K161:K166" si="31">H161-F161</f>
        <v>65</v>
      </c>
      <c r="L161" s="212">
        <f t="shared" ref="L161:L162" si="32">K161/F161</f>
        <v>0.23214285714285715</v>
      </c>
      <c r="M161" s="207" t="s">
        <v>591</v>
      </c>
      <c r="N161" s="213">
        <v>42814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72</v>
      </c>
      <c r="B162" s="205">
        <v>42657</v>
      </c>
      <c r="C162" s="205"/>
      <c r="D162" s="206" t="s">
        <v>727</v>
      </c>
      <c r="E162" s="207" t="s">
        <v>623</v>
      </c>
      <c r="F162" s="208">
        <v>245</v>
      </c>
      <c r="G162" s="207"/>
      <c r="H162" s="207">
        <v>325.5</v>
      </c>
      <c r="I162" s="209">
        <v>330</v>
      </c>
      <c r="J162" s="210" t="s">
        <v>728</v>
      </c>
      <c r="K162" s="211">
        <f t="shared" si="31"/>
        <v>80.5</v>
      </c>
      <c r="L162" s="212">
        <f t="shared" si="32"/>
        <v>0.32857142857142857</v>
      </c>
      <c r="M162" s="207" t="s">
        <v>591</v>
      </c>
      <c r="N162" s="213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73</v>
      </c>
      <c r="B163" s="205">
        <v>42660</v>
      </c>
      <c r="C163" s="205"/>
      <c r="D163" s="206" t="s">
        <v>347</v>
      </c>
      <c r="E163" s="207" t="s">
        <v>623</v>
      </c>
      <c r="F163" s="208">
        <v>125</v>
      </c>
      <c r="G163" s="207"/>
      <c r="H163" s="207">
        <v>160</v>
      </c>
      <c r="I163" s="209">
        <v>160</v>
      </c>
      <c r="J163" s="210" t="s">
        <v>681</v>
      </c>
      <c r="K163" s="211">
        <f t="shared" si="31"/>
        <v>35</v>
      </c>
      <c r="L163" s="212">
        <v>0.28000000000000003</v>
      </c>
      <c r="M163" s="207" t="s">
        <v>591</v>
      </c>
      <c r="N163" s="213">
        <v>42803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74</v>
      </c>
      <c r="B164" s="205">
        <v>42660</v>
      </c>
      <c r="C164" s="205"/>
      <c r="D164" s="206" t="s">
        <v>470</v>
      </c>
      <c r="E164" s="207" t="s">
        <v>623</v>
      </c>
      <c r="F164" s="208">
        <v>114</v>
      </c>
      <c r="G164" s="207"/>
      <c r="H164" s="207">
        <v>145</v>
      </c>
      <c r="I164" s="209">
        <v>145</v>
      </c>
      <c r="J164" s="210" t="s">
        <v>681</v>
      </c>
      <c r="K164" s="211">
        <f t="shared" si="31"/>
        <v>31</v>
      </c>
      <c r="L164" s="212">
        <f t="shared" ref="L164:L166" si="33">K164/F164</f>
        <v>0.27192982456140352</v>
      </c>
      <c r="M164" s="207" t="s">
        <v>591</v>
      </c>
      <c r="N164" s="213">
        <v>42859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75</v>
      </c>
      <c r="B165" s="205">
        <v>42660</v>
      </c>
      <c r="C165" s="205"/>
      <c r="D165" s="206" t="s">
        <v>729</v>
      </c>
      <c r="E165" s="207" t="s">
        <v>623</v>
      </c>
      <c r="F165" s="208">
        <v>212</v>
      </c>
      <c r="G165" s="207"/>
      <c r="H165" s="207">
        <v>280</v>
      </c>
      <c r="I165" s="209">
        <v>276</v>
      </c>
      <c r="J165" s="210" t="s">
        <v>730</v>
      </c>
      <c r="K165" s="211">
        <f t="shared" si="31"/>
        <v>68</v>
      </c>
      <c r="L165" s="212">
        <f t="shared" si="33"/>
        <v>0.32075471698113206</v>
      </c>
      <c r="M165" s="207" t="s">
        <v>591</v>
      </c>
      <c r="N165" s="213">
        <v>42858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76</v>
      </c>
      <c r="B166" s="205">
        <v>42678</v>
      </c>
      <c r="C166" s="205"/>
      <c r="D166" s="206" t="s">
        <v>458</v>
      </c>
      <c r="E166" s="207" t="s">
        <v>623</v>
      </c>
      <c r="F166" s="208">
        <v>155</v>
      </c>
      <c r="G166" s="207"/>
      <c r="H166" s="207">
        <v>210</v>
      </c>
      <c r="I166" s="209">
        <v>210</v>
      </c>
      <c r="J166" s="210" t="s">
        <v>731</v>
      </c>
      <c r="K166" s="211">
        <f t="shared" si="31"/>
        <v>55</v>
      </c>
      <c r="L166" s="212">
        <f t="shared" si="33"/>
        <v>0.35483870967741937</v>
      </c>
      <c r="M166" s="207" t="s">
        <v>591</v>
      </c>
      <c r="N166" s="213">
        <v>42944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4">
        <v>77</v>
      </c>
      <c r="B167" s="215">
        <v>42710</v>
      </c>
      <c r="C167" s="215"/>
      <c r="D167" s="216" t="s">
        <v>732</v>
      </c>
      <c r="E167" s="217" t="s">
        <v>623</v>
      </c>
      <c r="F167" s="218">
        <v>150.5</v>
      </c>
      <c r="G167" s="218"/>
      <c r="H167" s="219">
        <v>72.5</v>
      </c>
      <c r="I167" s="219">
        <v>174</v>
      </c>
      <c r="J167" s="220" t="s">
        <v>733</v>
      </c>
      <c r="K167" s="221">
        <v>-78</v>
      </c>
      <c r="L167" s="222">
        <v>-0.51827242524916906</v>
      </c>
      <c r="M167" s="218" t="s">
        <v>604</v>
      </c>
      <c r="N167" s="215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78</v>
      </c>
      <c r="B168" s="205">
        <v>42712</v>
      </c>
      <c r="C168" s="205"/>
      <c r="D168" s="206" t="s">
        <v>734</v>
      </c>
      <c r="E168" s="207" t="s">
        <v>623</v>
      </c>
      <c r="F168" s="208">
        <v>380</v>
      </c>
      <c r="G168" s="207"/>
      <c r="H168" s="207">
        <v>478</v>
      </c>
      <c r="I168" s="209">
        <v>468</v>
      </c>
      <c r="J168" s="210" t="s">
        <v>681</v>
      </c>
      <c r="K168" s="211">
        <f t="shared" ref="K168:K170" si="34">H168-F168</f>
        <v>98</v>
      </c>
      <c r="L168" s="212">
        <f t="shared" ref="L168:L170" si="35">K168/F168</f>
        <v>0.25789473684210529</v>
      </c>
      <c r="M168" s="207" t="s">
        <v>591</v>
      </c>
      <c r="N168" s="213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79</v>
      </c>
      <c r="B169" s="205">
        <v>42734</v>
      </c>
      <c r="C169" s="205"/>
      <c r="D169" s="206" t="s">
        <v>109</v>
      </c>
      <c r="E169" s="207" t="s">
        <v>623</v>
      </c>
      <c r="F169" s="208">
        <v>305</v>
      </c>
      <c r="G169" s="207"/>
      <c r="H169" s="207">
        <v>375</v>
      </c>
      <c r="I169" s="209">
        <v>375</v>
      </c>
      <c r="J169" s="210" t="s">
        <v>681</v>
      </c>
      <c r="K169" s="211">
        <f t="shared" si="34"/>
        <v>70</v>
      </c>
      <c r="L169" s="212">
        <f t="shared" si="35"/>
        <v>0.22950819672131148</v>
      </c>
      <c r="M169" s="207" t="s">
        <v>591</v>
      </c>
      <c r="N169" s="213">
        <v>42768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80</v>
      </c>
      <c r="B170" s="205">
        <v>42739</v>
      </c>
      <c r="C170" s="205"/>
      <c r="D170" s="206" t="s">
        <v>95</v>
      </c>
      <c r="E170" s="207" t="s">
        <v>623</v>
      </c>
      <c r="F170" s="208">
        <v>99.5</v>
      </c>
      <c r="G170" s="207"/>
      <c r="H170" s="207">
        <v>158</v>
      </c>
      <c r="I170" s="209">
        <v>158</v>
      </c>
      <c r="J170" s="210" t="s">
        <v>681</v>
      </c>
      <c r="K170" s="211">
        <f t="shared" si="34"/>
        <v>58.5</v>
      </c>
      <c r="L170" s="212">
        <f t="shared" si="35"/>
        <v>0.5879396984924623</v>
      </c>
      <c r="M170" s="207" t="s">
        <v>591</v>
      </c>
      <c r="N170" s="213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81</v>
      </c>
      <c r="B171" s="205">
        <v>42739</v>
      </c>
      <c r="C171" s="205"/>
      <c r="D171" s="206" t="s">
        <v>95</v>
      </c>
      <c r="E171" s="207" t="s">
        <v>623</v>
      </c>
      <c r="F171" s="208">
        <v>99.5</v>
      </c>
      <c r="G171" s="207"/>
      <c r="H171" s="207">
        <v>158</v>
      </c>
      <c r="I171" s="209">
        <v>158</v>
      </c>
      <c r="J171" s="210" t="s">
        <v>681</v>
      </c>
      <c r="K171" s="211">
        <v>58.5</v>
      </c>
      <c r="L171" s="212">
        <v>0.58793969849246197</v>
      </c>
      <c r="M171" s="207" t="s">
        <v>591</v>
      </c>
      <c r="N171" s="213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82</v>
      </c>
      <c r="B172" s="205">
        <v>42786</v>
      </c>
      <c r="C172" s="205"/>
      <c r="D172" s="206" t="s">
        <v>186</v>
      </c>
      <c r="E172" s="207" t="s">
        <v>623</v>
      </c>
      <c r="F172" s="208">
        <v>140.5</v>
      </c>
      <c r="G172" s="207"/>
      <c r="H172" s="207">
        <v>220</v>
      </c>
      <c r="I172" s="209">
        <v>220</v>
      </c>
      <c r="J172" s="210" t="s">
        <v>681</v>
      </c>
      <c r="K172" s="211">
        <f>H172-F172</f>
        <v>79.5</v>
      </c>
      <c r="L172" s="212">
        <f>K172/F172</f>
        <v>0.5658362989323843</v>
      </c>
      <c r="M172" s="207" t="s">
        <v>591</v>
      </c>
      <c r="N172" s="213">
        <v>42864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83</v>
      </c>
      <c r="B173" s="205">
        <v>42786</v>
      </c>
      <c r="C173" s="205"/>
      <c r="D173" s="206" t="s">
        <v>735</v>
      </c>
      <c r="E173" s="207" t="s">
        <v>623</v>
      </c>
      <c r="F173" s="208">
        <v>202.5</v>
      </c>
      <c r="G173" s="207"/>
      <c r="H173" s="207">
        <v>234</v>
      </c>
      <c r="I173" s="209">
        <v>234</v>
      </c>
      <c r="J173" s="210" t="s">
        <v>681</v>
      </c>
      <c r="K173" s="211">
        <v>31.5</v>
      </c>
      <c r="L173" s="212">
        <v>0.155555555555556</v>
      </c>
      <c r="M173" s="207" t="s">
        <v>591</v>
      </c>
      <c r="N173" s="213">
        <v>42836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84</v>
      </c>
      <c r="B174" s="205">
        <v>42818</v>
      </c>
      <c r="C174" s="205"/>
      <c r="D174" s="206" t="s">
        <v>736</v>
      </c>
      <c r="E174" s="207" t="s">
        <v>623</v>
      </c>
      <c r="F174" s="208">
        <v>300.5</v>
      </c>
      <c r="G174" s="207"/>
      <c r="H174" s="207">
        <v>417.5</v>
      </c>
      <c r="I174" s="209">
        <v>420</v>
      </c>
      <c r="J174" s="210" t="s">
        <v>737</v>
      </c>
      <c r="K174" s="211">
        <f>H174-F174</f>
        <v>117</v>
      </c>
      <c r="L174" s="212">
        <f>K174/F174</f>
        <v>0.38935108153078202</v>
      </c>
      <c r="M174" s="207" t="s">
        <v>591</v>
      </c>
      <c r="N174" s="213">
        <v>43070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85</v>
      </c>
      <c r="B175" s="205">
        <v>42818</v>
      </c>
      <c r="C175" s="205"/>
      <c r="D175" s="206" t="s">
        <v>711</v>
      </c>
      <c r="E175" s="207" t="s">
        <v>623</v>
      </c>
      <c r="F175" s="208">
        <v>850</v>
      </c>
      <c r="G175" s="207"/>
      <c r="H175" s="207">
        <v>1042.5</v>
      </c>
      <c r="I175" s="209">
        <v>1023</v>
      </c>
      <c r="J175" s="210" t="s">
        <v>738</v>
      </c>
      <c r="K175" s="211">
        <v>192.5</v>
      </c>
      <c r="L175" s="212">
        <v>0.22647058823529401</v>
      </c>
      <c r="M175" s="207" t="s">
        <v>591</v>
      </c>
      <c r="N175" s="213">
        <v>42830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86</v>
      </c>
      <c r="B176" s="205">
        <v>42830</v>
      </c>
      <c r="C176" s="205"/>
      <c r="D176" s="206" t="s">
        <v>489</v>
      </c>
      <c r="E176" s="207" t="s">
        <v>623</v>
      </c>
      <c r="F176" s="208">
        <v>785</v>
      </c>
      <c r="G176" s="207"/>
      <c r="H176" s="207">
        <v>930</v>
      </c>
      <c r="I176" s="209">
        <v>920</v>
      </c>
      <c r="J176" s="210" t="s">
        <v>739</v>
      </c>
      <c r="K176" s="211">
        <f>H176-F176</f>
        <v>145</v>
      </c>
      <c r="L176" s="212">
        <f>K176/F176</f>
        <v>0.18471337579617833</v>
      </c>
      <c r="M176" s="207" t="s">
        <v>591</v>
      </c>
      <c r="N176" s="213">
        <v>42976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4">
        <v>87</v>
      </c>
      <c r="B177" s="215">
        <v>42831</v>
      </c>
      <c r="C177" s="215"/>
      <c r="D177" s="216" t="s">
        <v>740</v>
      </c>
      <c r="E177" s="217" t="s">
        <v>623</v>
      </c>
      <c r="F177" s="218">
        <v>40</v>
      </c>
      <c r="G177" s="218"/>
      <c r="H177" s="219">
        <v>13.1</v>
      </c>
      <c r="I177" s="219">
        <v>60</v>
      </c>
      <c r="J177" s="220" t="s">
        <v>741</v>
      </c>
      <c r="K177" s="221">
        <v>-26.9</v>
      </c>
      <c r="L177" s="222">
        <v>-0.67249999999999999</v>
      </c>
      <c r="M177" s="218" t="s">
        <v>604</v>
      </c>
      <c r="N177" s="215">
        <v>43138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88</v>
      </c>
      <c r="B178" s="205">
        <v>42837</v>
      </c>
      <c r="C178" s="205"/>
      <c r="D178" s="206" t="s">
        <v>94</v>
      </c>
      <c r="E178" s="207" t="s">
        <v>623</v>
      </c>
      <c r="F178" s="208">
        <v>289.5</v>
      </c>
      <c r="G178" s="207"/>
      <c r="H178" s="207">
        <v>354</v>
      </c>
      <c r="I178" s="209">
        <v>360</v>
      </c>
      <c r="J178" s="210" t="s">
        <v>742</v>
      </c>
      <c r="K178" s="211">
        <f t="shared" ref="K178:K186" si="36">H178-F178</f>
        <v>64.5</v>
      </c>
      <c r="L178" s="212">
        <f t="shared" ref="L178:L186" si="37">K178/F178</f>
        <v>0.22279792746113988</v>
      </c>
      <c r="M178" s="207" t="s">
        <v>591</v>
      </c>
      <c r="N178" s="213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89</v>
      </c>
      <c r="B179" s="205">
        <v>42845</v>
      </c>
      <c r="C179" s="205"/>
      <c r="D179" s="206" t="s">
        <v>428</v>
      </c>
      <c r="E179" s="207" t="s">
        <v>623</v>
      </c>
      <c r="F179" s="208">
        <v>700</v>
      </c>
      <c r="G179" s="207"/>
      <c r="H179" s="207">
        <v>840</v>
      </c>
      <c r="I179" s="209">
        <v>840</v>
      </c>
      <c r="J179" s="210" t="s">
        <v>743</v>
      </c>
      <c r="K179" s="211">
        <f t="shared" si="36"/>
        <v>140</v>
      </c>
      <c r="L179" s="212">
        <f t="shared" si="37"/>
        <v>0.2</v>
      </c>
      <c r="M179" s="207" t="s">
        <v>591</v>
      </c>
      <c r="N179" s="213">
        <v>42893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90</v>
      </c>
      <c r="B180" s="205">
        <v>42887</v>
      </c>
      <c r="C180" s="205"/>
      <c r="D180" s="206" t="s">
        <v>744</v>
      </c>
      <c r="E180" s="207" t="s">
        <v>623</v>
      </c>
      <c r="F180" s="208">
        <v>130</v>
      </c>
      <c r="G180" s="207"/>
      <c r="H180" s="207">
        <v>144.25</v>
      </c>
      <c r="I180" s="209">
        <v>170</v>
      </c>
      <c r="J180" s="210" t="s">
        <v>745</v>
      </c>
      <c r="K180" s="211">
        <f t="shared" si="36"/>
        <v>14.25</v>
      </c>
      <c r="L180" s="212">
        <f t="shared" si="37"/>
        <v>0.10961538461538461</v>
      </c>
      <c r="M180" s="207" t="s">
        <v>591</v>
      </c>
      <c r="N180" s="213">
        <v>43675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91</v>
      </c>
      <c r="B181" s="205">
        <v>42901</v>
      </c>
      <c r="C181" s="205"/>
      <c r="D181" s="206" t="s">
        <v>746</v>
      </c>
      <c r="E181" s="207" t="s">
        <v>623</v>
      </c>
      <c r="F181" s="208">
        <v>214.5</v>
      </c>
      <c r="G181" s="207"/>
      <c r="H181" s="207">
        <v>262</v>
      </c>
      <c r="I181" s="209">
        <v>262</v>
      </c>
      <c r="J181" s="210" t="s">
        <v>747</v>
      </c>
      <c r="K181" s="211">
        <f t="shared" si="36"/>
        <v>47.5</v>
      </c>
      <c r="L181" s="212">
        <f t="shared" si="37"/>
        <v>0.22144522144522144</v>
      </c>
      <c r="M181" s="207" t="s">
        <v>591</v>
      </c>
      <c r="N181" s="213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5">
        <v>92</v>
      </c>
      <c r="B182" s="236">
        <v>42933</v>
      </c>
      <c r="C182" s="236"/>
      <c r="D182" s="237" t="s">
        <v>748</v>
      </c>
      <c r="E182" s="238" t="s">
        <v>623</v>
      </c>
      <c r="F182" s="239">
        <v>370</v>
      </c>
      <c r="G182" s="238"/>
      <c r="H182" s="238">
        <v>447.5</v>
      </c>
      <c r="I182" s="240">
        <v>450</v>
      </c>
      <c r="J182" s="241" t="s">
        <v>681</v>
      </c>
      <c r="K182" s="211">
        <f t="shared" si="36"/>
        <v>77.5</v>
      </c>
      <c r="L182" s="242">
        <f t="shared" si="37"/>
        <v>0.20945945945945946</v>
      </c>
      <c r="M182" s="238" t="s">
        <v>591</v>
      </c>
      <c r="N182" s="243">
        <v>43035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5">
        <v>93</v>
      </c>
      <c r="B183" s="236">
        <v>42943</v>
      </c>
      <c r="C183" s="236"/>
      <c r="D183" s="237" t="s">
        <v>184</v>
      </c>
      <c r="E183" s="238" t="s">
        <v>623</v>
      </c>
      <c r="F183" s="239">
        <v>657.5</v>
      </c>
      <c r="G183" s="238"/>
      <c r="H183" s="238">
        <v>825</v>
      </c>
      <c r="I183" s="240">
        <v>820</v>
      </c>
      <c r="J183" s="241" t="s">
        <v>681</v>
      </c>
      <c r="K183" s="211">
        <f t="shared" si="36"/>
        <v>167.5</v>
      </c>
      <c r="L183" s="242">
        <f t="shared" si="37"/>
        <v>0.25475285171102663</v>
      </c>
      <c r="M183" s="238" t="s">
        <v>591</v>
      </c>
      <c r="N183" s="243">
        <v>43090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94</v>
      </c>
      <c r="B184" s="205">
        <v>42964</v>
      </c>
      <c r="C184" s="205"/>
      <c r="D184" s="206" t="s">
        <v>363</v>
      </c>
      <c r="E184" s="207" t="s">
        <v>623</v>
      </c>
      <c r="F184" s="208">
        <v>605</v>
      </c>
      <c r="G184" s="207"/>
      <c r="H184" s="207">
        <v>750</v>
      </c>
      <c r="I184" s="209">
        <v>750</v>
      </c>
      <c r="J184" s="210" t="s">
        <v>739</v>
      </c>
      <c r="K184" s="211">
        <f t="shared" si="36"/>
        <v>145</v>
      </c>
      <c r="L184" s="212">
        <f t="shared" si="37"/>
        <v>0.23966942148760331</v>
      </c>
      <c r="M184" s="207" t="s">
        <v>591</v>
      </c>
      <c r="N184" s="213">
        <v>43027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4">
        <v>95</v>
      </c>
      <c r="B185" s="215">
        <v>42979</v>
      </c>
      <c r="C185" s="215"/>
      <c r="D185" s="223" t="s">
        <v>749</v>
      </c>
      <c r="E185" s="218" t="s">
        <v>623</v>
      </c>
      <c r="F185" s="218">
        <v>255</v>
      </c>
      <c r="G185" s="219"/>
      <c r="H185" s="219">
        <v>217.25</v>
      </c>
      <c r="I185" s="219">
        <v>320</v>
      </c>
      <c r="J185" s="220" t="s">
        <v>750</v>
      </c>
      <c r="K185" s="221">
        <f t="shared" si="36"/>
        <v>-37.75</v>
      </c>
      <c r="L185" s="224">
        <f t="shared" si="37"/>
        <v>-0.14803921568627451</v>
      </c>
      <c r="M185" s="218" t="s">
        <v>604</v>
      </c>
      <c r="N185" s="215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96</v>
      </c>
      <c r="B186" s="205">
        <v>42997</v>
      </c>
      <c r="C186" s="205"/>
      <c r="D186" s="206" t="s">
        <v>751</v>
      </c>
      <c r="E186" s="207" t="s">
        <v>623</v>
      </c>
      <c r="F186" s="208">
        <v>215</v>
      </c>
      <c r="G186" s="207"/>
      <c r="H186" s="207">
        <v>258</v>
      </c>
      <c r="I186" s="209">
        <v>258</v>
      </c>
      <c r="J186" s="210" t="s">
        <v>681</v>
      </c>
      <c r="K186" s="211">
        <f t="shared" si="36"/>
        <v>43</v>
      </c>
      <c r="L186" s="212">
        <f t="shared" si="37"/>
        <v>0.2</v>
      </c>
      <c r="M186" s="207" t="s">
        <v>591</v>
      </c>
      <c r="N186" s="213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97</v>
      </c>
      <c r="B187" s="205">
        <v>42997</v>
      </c>
      <c r="C187" s="205"/>
      <c r="D187" s="206" t="s">
        <v>751</v>
      </c>
      <c r="E187" s="207" t="s">
        <v>623</v>
      </c>
      <c r="F187" s="208">
        <v>215</v>
      </c>
      <c r="G187" s="207"/>
      <c r="H187" s="207">
        <v>258</v>
      </c>
      <c r="I187" s="209">
        <v>258</v>
      </c>
      <c r="J187" s="241" t="s">
        <v>681</v>
      </c>
      <c r="K187" s="211">
        <v>43</v>
      </c>
      <c r="L187" s="212">
        <v>0.2</v>
      </c>
      <c r="M187" s="207" t="s">
        <v>591</v>
      </c>
      <c r="N187" s="213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5">
        <v>98</v>
      </c>
      <c r="B188" s="236">
        <v>42998</v>
      </c>
      <c r="C188" s="236"/>
      <c r="D188" s="237" t="s">
        <v>752</v>
      </c>
      <c r="E188" s="238" t="s">
        <v>623</v>
      </c>
      <c r="F188" s="208">
        <v>75</v>
      </c>
      <c r="G188" s="238"/>
      <c r="H188" s="238">
        <v>90</v>
      </c>
      <c r="I188" s="240">
        <v>90</v>
      </c>
      <c r="J188" s="210" t="s">
        <v>753</v>
      </c>
      <c r="K188" s="211">
        <f t="shared" ref="K188:K193" si="38">H188-F188</f>
        <v>15</v>
      </c>
      <c r="L188" s="212">
        <f t="shared" ref="L188:L193" si="39">K188/F188</f>
        <v>0.2</v>
      </c>
      <c r="M188" s="207" t="s">
        <v>591</v>
      </c>
      <c r="N188" s="213">
        <v>43019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5">
        <v>99</v>
      </c>
      <c r="B189" s="236">
        <v>43011</v>
      </c>
      <c r="C189" s="236"/>
      <c r="D189" s="237" t="s">
        <v>606</v>
      </c>
      <c r="E189" s="238" t="s">
        <v>623</v>
      </c>
      <c r="F189" s="239">
        <v>315</v>
      </c>
      <c r="G189" s="238"/>
      <c r="H189" s="238">
        <v>392</v>
      </c>
      <c r="I189" s="240">
        <v>384</v>
      </c>
      <c r="J189" s="241" t="s">
        <v>754</v>
      </c>
      <c r="K189" s="211">
        <f t="shared" si="38"/>
        <v>77</v>
      </c>
      <c r="L189" s="242">
        <f t="shared" si="39"/>
        <v>0.24444444444444444</v>
      </c>
      <c r="M189" s="238" t="s">
        <v>591</v>
      </c>
      <c r="N189" s="243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5">
        <v>100</v>
      </c>
      <c r="B190" s="236">
        <v>43013</v>
      </c>
      <c r="C190" s="236"/>
      <c r="D190" s="237" t="s">
        <v>463</v>
      </c>
      <c r="E190" s="238" t="s">
        <v>623</v>
      </c>
      <c r="F190" s="239">
        <v>145</v>
      </c>
      <c r="G190" s="238"/>
      <c r="H190" s="238">
        <v>179</v>
      </c>
      <c r="I190" s="240">
        <v>180</v>
      </c>
      <c r="J190" s="241" t="s">
        <v>755</v>
      </c>
      <c r="K190" s="211">
        <f t="shared" si="38"/>
        <v>34</v>
      </c>
      <c r="L190" s="242">
        <f t="shared" si="39"/>
        <v>0.23448275862068965</v>
      </c>
      <c r="M190" s="238" t="s">
        <v>591</v>
      </c>
      <c r="N190" s="243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5">
        <v>101</v>
      </c>
      <c r="B191" s="236">
        <v>43014</v>
      </c>
      <c r="C191" s="236"/>
      <c r="D191" s="237" t="s">
        <v>337</v>
      </c>
      <c r="E191" s="238" t="s">
        <v>623</v>
      </c>
      <c r="F191" s="239">
        <v>256</v>
      </c>
      <c r="G191" s="238"/>
      <c r="H191" s="238">
        <v>323</v>
      </c>
      <c r="I191" s="240">
        <v>320</v>
      </c>
      <c r="J191" s="241" t="s">
        <v>681</v>
      </c>
      <c r="K191" s="211">
        <f t="shared" si="38"/>
        <v>67</v>
      </c>
      <c r="L191" s="242">
        <f t="shared" si="39"/>
        <v>0.26171875</v>
      </c>
      <c r="M191" s="238" t="s">
        <v>591</v>
      </c>
      <c r="N191" s="243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5">
        <v>102</v>
      </c>
      <c r="B192" s="236">
        <v>43017</v>
      </c>
      <c r="C192" s="236"/>
      <c r="D192" s="237" t="s">
        <v>353</v>
      </c>
      <c r="E192" s="238" t="s">
        <v>623</v>
      </c>
      <c r="F192" s="239">
        <v>137.5</v>
      </c>
      <c r="G192" s="238"/>
      <c r="H192" s="238">
        <v>184</v>
      </c>
      <c r="I192" s="240">
        <v>183</v>
      </c>
      <c r="J192" s="241" t="s">
        <v>756</v>
      </c>
      <c r="K192" s="211">
        <f t="shared" si="38"/>
        <v>46.5</v>
      </c>
      <c r="L192" s="242">
        <f t="shared" si="39"/>
        <v>0.33818181818181819</v>
      </c>
      <c r="M192" s="238" t="s">
        <v>591</v>
      </c>
      <c r="N192" s="243">
        <v>43108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5">
        <v>103</v>
      </c>
      <c r="B193" s="236">
        <v>43018</v>
      </c>
      <c r="C193" s="236"/>
      <c r="D193" s="237" t="s">
        <v>757</v>
      </c>
      <c r="E193" s="238" t="s">
        <v>623</v>
      </c>
      <c r="F193" s="239">
        <v>125.5</v>
      </c>
      <c r="G193" s="238"/>
      <c r="H193" s="238">
        <v>158</v>
      </c>
      <c r="I193" s="240">
        <v>155</v>
      </c>
      <c r="J193" s="241" t="s">
        <v>758</v>
      </c>
      <c r="K193" s="211">
        <f t="shared" si="38"/>
        <v>32.5</v>
      </c>
      <c r="L193" s="242">
        <f t="shared" si="39"/>
        <v>0.25896414342629481</v>
      </c>
      <c r="M193" s="238" t="s">
        <v>591</v>
      </c>
      <c r="N193" s="243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5">
        <v>104</v>
      </c>
      <c r="B194" s="236">
        <v>43018</v>
      </c>
      <c r="C194" s="236"/>
      <c r="D194" s="237" t="s">
        <v>759</v>
      </c>
      <c r="E194" s="238" t="s">
        <v>623</v>
      </c>
      <c r="F194" s="239">
        <v>895</v>
      </c>
      <c r="G194" s="238"/>
      <c r="H194" s="238">
        <v>1122.5</v>
      </c>
      <c r="I194" s="240">
        <v>1078</v>
      </c>
      <c r="J194" s="241" t="s">
        <v>760</v>
      </c>
      <c r="K194" s="211">
        <v>227.5</v>
      </c>
      <c r="L194" s="242">
        <v>0.25418994413407803</v>
      </c>
      <c r="M194" s="238" t="s">
        <v>591</v>
      </c>
      <c r="N194" s="243">
        <v>43117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5">
        <v>105</v>
      </c>
      <c r="B195" s="236">
        <v>43020</v>
      </c>
      <c r="C195" s="236"/>
      <c r="D195" s="237" t="s">
        <v>346</v>
      </c>
      <c r="E195" s="238" t="s">
        <v>623</v>
      </c>
      <c r="F195" s="239">
        <v>525</v>
      </c>
      <c r="G195" s="238"/>
      <c r="H195" s="238">
        <v>629</v>
      </c>
      <c r="I195" s="240">
        <v>629</v>
      </c>
      <c r="J195" s="241" t="s">
        <v>681</v>
      </c>
      <c r="K195" s="211">
        <v>104</v>
      </c>
      <c r="L195" s="242">
        <v>0.19809523809523799</v>
      </c>
      <c r="M195" s="238" t="s">
        <v>591</v>
      </c>
      <c r="N195" s="243">
        <v>43119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5">
        <v>106</v>
      </c>
      <c r="B196" s="236">
        <v>43046</v>
      </c>
      <c r="C196" s="236"/>
      <c r="D196" s="237" t="s">
        <v>388</v>
      </c>
      <c r="E196" s="238" t="s">
        <v>623</v>
      </c>
      <c r="F196" s="239">
        <v>740</v>
      </c>
      <c r="G196" s="238"/>
      <c r="H196" s="238">
        <v>892.5</v>
      </c>
      <c r="I196" s="240">
        <v>900</v>
      </c>
      <c r="J196" s="241" t="s">
        <v>761</v>
      </c>
      <c r="K196" s="211">
        <f t="shared" ref="K196:K198" si="40">H196-F196</f>
        <v>152.5</v>
      </c>
      <c r="L196" s="242">
        <f t="shared" ref="L196:L198" si="41">K196/F196</f>
        <v>0.20608108108108109</v>
      </c>
      <c r="M196" s="238" t="s">
        <v>591</v>
      </c>
      <c r="N196" s="243">
        <v>43052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107</v>
      </c>
      <c r="B197" s="205">
        <v>43073</v>
      </c>
      <c r="C197" s="205"/>
      <c r="D197" s="206" t="s">
        <v>762</v>
      </c>
      <c r="E197" s="207" t="s">
        <v>623</v>
      </c>
      <c r="F197" s="208">
        <v>118.5</v>
      </c>
      <c r="G197" s="207"/>
      <c r="H197" s="207">
        <v>143.5</v>
      </c>
      <c r="I197" s="209">
        <v>145</v>
      </c>
      <c r="J197" s="210" t="s">
        <v>613</v>
      </c>
      <c r="K197" s="211">
        <f t="shared" si="40"/>
        <v>25</v>
      </c>
      <c r="L197" s="212">
        <f t="shared" si="41"/>
        <v>0.2109704641350211</v>
      </c>
      <c r="M197" s="207" t="s">
        <v>591</v>
      </c>
      <c r="N197" s="213">
        <v>43097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108</v>
      </c>
      <c r="B198" s="215">
        <v>43090</v>
      </c>
      <c r="C198" s="215"/>
      <c r="D198" s="216" t="s">
        <v>434</v>
      </c>
      <c r="E198" s="217" t="s">
        <v>623</v>
      </c>
      <c r="F198" s="218">
        <v>715</v>
      </c>
      <c r="G198" s="218"/>
      <c r="H198" s="219">
        <v>500</v>
      </c>
      <c r="I198" s="219">
        <v>872</v>
      </c>
      <c r="J198" s="220" t="s">
        <v>763</v>
      </c>
      <c r="K198" s="221">
        <f t="shared" si="40"/>
        <v>-215</v>
      </c>
      <c r="L198" s="222">
        <f t="shared" si="41"/>
        <v>-0.30069930069930068</v>
      </c>
      <c r="M198" s="218" t="s">
        <v>604</v>
      </c>
      <c r="N198" s="215">
        <v>43670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109</v>
      </c>
      <c r="B199" s="205">
        <v>43098</v>
      </c>
      <c r="C199" s="205"/>
      <c r="D199" s="206" t="s">
        <v>606</v>
      </c>
      <c r="E199" s="207" t="s">
        <v>623</v>
      </c>
      <c r="F199" s="208">
        <v>435</v>
      </c>
      <c r="G199" s="207"/>
      <c r="H199" s="207">
        <v>542.5</v>
      </c>
      <c r="I199" s="209">
        <v>539</v>
      </c>
      <c r="J199" s="210" t="s">
        <v>681</v>
      </c>
      <c r="K199" s="211">
        <v>107.5</v>
      </c>
      <c r="L199" s="212">
        <v>0.247126436781609</v>
      </c>
      <c r="M199" s="207" t="s">
        <v>591</v>
      </c>
      <c r="N199" s="213">
        <v>43206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110</v>
      </c>
      <c r="B200" s="205">
        <v>43098</v>
      </c>
      <c r="C200" s="205"/>
      <c r="D200" s="206" t="s">
        <v>563</v>
      </c>
      <c r="E200" s="207" t="s">
        <v>623</v>
      </c>
      <c r="F200" s="208">
        <v>885</v>
      </c>
      <c r="G200" s="207"/>
      <c r="H200" s="207">
        <v>1090</v>
      </c>
      <c r="I200" s="209">
        <v>1084</v>
      </c>
      <c r="J200" s="210" t="s">
        <v>681</v>
      </c>
      <c r="K200" s="211">
        <v>205</v>
      </c>
      <c r="L200" s="212">
        <v>0.23163841807909599</v>
      </c>
      <c r="M200" s="207" t="s">
        <v>591</v>
      </c>
      <c r="N200" s="213">
        <v>43213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4">
        <v>111</v>
      </c>
      <c r="B201" s="245">
        <v>43192</v>
      </c>
      <c r="C201" s="245"/>
      <c r="D201" s="223" t="s">
        <v>764</v>
      </c>
      <c r="E201" s="218" t="s">
        <v>623</v>
      </c>
      <c r="F201" s="246">
        <v>478.5</v>
      </c>
      <c r="G201" s="218"/>
      <c r="H201" s="218">
        <v>442</v>
      </c>
      <c r="I201" s="219">
        <v>613</v>
      </c>
      <c r="J201" s="220" t="s">
        <v>765</v>
      </c>
      <c r="K201" s="221">
        <f t="shared" ref="K201:K204" si="42">H201-F201</f>
        <v>-36.5</v>
      </c>
      <c r="L201" s="222">
        <f t="shared" ref="L201:L204" si="43">K201/F201</f>
        <v>-7.6280041797283177E-2</v>
      </c>
      <c r="M201" s="218" t="s">
        <v>604</v>
      </c>
      <c r="N201" s="215">
        <v>43762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112</v>
      </c>
      <c r="B202" s="215">
        <v>43194</v>
      </c>
      <c r="C202" s="215"/>
      <c r="D202" s="216" t="s">
        <v>766</v>
      </c>
      <c r="E202" s="217" t="s">
        <v>623</v>
      </c>
      <c r="F202" s="218">
        <f>141.5-7.3</f>
        <v>134.19999999999999</v>
      </c>
      <c r="G202" s="218"/>
      <c r="H202" s="219">
        <v>77</v>
      </c>
      <c r="I202" s="219">
        <v>180</v>
      </c>
      <c r="J202" s="220" t="s">
        <v>767</v>
      </c>
      <c r="K202" s="221">
        <f t="shared" si="42"/>
        <v>-57.199999999999989</v>
      </c>
      <c r="L202" s="222">
        <f t="shared" si="43"/>
        <v>-0.42622950819672129</v>
      </c>
      <c r="M202" s="218" t="s">
        <v>604</v>
      </c>
      <c r="N202" s="215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4">
        <v>113</v>
      </c>
      <c r="B203" s="215">
        <v>43209</v>
      </c>
      <c r="C203" s="215"/>
      <c r="D203" s="216" t="s">
        <v>768</v>
      </c>
      <c r="E203" s="217" t="s">
        <v>623</v>
      </c>
      <c r="F203" s="218">
        <v>430</v>
      </c>
      <c r="G203" s="218"/>
      <c r="H203" s="219">
        <v>220</v>
      </c>
      <c r="I203" s="219">
        <v>537</v>
      </c>
      <c r="J203" s="220" t="s">
        <v>769</v>
      </c>
      <c r="K203" s="221">
        <f t="shared" si="42"/>
        <v>-210</v>
      </c>
      <c r="L203" s="222">
        <f t="shared" si="43"/>
        <v>-0.48837209302325579</v>
      </c>
      <c r="M203" s="218" t="s">
        <v>604</v>
      </c>
      <c r="N203" s="215">
        <v>43252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5">
        <v>114</v>
      </c>
      <c r="B204" s="236">
        <v>43220</v>
      </c>
      <c r="C204" s="236"/>
      <c r="D204" s="237" t="s">
        <v>389</v>
      </c>
      <c r="E204" s="238" t="s">
        <v>623</v>
      </c>
      <c r="F204" s="238">
        <v>153.5</v>
      </c>
      <c r="G204" s="238"/>
      <c r="H204" s="238">
        <v>196</v>
      </c>
      <c r="I204" s="240">
        <v>196</v>
      </c>
      <c r="J204" s="210" t="s">
        <v>770</v>
      </c>
      <c r="K204" s="211">
        <f t="shared" si="42"/>
        <v>42.5</v>
      </c>
      <c r="L204" s="212">
        <f t="shared" si="43"/>
        <v>0.27687296416938112</v>
      </c>
      <c r="M204" s="207" t="s">
        <v>591</v>
      </c>
      <c r="N204" s="213">
        <v>43605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4">
        <v>115</v>
      </c>
      <c r="B205" s="215">
        <v>43306</v>
      </c>
      <c r="C205" s="215"/>
      <c r="D205" s="216" t="s">
        <v>740</v>
      </c>
      <c r="E205" s="217" t="s">
        <v>623</v>
      </c>
      <c r="F205" s="218">
        <v>27.5</v>
      </c>
      <c r="G205" s="218"/>
      <c r="H205" s="219">
        <v>13.1</v>
      </c>
      <c r="I205" s="219">
        <v>60</v>
      </c>
      <c r="J205" s="220" t="s">
        <v>771</v>
      </c>
      <c r="K205" s="221">
        <v>-14.4</v>
      </c>
      <c r="L205" s="222">
        <v>-0.52363636363636401</v>
      </c>
      <c r="M205" s="218" t="s">
        <v>604</v>
      </c>
      <c r="N205" s="215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4">
        <v>116</v>
      </c>
      <c r="B206" s="245">
        <v>43318</v>
      </c>
      <c r="C206" s="245"/>
      <c r="D206" s="223" t="s">
        <v>772</v>
      </c>
      <c r="E206" s="218" t="s">
        <v>623</v>
      </c>
      <c r="F206" s="218">
        <v>148.5</v>
      </c>
      <c r="G206" s="218"/>
      <c r="H206" s="218">
        <v>102</v>
      </c>
      <c r="I206" s="219">
        <v>182</v>
      </c>
      <c r="J206" s="220" t="s">
        <v>773</v>
      </c>
      <c r="K206" s="221">
        <f>H206-F206</f>
        <v>-46.5</v>
      </c>
      <c r="L206" s="222">
        <f>K206/F206</f>
        <v>-0.31313131313131315</v>
      </c>
      <c r="M206" s="218" t="s">
        <v>604</v>
      </c>
      <c r="N206" s="215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117</v>
      </c>
      <c r="B207" s="205">
        <v>43335</v>
      </c>
      <c r="C207" s="205"/>
      <c r="D207" s="206" t="s">
        <v>774</v>
      </c>
      <c r="E207" s="207" t="s">
        <v>623</v>
      </c>
      <c r="F207" s="238">
        <v>285</v>
      </c>
      <c r="G207" s="207"/>
      <c r="H207" s="207">
        <v>355</v>
      </c>
      <c r="I207" s="209">
        <v>364</v>
      </c>
      <c r="J207" s="210" t="s">
        <v>775</v>
      </c>
      <c r="K207" s="211">
        <v>70</v>
      </c>
      <c r="L207" s="212">
        <v>0.24561403508771901</v>
      </c>
      <c r="M207" s="207" t="s">
        <v>591</v>
      </c>
      <c r="N207" s="213">
        <v>43455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118</v>
      </c>
      <c r="B208" s="205">
        <v>43341</v>
      </c>
      <c r="C208" s="205"/>
      <c r="D208" s="206" t="s">
        <v>377</v>
      </c>
      <c r="E208" s="207" t="s">
        <v>623</v>
      </c>
      <c r="F208" s="238">
        <v>525</v>
      </c>
      <c r="G208" s="207"/>
      <c r="H208" s="207">
        <v>585</v>
      </c>
      <c r="I208" s="209">
        <v>635</v>
      </c>
      <c r="J208" s="210" t="s">
        <v>776</v>
      </c>
      <c r="K208" s="211">
        <f t="shared" ref="K208:K225" si="44">H208-F208</f>
        <v>60</v>
      </c>
      <c r="L208" s="212">
        <f t="shared" ref="L208:L225" si="45">K208/F208</f>
        <v>0.11428571428571428</v>
      </c>
      <c r="M208" s="207" t="s">
        <v>591</v>
      </c>
      <c r="N208" s="213">
        <v>43662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119</v>
      </c>
      <c r="B209" s="205">
        <v>43395</v>
      </c>
      <c r="C209" s="205"/>
      <c r="D209" s="206" t="s">
        <v>363</v>
      </c>
      <c r="E209" s="207" t="s">
        <v>623</v>
      </c>
      <c r="F209" s="238">
        <v>475</v>
      </c>
      <c r="G209" s="207"/>
      <c r="H209" s="207">
        <v>574</v>
      </c>
      <c r="I209" s="209">
        <v>570</v>
      </c>
      <c r="J209" s="210" t="s">
        <v>681</v>
      </c>
      <c r="K209" s="211">
        <f t="shared" si="44"/>
        <v>99</v>
      </c>
      <c r="L209" s="212">
        <f t="shared" si="45"/>
        <v>0.20842105263157895</v>
      </c>
      <c r="M209" s="207" t="s">
        <v>591</v>
      </c>
      <c r="N209" s="213">
        <v>43403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120</v>
      </c>
      <c r="B210" s="236">
        <v>43397</v>
      </c>
      <c r="C210" s="236"/>
      <c r="D210" s="237" t="s">
        <v>384</v>
      </c>
      <c r="E210" s="238" t="s">
        <v>623</v>
      </c>
      <c r="F210" s="238">
        <v>707.5</v>
      </c>
      <c r="G210" s="238"/>
      <c r="H210" s="238">
        <v>872</v>
      </c>
      <c r="I210" s="240">
        <v>872</v>
      </c>
      <c r="J210" s="241" t="s">
        <v>681</v>
      </c>
      <c r="K210" s="211">
        <f t="shared" si="44"/>
        <v>164.5</v>
      </c>
      <c r="L210" s="242">
        <f t="shared" si="45"/>
        <v>0.23250883392226149</v>
      </c>
      <c r="M210" s="238" t="s">
        <v>591</v>
      </c>
      <c r="N210" s="243">
        <v>43482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5">
        <v>121</v>
      </c>
      <c r="B211" s="236">
        <v>43398</v>
      </c>
      <c r="C211" s="236"/>
      <c r="D211" s="237" t="s">
        <v>777</v>
      </c>
      <c r="E211" s="238" t="s">
        <v>623</v>
      </c>
      <c r="F211" s="238">
        <v>162</v>
      </c>
      <c r="G211" s="238"/>
      <c r="H211" s="238">
        <v>204</v>
      </c>
      <c r="I211" s="240">
        <v>209</v>
      </c>
      <c r="J211" s="241" t="s">
        <v>778</v>
      </c>
      <c r="K211" s="211">
        <f t="shared" si="44"/>
        <v>42</v>
      </c>
      <c r="L211" s="242">
        <f t="shared" si="45"/>
        <v>0.25925925925925924</v>
      </c>
      <c r="M211" s="238" t="s">
        <v>591</v>
      </c>
      <c r="N211" s="243">
        <v>43539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5">
        <v>122</v>
      </c>
      <c r="B212" s="236">
        <v>43399</v>
      </c>
      <c r="C212" s="236"/>
      <c r="D212" s="237" t="s">
        <v>482</v>
      </c>
      <c r="E212" s="238" t="s">
        <v>623</v>
      </c>
      <c r="F212" s="238">
        <v>240</v>
      </c>
      <c r="G212" s="238"/>
      <c r="H212" s="238">
        <v>297</v>
      </c>
      <c r="I212" s="240">
        <v>297</v>
      </c>
      <c r="J212" s="241" t="s">
        <v>681</v>
      </c>
      <c r="K212" s="247">
        <f t="shared" si="44"/>
        <v>57</v>
      </c>
      <c r="L212" s="242">
        <f t="shared" si="45"/>
        <v>0.23749999999999999</v>
      </c>
      <c r="M212" s="238" t="s">
        <v>591</v>
      </c>
      <c r="N212" s="243">
        <v>43417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123</v>
      </c>
      <c r="B213" s="205">
        <v>43439</v>
      </c>
      <c r="C213" s="205"/>
      <c r="D213" s="206" t="s">
        <v>779</v>
      </c>
      <c r="E213" s="207" t="s">
        <v>623</v>
      </c>
      <c r="F213" s="207">
        <v>202.5</v>
      </c>
      <c r="G213" s="207"/>
      <c r="H213" s="207">
        <v>255</v>
      </c>
      <c r="I213" s="209">
        <v>252</v>
      </c>
      <c r="J213" s="210" t="s">
        <v>681</v>
      </c>
      <c r="K213" s="211">
        <f t="shared" si="44"/>
        <v>52.5</v>
      </c>
      <c r="L213" s="212">
        <f t="shared" si="45"/>
        <v>0.25925925925925924</v>
      </c>
      <c r="M213" s="207" t="s">
        <v>591</v>
      </c>
      <c r="N213" s="213">
        <v>43542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124</v>
      </c>
      <c r="B214" s="236">
        <v>43465</v>
      </c>
      <c r="C214" s="205"/>
      <c r="D214" s="237" t="s">
        <v>416</v>
      </c>
      <c r="E214" s="238" t="s">
        <v>623</v>
      </c>
      <c r="F214" s="238">
        <v>710</v>
      </c>
      <c r="G214" s="238"/>
      <c r="H214" s="238">
        <v>866</v>
      </c>
      <c r="I214" s="240">
        <v>866</v>
      </c>
      <c r="J214" s="241" t="s">
        <v>681</v>
      </c>
      <c r="K214" s="211">
        <f t="shared" si="44"/>
        <v>156</v>
      </c>
      <c r="L214" s="212">
        <f t="shared" si="45"/>
        <v>0.21971830985915494</v>
      </c>
      <c r="M214" s="207" t="s">
        <v>591</v>
      </c>
      <c r="N214" s="213">
        <v>43553</v>
      </c>
      <c r="O214" s="1"/>
      <c r="P214" s="1"/>
      <c r="Q214" s="1"/>
      <c r="R214" s="6" t="s">
        <v>780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125</v>
      </c>
      <c r="B215" s="236">
        <v>43522</v>
      </c>
      <c r="C215" s="236"/>
      <c r="D215" s="237" t="s">
        <v>153</v>
      </c>
      <c r="E215" s="238" t="s">
        <v>623</v>
      </c>
      <c r="F215" s="238">
        <v>337.25</v>
      </c>
      <c r="G215" s="238"/>
      <c r="H215" s="238">
        <v>398.5</v>
      </c>
      <c r="I215" s="240">
        <v>411</v>
      </c>
      <c r="J215" s="210" t="s">
        <v>781</v>
      </c>
      <c r="K215" s="211">
        <f t="shared" si="44"/>
        <v>61.25</v>
      </c>
      <c r="L215" s="212">
        <f t="shared" si="45"/>
        <v>0.1816160118606375</v>
      </c>
      <c r="M215" s="207" t="s">
        <v>591</v>
      </c>
      <c r="N215" s="213">
        <v>43760</v>
      </c>
      <c r="O215" s="1"/>
      <c r="P215" s="1"/>
      <c r="Q215" s="1"/>
      <c r="R215" s="6" t="s">
        <v>780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8">
        <v>126</v>
      </c>
      <c r="B216" s="249">
        <v>43559</v>
      </c>
      <c r="C216" s="249"/>
      <c r="D216" s="250" t="s">
        <v>782</v>
      </c>
      <c r="E216" s="251" t="s">
        <v>623</v>
      </c>
      <c r="F216" s="251">
        <v>130</v>
      </c>
      <c r="G216" s="251"/>
      <c r="H216" s="251">
        <v>65</v>
      </c>
      <c r="I216" s="252">
        <v>158</v>
      </c>
      <c r="J216" s="220" t="s">
        <v>783</v>
      </c>
      <c r="K216" s="221">
        <f t="shared" si="44"/>
        <v>-65</v>
      </c>
      <c r="L216" s="222">
        <f t="shared" si="45"/>
        <v>-0.5</v>
      </c>
      <c r="M216" s="218" t="s">
        <v>604</v>
      </c>
      <c r="N216" s="215">
        <v>43726</v>
      </c>
      <c r="O216" s="1"/>
      <c r="P216" s="1"/>
      <c r="Q216" s="1"/>
      <c r="R216" s="6" t="s">
        <v>784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5">
        <v>127</v>
      </c>
      <c r="B217" s="236">
        <v>43017</v>
      </c>
      <c r="C217" s="236"/>
      <c r="D217" s="237" t="s">
        <v>186</v>
      </c>
      <c r="E217" s="238" t="s">
        <v>623</v>
      </c>
      <c r="F217" s="238">
        <v>141.5</v>
      </c>
      <c r="G217" s="238"/>
      <c r="H217" s="238">
        <v>183.5</v>
      </c>
      <c r="I217" s="240">
        <v>210</v>
      </c>
      <c r="J217" s="210" t="s">
        <v>778</v>
      </c>
      <c r="K217" s="211">
        <f t="shared" si="44"/>
        <v>42</v>
      </c>
      <c r="L217" s="212">
        <f t="shared" si="45"/>
        <v>0.29681978798586572</v>
      </c>
      <c r="M217" s="207" t="s">
        <v>591</v>
      </c>
      <c r="N217" s="213">
        <v>43042</v>
      </c>
      <c r="O217" s="1"/>
      <c r="P217" s="1"/>
      <c r="Q217" s="1"/>
      <c r="R217" s="6" t="s">
        <v>784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8">
        <v>128</v>
      </c>
      <c r="B218" s="249">
        <v>43074</v>
      </c>
      <c r="C218" s="249"/>
      <c r="D218" s="250" t="s">
        <v>785</v>
      </c>
      <c r="E218" s="251" t="s">
        <v>623</v>
      </c>
      <c r="F218" s="246">
        <v>172</v>
      </c>
      <c r="G218" s="251"/>
      <c r="H218" s="251">
        <v>155.25</v>
      </c>
      <c r="I218" s="252">
        <v>230</v>
      </c>
      <c r="J218" s="220" t="s">
        <v>786</v>
      </c>
      <c r="K218" s="221">
        <f t="shared" si="44"/>
        <v>-16.75</v>
      </c>
      <c r="L218" s="222">
        <f t="shared" si="45"/>
        <v>-9.7383720930232565E-2</v>
      </c>
      <c r="M218" s="218" t="s">
        <v>604</v>
      </c>
      <c r="N218" s="215">
        <v>43787</v>
      </c>
      <c r="O218" s="1"/>
      <c r="P218" s="1"/>
      <c r="Q218" s="1"/>
      <c r="R218" s="6" t="s">
        <v>784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5">
        <v>129</v>
      </c>
      <c r="B219" s="236">
        <v>43398</v>
      </c>
      <c r="C219" s="236"/>
      <c r="D219" s="237" t="s">
        <v>108</v>
      </c>
      <c r="E219" s="238" t="s">
        <v>623</v>
      </c>
      <c r="F219" s="238">
        <v>698.5</v>
      </c>
      <c r="G219" s="238"/>
      <c r="H219" s="238">
        <v>890</v>
      </c>
      <c r="I219" s="240">
        <v>890</v>
      </c>
      <c r="J219" s="210" t="s">
        <v>869</v>
      </c>
      <c r="K219" s="211">
        <f t="shared" si="44"/>
        <v>191.5</v>
      </c>
      <c r="L219" s="212">
        <f t="shared" si="45"/>
        <v>0.27415891195418757</v>
      </c>
      <c r="M219" s="207" t="s">
        <v>591</v>
      </c>
      <c r="N219" s="213">
        <v>44328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130</v>
      </c>
      <c r="B220" s="236">
        <v>42877</v>
      </c>
      <c r="C220" s="236"/>
      <c r="D220" s="237" t="s">
        <v>376</v>
      </c>
      <c r="E220" s="238" t="s">
        <v>623</v>
      </c>
      <c r="F220" s="238">
        <v>127.6</v>
      </c>
      <c r="G220" s="238"/>
      <c r="H220" s="238">
        <v>138</v>
      </c>
      <c r="I220" s="240">
        <v>190</v>
      </c>
      <c r="J220" s="210" t="s">
        <v>787</v>
      </c>
      <c r="K220" s="211">
        <f t="shared" si="44"/>
        <v>10.400000000000006</v>
      </c>
      <c r="L220" s="212">
        <f t="shared" si="45"/>
        <v>8.1504702194357417E-2</v>
      </c>
      <c r="M220" s="207" t="s">
        <v>591</v>
      </c>
      <c r="N220" s="213">
        <v>43774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131</v>
      </c>
      <c r="B221" s="236">
        <v>43158</v>
      </c>
      <c r="C221" s="236"/>
      <c r="D221" s="237" t="s">
        <v>788</v>
      </c>
      <c r="E221" s="238" t="s">
        <v>623</v>
      </c>
      <c r="F221" s="238">
        <v>317</v>
      </c>
      <c r="G221" s="238"/>
      <c r="H221" s="238">
        <v>382.5</v>
      </c>
      <c r="I221" s="240">
        <v>398</v>
      </c>
      <c r="J221" s="210" t="s">
        <v>789</v>
      </c>
      <c r="K221" s="211">
        <f t="shared" si="44"/>
        <v>65.5</v>
      </c>
      <c r="L221" s="212">
        <f t="shared" si="45"/>
        <v>0.20662460567823343</v>
      </c>
      <c r="M221" s="207" t="s">
        <v>591</v>
      </c>
      <c r="N221" s="213">
        <v>44238</v>
      </c>
      <c r="O221" s="1"/>
      <c r="P221" s="1"/>
      <c r="Q221" s="1"/>
      <c r="R221" s="6" t="s">
        <v>784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8">
        <v>132</v>
      </c>
      <c r="B222" s="249">
        <v>43164</v>
      </c>
      <c r="C222" s="249"/>
      <c r="D222" s="250" t="s">
        <v>145</v>
      </c>
      <c r="E222" s="251" t="s">
        <v>623</v>
      </c>
      <c r="F222" s="246">
        <f>510-14.4</f>
        <v>495.6</v>
      </c>
      <c r="G222" s="251"/>
      <c r="H222" s="251">
        <v>350</v>
      </c>
      <c r="I222" s="252">
        <v>672</v>
      </c>
      <c r="J222" s="220" t="s">
        <v>790</v>
      </c>
      <c r="K222" s="221">
        <f t="shared" si="44"/>
        <v>-145.60000000000002</v>
      </c>
      <c r="L222" s="222">
        <f t="shared" si="45"/>
        <v>-0.29378531073446329</v>
      </c>
      <c r="M222" s="218" t="s">
        <v>604</v>
      </c>
      <c r="N222" s="215">
        <v>43887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8">
        <v>133</v>
      </c>
      <c r="B223" s="249">
        <v>43237</v>
      </c>
      <c r="C223" s="249"/>
      <c r="D223" s="250" t="s">
        <v>474</v>
      </c>
      <c r="E223" s="251" t="s">
        <v>623</v>
      </c>
      <c r="F223" s="246">
        <v>230.3</v>
      </c>
      <c r="G223" s="251"/>
      <c r="H223" s="251">
        <v>102.5</v>
      </c>
      <c r="I223" s="252">
        <v>348</v>
      </c>
      <c r="J223" s="220" t="s">
        <v>791</v>
      </c>
      <c r="K223" s="221">
        <f t="shared" si="44"/>
        <v>-127.80000000000001</v>
      </c>
      <c r="L223" s="222">
        <f t="shared" si="45"/>
        <v>-0.55492835432045162</v>
      </c>
      <c r="M223" s="218" t="s">
        <v>604</v>
      </c>
      <c r="N223" s="215">
        <v>43896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134</v>
      </c>
      <c r="B224" s="236">
        <v>43258</v>
      </c>
      <c r="C224" s="236"/>
      <c r="D224" s="237" t="s">
        <v>439</v>
      </c>
      <c r="E224" s="238" t="s">
        <v>623</v>
      </c>
      <c r="F224" s="238">
        <f>342.5-5.1</f>
        <v>337.4</v>
      </c>
      <c r="G224" s="238"/>
      <c r="H224" s="238">
        <v>412.5</v>
      </c>
      <c r="I224" s="240">
        <v>439</v>
      </c>
      <c r="J224" s="210" t="s">
        <v>792</v>
      </c>
      <c r="K224" s="211">
        <f t="shared" si="44"/>
        <v>75.100000000000023</v>
      </c>
      <c r="L224" s="212">
        <f t="shared" si="45"/>
        <v>0.22258446947243635</v>
      </c>
      <c r="M224" s="207" t="s">
        <v>591</v>
      </c>
      <c r="N224" s="213">
        <v>44230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135</v>
      </c>
      <c r="B225" s="228">
        <v>43285</v>
      </c>
      <c r="C225" s="228"/>
      <c r="D225" s="229" t="s">
        <v>55</v>
      </c>
      <c r="E225" s="230" t="s">
        <v>623</v>
      </c>
      <c r="F225" s="230">
        <f>127.5-5.53</f>
        <v>121.97</v>
      </c>
      <c r="G225" s="231"/>
      <c r="H225" s="231">
        <v>122.5</v>
      </c>
      <c r="I225" s="231">
        <v>170</v>
      </c>
      <c r="J225" s="232" t="s">
        <v>825</v>
      </c>
      <c r="K225" s="233">
        <f t="shared" si="44"/>
        <v>0.53000000000000114</v>
      </c>
      <c r="L225" s="234">
        <f t="shared" si="45"/>
        <v>4.3453308190538747E-3</v>
      </c>
      <c r="M225" s="230" t="s">
        <v>714</v>
      </c>
      <c r="N225" s="228">
        <v>44431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8">
        <v>136</v>
      </c>
      <c r="B226" s="249">
        <v>43294</v>
      </c>
      <c r="C226" s="249"/>
      <c r="D226" s="250" t="s">
        <v>365</v>
      </c>
      <c r="E226" s="251" t="s">
        <v>623</v>
      </c>
      <c r="F226" s="246">
        <v>46.5</v>
      </c>
      <c r="G226" s="251"/>
      <c r="H226" s="251">
        <v>17</v>
      </c>
      <c r="I226" s="252">
        <v>59</v>
      </c>
      <c r="J226" s="220" t="s">
        <v>793</v>
      </c>
      <c r="K226" s="221">
        <f t="shared" ref="K226:K234" si="46">H226-F226</f>
        <v>-29.5</v>
      </c>
      <c r="L226" s="222">
        <f t="shared" ref="L226:L234" si="47">K226/F226</f>
        <v>-0.63440860215053763</v>
      </c>
      <c r="M226" s="218" t="s">
        <v>604</v>
      </c>
      <c r="N226" s="215">
        <v>43887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137</v>
      </c>
      <c r="B227" s="236">
        <v>43396</v>
      </c>
      <c r="C227" s="236"/>
      <c r="D227" s="237" t="s">
        <v>418</v>
      </c>
      <c r="E227" s="238" t="s">
        <v>623</v>
      </c>
      <c r="F227" s="238">
        <v>156.5</v>
      </c>
      <c r="G227" s="238"/>
      <c r="H227" s="238">
        <v>207.5</v>
      </c>
      <c r="I227" s="240">
        <v>191</v>
      </c>
      <c r="J227" s="210" t="s">
        <v>681</v>
      </c>
      <c r="K227" s="211">
        <f t="shared" si="46"/>
        <v>51</v>
      </c>
      <c r="L227" s="212">
        <f t="shared" si="47"/>
        <v>0.32587859424920129</v>
      </c>
      <c r="M227" s="207" t="s">
        <v>591</v>
      </c>
      <c r="N227" s="213">
        <v>44369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138</v>
      </c>
      <c r="B228" s="236">
        <v>43439</v>
      </c>
      <c r="C228" s="236"/>
      <c r="D228" s="237" t="s">
        <v>327</v>
      </c>
      <c r="E228" s="238" t="s">
        <v>623</v>
      </c>
      <c r="F228" s="238">
        <v>259.5</v>
      </c>
      <c r="G228" s="238"/>
      <c r="H228" s="238">
        <v>320</v>
      </c>
      <c r="I228" s="240">
        <v>320</v>
      </c>
      <c r="J228" s="210" t="s">
        <v>681</v>
      </c>
      <c r="K228" s="211">
        <f t="shared" si="46"/>
        <v>60.5</v>
      </c>
      <c r="L228" s="212">
        <f t="shared" si="47"/>
        <v>0.23314065510597304</v>
      </c>
      <c r="M228" s="207" t="s">
        <v>591</v>
      </c>
      <c r="N228" s="213">
        <v>44323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8">
        <v>139</v>
      </c>
      <c r="B229" s="249">
        <v>43439</v>
      </c>
      <c r="C229" s="249"/>
      <c r="D229" s="250" t="s">
        <v>794</v>
      </c>
      <c r="E229" s="251" t="s">
        <v>623</v>
      </c>
      <c r="F229" s="251">
        <v>715</v>
      </c>
      <c r="G229" s="251"/>
      <c r="H229" s="251">
        <v>445</v>
      </c>
      <c r="I229" s="252">
        <v>840</v>
      </c>
      <c r="J229" s="220" t="s">
        <v>795</v>
      </c>
      <c r="K229" s="221">
        <f t="shared" si="46"/>
        <v>-270</v>
      </c>
      <c r="L229" s="222">
        <f t="shared" si="47"/>
        <v>-0.3776223776223776</v>
      </c>
      <c r="M229" s="218" t="s">
        <v>604</v>
      </c>
      <c r="N229" s="215">
        <v>43800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140</v>
      </c>
      <c r="B230" s="236">
        <v>43469</v>
      </c>
      <c r="C230" s="236"/>
      <c r="D230" s="237" t="s">
        <v>158</v>
      </c>
      <c r="E230" s="238" t="s">
        <v>623</v>
      </c>
      <c r="F230" s="238">
        <v>875</v>
      </c>
      <c r="G230" s="238"/>
      <c r="H230" s="238">
        <v>1165</v>
      </c>
      <c r="I230" s="240">
        <v>1185</v>
      </c>
      <c r="J230" s="210" t="s">
        <v>796</v>
      </c>
      <c r="K230" s="211">
        <f t="shared" si="46"/>
        <v>290</v>
      </c>
      <c r="L230" s="212">
        <f t="shared" si="47"/>
        <v>0.33142857142857141</v>
      </c>
      <c r="M230" s="207" t="s">
        <v>591</v>
      </c>
      <c r="N230" s="213">
        <v>43847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141</v>
      </c>
      <c r="B231" s="236">
        <v>43559</v>
      </c>
      <c r="C231" s="236"/>
      <c r="D231" s="237" t="s">
        <v>343</v>
      </c>
      <c r="E231" s="238" t="s">
        <v>623</v>
      </c>
      <c r="F231" s="238">
        <f>387-14.63</f>
        <v>372.37</v>
      </c>
      <c r="G231" s="238"/>
      <c r="H231" s="238">
        <v>490</v>
      </c>
      <c r="I231" s="240">
        <v>490</v>
      </c>
      <c r="J231" s="210" t="s">
        <v>681</v>
      </c>
      <c r="K231" s="211">
        <f t="shared" si="46"/>
        <v>117.63</v>
      </c>
      <c r="L231" s="212">
        <f t="shared" si="47"/>
        <v>0.31589548030185027</v>
      </c>
      <c r="M231" s="207" t="s">
        <v>591</v>
      </c>
      <c r="N231" s="213">
        <v>43850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8">
        <v>142</v>
      </c>
      <c r="B232" s="249">
        <v>43578</v>
      </c>
      <c r="C232" s="249"/>
      <c r="D232" s="250" t="s">
        <v>797</v>
      </c>
      <c r="E232" s="251" t="s">
        <v>593</v>
      </c>
      <c r="F232" s="251">
        <v>220</v>
      </c>
      <c r="G232" s="251"/>
      <c r="H232" s="251">
        <v>127.5</v>
      </c>
      <c r="I232" s="252">
        <v>284</v>
      </c>
      <c r="J232" s="220" t="s">
        <v>798</v>
      </c>
      <c r="K232" s="221">
        <f t="shared" si="46"/>
        <v>-92.5</v>
      </c>
      <c r="L232" s="222">
        <f t="shared" si="47"/>
        <v>-0.42045454545454547</v>
      </c>
      <c r="M232" s="218" t="s">
        <v>604</v>
      </c>
      <c r="N232" s="215">
        <v>43896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143</v>
      </c>
      <c r="B233" s="236">
        <v>43622</v>
      </c>
      <c r="C233" s="236"/>
      <c r="D233" s="237" t="s">
        <v>483</v>
      </c>
      <c r="E233" s="238" t="s">
        <v>593</v>
      </c>
      <c r="F233" s="238">
        <v>332.8</v>
      </c>
      <c r="G233" s="238"/>
      <c r="H233" s="238">
        <v>405</v>
      </c>
      <c r="I233" s="240">
        <v>419</v>
      </c>
      <c r="J233" s="210" t="s">
        <v>799</v>
      </c>
      <c r="K233" s="211">
        <f t="shared" si="46"/>
        <v>72.199999999999989</v>
      </c>
      <c r="L233" s="212">
        <f t="shared" si="47"/>
        <v>0.21694711538461534</v>
      </c>
      <c r="M233" s="207" t="s">
        <v>591</v>
      </c>
      <c r="N233" s="213">
        <v>43860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144</v>
      </c>
      <c r="B234" s="228">
        <v>43641</v>
      </c>
      <c r="C234" s="228"/>
      <c r="D234" s="229" t="s">
        <v>151</v>
      </c>
      <c r="E234" s="230" t="s">
        <v>623</v>
      </c>
      <c r="F234" s="230">
        <v>386</v>
      </c>
      <c r="G234" s="231"/>
      <c r="H234" s="231">
        <v>395</v>
      </c>
      <c r="I234" s="231">
        <v>452</v>
      </c>
      <c r="J234" s="232" t="s">
        <v>800</v>
      </c>
      <c r="K234" s="233">
        <f t="shared" si="46"/>
        <v>9</v>
      </c>
      <c r="L234" s="234">
        <f t="shared" si="47"/>
        <v>2.3316062176165803E-2</v>
      </c>
      <c r="M234" s="230" t="s">
        <v>714</v>
      </c>
      <c r="N234" s="228">
        <v>43868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145</v>
      </c>
      <c r="B235" s="228">
        <v>43707</v>
      </c>
      <c r="C235" s="228"/>
      <c r="D235" s="229" t="s">
        <v>131</v>
      </c>
      <c r="E235" s="230" t="s">
        <v>623</v>
      </c>
      <c r="F235" s="230">
        <v>137.5</v>
      </c>
      <c r="G235" s="231"/>
      <c r="H235" s="231">
        <v>138.5</v>
      </c>
      <c r="I235" s="231">
        <v>190</v>
      </c>
      <c r="J235" s="232" t="s">
        <v>824</v>
      </c>
      <c r="K235" s="233">
        <f t="shared" ref="K235" si="48">H235-F235</f>
        <v>1</v>
      </c>
      <c r="L235" s="234">
        <f t="shared" ref="L235" si="49">K235/F235</f>
        <v>7.2727272727272727E-3</v>
      </c>
      <c r="M235" s="230" t="s">
        <v>714</v>
      </c>
      <c r="N235" s="228">
        <v>44432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146</v>
      </c>
      <c r="B236" s="236">
        <v>43731</v>
      </c>
      <c r="C236" s="236"/>
      <c r="D236" s="237" t="s">
        <v>430</v>
      </c>
      <c r="E236" s="238" t="s">
        <v>623</v>
      </c>
      <c r="F236" s="238">
        <v>235</v>
      </c>
      <c r="G236" s="238"/>
      <c r="H236" s="238">
        <v>295</v>
      </c>
      <c r="I236" s="240">
        <v>296</v>
      </c>
      <c r="J236" s="210" t="s">
        <v>801</v>
      </c>
      <c r="K236" s="211">
        <f t="shared" ref="K236:K241" si="50">H236-F236</f>
        <v>60</v>
      </c>
      <c r="L236" s="212">
        <f t="shared" ref="L236:L241" si="51">K236/F236</f>
        <v>0.25531914893617019</v>
      </c>
      <c r="M236" s="207" t="s">
        <v>591</v>
      </c>
      <c r="N236" s="213">
        <v>43844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147</v>
      </c>
      <c r="B237" s="236">
        <v>43752</v>
      </c>
      <c r="C237" s="236"/>
      <c r="D237" s="237" t="s">
        <v>802</v>
      </c>
      <c r="E237" s="238" t="s">
        <v>623</v>
      </c>
      <c r="F237" s="238">
        <v>277.5</v>
      </c>
      <c r="G237" s="238"/>
      <c r="H237" s="238">
        <v>333</v>
      </c>
      <c r="I237" s="240">
        <v>333</v>
      </c>
      <c r="J237" s="210" t="s">
        <v>803</v>
      </c>
      <c r="K237" s="211">
        <f t="shared" si="50"/>
        <v>55.5</v>
      </c>
      <c r="L237" s="212">
        <f t="shared" si="51"/>
        <v>0.2</v>
      </c>
      <c r="M237" s="207" t="s">
        <v>591</v>
      </c>
      <c r="N237" s="213">
        <v>43846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5">
        <v>148</v>
      </c>
      <c r="B238" s="236">
        <v>43752</v>
      </c>
      <c r="C238" s="236"/>
      <c r="D238" s="237" t="s">
        <v>804</v>
      </c>
      <c r="E238" s="238" t="s">
        <v>623</v>
      </c>
      <c r="F238" s="238">
        <v>930</v>
      </c>
      <c r="G238" s="238"/>
      <c r="H238" s="238">
        <v>1165</v>
      </c>
      <c r="I238" s="240">
        <v>1200</v>
      </c>
      <c r="J238" s="210" t="s">
        <v>805</v>
      </c>
      <c r="K238" s="211">
        <f t="shared" si="50"/>
        <v>235</v>
      </c>
      <c r="L238" s="212">
        <f t="shared" si="51"/>
        <v>0.25268817204301075</v>
      </c>
      <c r="M238" s="207" t="s">
        <v>591</v>
      </c>
      <c r="N238" s="213">
        <v>43847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149</v>
      </c>
      <c r="B239" s="236">
        <v>43753</v>
      </c>
      <c r="C239" s="236"/>
      <c r="D239" s="237" t="s">
        <v>806</v>
      </c>
      <c r="E239" s="238" t="s">
        <v>623</v>
      </c>
      <c r="F239" s="208">
        <v>111</v>
      </c>
      <c r="G239" s="238"/>
      <c r="H239" s="238">
        <v>141</v>
      </c>
      <c r="I239" s="240">
        <v>141</v>
      </c>
      <c r="J239" s="210" t="s">
        <v>607</v>
      </c>
      <c r="K239" s="211">
        <f t="shared" si="50"/>
        <v>30</v>
      </c>
      <c r="L239" s="212">
        <f t="shared" si="51"/>
        <v>0.27027027027027029</v>
      </c>
      <c r="M239" s="207" t="s">
        <v>591</v>
      </c>
      <c r="N239" s="213">
        <v>44328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150</v>
      </c>
      <c r="B240" s="236">
        <v>43753</v>
      </c>
      <c r="C240" s="236"/>
      <c r="D240" s="237" t="s">
        <v>807</v>
      </c>
      <c r="E240" s="238" t="s">
        <v>623</v>
      </c>
      <c r="F240" s="208">
        <v>296</v>
      </c>
      <c r="G240" s="238"/>
      <c r="H240" s="238">
        <v>370</v>
      </c>
      <c r="I240" s="240">
        <v>370</v>
      </c>
      <c r="J240" s="210" t="s">
        <v>681</v>
      </c>
      <c r="K240" s="211">
        <f t="shared" si="50"/>
        <v>74</v>
      </c>
      <c r="L240" s="212">
        <f t="shared" si="51"/>
        <v>0.25</v>
      </c>
      <c r="M240" s="207" t="s">
        <v>591</v>
      </c>
      <c r="N240" s="213">
        <v>43853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151</v>
      </c>
      <c r="B241" s="236">
        <v>43754</v>
      </c>
      <c r="C241" s="236"/>
      <c r="D241" s="237" t="s">
        <v>808</v>
      </c>
      <c r="E241" s="238" t="s">
        <v>623</v>
      </c>
      <c r="F241" s="208">
        <v>300</v>
      </c>
      <c r="G241" s="238"/>
      <c r="H241" s="238">
        <v>382.5</v>
      </c>
      <c r="I241" s="240">
        <v>344</v>
      </c>
      <c r="J241" s="210" t="s">
        <v>809</v>
      </c>
      <c r="K241" s="211">
        <f t="shared" si="50"/>
        <v>82.5</v>
      </c>
      <c r="L241" s="212">
        <f t="shared" si="51"/>
        <v>0.27500000000000002</v>
      </c>
      <c r="M241" s="207" t="s">
        <v>591</v>
      </c>
      <c r="N241" s="213">
        <v>44238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4">
        <v>152</v>
      </c>
      <c r="B242" s="255">
        <v>43832</v>
      </c>
      <c r="C242" s="255"/>
      <c r="D242" s="256" t="s">
        <v>810</v>
      </c>
      <c r="E242" s="56" t="s">
        <v>623</v>
      </c>
      <c r="F242" s="257" t="s">
        <v>811</v>
      </c>
      <c r="G242" s="56"/>
      <c r="H242" s="56"/>
      <c r="I242" s="258">
        <v>590</v>
      </c>
      <c r="J242" s="253" t="s">
        <v>594</v>
      </c>
      <c r="K242" s="253"/>
      <c r="L242" s="259"/>
      <c r="M242" s="260" t="s">
        <v>594</v>
      </c>
      <c r="N242" s="261"/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153</v>
      </c>
      <c r="B243" s="236">
        <v>43966</v>
      </c>
      <c r="C243" s="236"/>
      <c r="D243" s="237" t="s">
        <v>71</v>
      </c>
      <c r="E243" s="238" t="s">
        <v>623</v>
      </c>
      <c r="F243" s="208">
        <v>67.5</v>
      </c>
      <c r="G243" s="238"/>
      <c r="H243" s="238">
        <v>86</v>
      </c>
      <c r="I243" s="240">
        <v>86</v>
      </c>
      <c r="J243" s="210" t="s">
        <v>812</v>
      </c>
      <c r="K243" s="211">
        <f t="shared" ref="K243:K250" si="52">H243-F243</f>
        <v>18.5</v>
      </c>
      <c r="L243" s="212">
        <f t="shared" ref="L243:L250" si="53">K243/F243</f>
        <v>0.27407407407407408</v>
      </c>
      <c r="M243" s="207" t="s">
        <v>591</v>
      </c>
      <c r="N243" s="213">
        <v>44008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154</v>
      </c>
      <c r="B244" s="236">
        <v>44035</v>
      </c>
      <c r="C244" s="236"/>
      <c r="D244" s="237" t="s">
        <v>482</v>
      </c>
      <c r="E244" s="238" t="s">
        <v>623</v>
      </c>
      <c r="F244" s="208">
        <v>231</v>
      </c>
      <c r="G244" s="238"/>
      <c r="H244" s="238">
        <v>281</v>
      </c>
      <c r="I244" s="240">
        <v>281</v>
      </c>
      <c r="J244" s="210" t="s">
        <v>681</v>
      </c>
      <c r="K244" s="211">
        <f t="shared" si="52"/>
        <v>50</v>
      </c>
      <c r="L244" s="212">
        <f t="shared" si="53"/>
        <v>0.21645021645021645</v>
      </c>
      <c r="M244" s="207" t="s">
        <v>591</v>
      </c>
      <c r="N244" s="213">
        <v>44358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155</v>
      </c>
      <c r="B245" s="236">
        <v>44092</v>
      </c>
      <c r="C245" s="236"/>
      <c r="D245" s="237" t="s">
        <v>407</v>
      </c>
      <c r="E245" s="238" t="s">
        <v>623</v>
      </c>
      <c r="F245" s="238">
        <v>206</v>
      </c>
      <c r="G245" s="238"/>
      <c r="H245" s="238">
        <v>248</v>
      </c>
      <c r="I245" s="240">
        <v>248</v>
      </c>
      <c r="J245" s="210" t="s">
        <v>681</v>
      </c>
      <c r="K245" s="211">
        <f t="shared" si="52"/>
        <v>42</v>
      </c>
      <c r="L245" s="212">
        <f t="shared" si="53"/>
        <v>0.20388349514563106</v>
      </c>
      <c r="M245" s="207" t="s">
        <v>591</v>
      </c>
      <c r="N245" s="213">
        <v>44214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156</v>
      </c>
      <c r="B246" s="236">
        <v>44140</v>
      </c>
      <c r="C246" s="236"/>
      <c r="D246" s="237" t="s">
        <v>407</v>
      </c>
      <c r="E246" s="238" t="s">
        <v>623</v>
      </c>
      <c r="F246" s="238">
        <v>182.5</v>
      </c>
      <c r="G246" s="238"/>
      <c r="H246" s="238">
        <v>248</v>
      </c>
      <c r="I246" s="240">
        <v>248</v>
      </c>
      <c r="J246" s="210" t="s">
        <v>681</v>
      </c>
      <c r="K246" s="211">
        <f t="shared" si="52"/>
        <v>65.5</v>
      </c>
      <c r="L246" s="212">
        <f t="shared" si="53"/>
        <v>0.35890410958904112</v>
      </c>
      <c r="M246" s="207" t="s">
        <v>591</v>
      </c>
      <c r="N246" s="213">
        <v>44214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157</v>
      </c>
      <c r="B247" s="236">
        <v>44140</v>
      </c>
      <c r="C247" s="236"/>
      <c r="D247" s="237" t="s">
        <v>327</v>
      </c>
      <c r="E247" s="238" t="s">
        <v>623</v>
      </c>
      <c r="F247" s="238">
        <v>247.5</v>
      </c>
      <c r="G247" s="238"/>
      <c r="H247" s="238">
        <v>320</v>
      </c>
      <c r="I247" s="240">
        <v>320</v>
      </c>
      <c r="J247" s="210" t="s">
        <v>681</v>
      </c>
      <c r="K247" s="211">
        <f t="shared" si="52"/>
        <v>72.5</v>
      </c>
      <c r="L247" s="212">
        <f t="shared" si="53"/>
        <v>0.29292929292929293</v>
      </c>
      <c r="M247" s="207" t="s">
        <v>591</v>
      </c>
      <c r="N247" s="213">
        <v>44323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5">
        <v>158</v>
      </c>
      <c r="B248" s="236">
        <v>44140</v>
      </c>
      <c r="C248" s="236"/>
      <c r="D248" s="237" t="s">
        <v>272</v>
      </c>
      <c r="E248" s="238" t="s">
        <v>623</v>
      </c>
      <c r="F248" s="208">
        <v>925</v>
      </c>
      <c r="G248" s="238"/>
      <c r="H248" s="238">
        <v>1095</v>
      </c>
      <c r="I248" s="240">
        <v>1093</v>
      </c>
      <c r="J248" s="210" t="s">
        <v>813</v>
      </c>
      <c r="K248" s="211">
        <f t="shared" si="52"/>
        <v>170</v>
      </c>
      <c r="L248" s="212">
        <f t="shared" si="53"/>
        <v>0.18378378378378379</v>
      </c>
      <c r="M248" s="207" t="s">
        <v>591</v>
      </c>
      <c r="N248" s="213">
        <v>44201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159</v>
      </c>
      <c r="B249" s="236">
        <v>44140</v>
      </c>
      <c r="C249" s="236"/>
      <c r="D249" s="237" t="s">
        <v>343</v>
      </c>
      <c r="E249" s="238" t="s">
        <v>623</v>
      </c>
      <c r="F249" s="208">
        <v>332.5</v>
      </c>
      <c r="G249" s="238"/>
      <c r="H249" s="238">
        <v>393</v>
      </c>
      <c r="I249" s="240">
        <v>406</v>
      </c>
      <c r="J249" s="210" t="s">
        <v>814</v>
      </c>
      <c r="K249" s="211">
        <f t="shared" si="52"/>
        <v>60.5</v>
      </c>
      <c r="L249" s="212">
        <f t="shared" si="53"/>
        <v>0.18195488721804512</v>
      </c>
      <c r="M249" s="207" t="s">
        <v>591</v>
      </c>
      <c r="N249" s="213">
        <v>44256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160</v>
      </c>
      <c r="B250" s="236">
        <v>44141</v>
      </c>
      <c r="C250" s="236"/>
      <c r="D250" s="237" t="s">
        <v>482</v>
      </c>
      <c r="E250" s="238" t="s">
        <v>623</v>
      </c>
      <c r="F250" s="208">
        <v>231</v>
      </c>
      <c r="G250" s="238"/>
      <c r="H250" s="238">
        <v>281</v>
      </c>
      <c r="I250" s="240">
        <v>281</v>
      </c>
      <c r="J250" s="210" t="s">
        <v>681</v>
      </c>
      <c r="K250" s="211">
        <f t="shared" si="52"/>
        <v>50</v>
      </c>
      <c r="L250" s="212">
        <f t="shared" si="53"/>
        <v>0.21645021645021645</v>
      </c>
      <c r="M250" s="207" t="s">
        <v>591</v>
      </c>
      <c r="N250" s="213">
        <v>44358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62">
        <v>161</v>
      </c>
      <c r="B251" s="255">
        <v>44187</v>
      </c>
      <c r="C251" s="255"/>
      <c r="D251" s="256" t="s">
        <v>455</v>
      </c>
      <c r="E251" s="56" t="s">
        <v>623</v>
      </c>
      <c r="F251" s="257" t="s">
        <v>815</v>
      </c>
      <c r="G251" s="56"/>
      <c r="H251" s="56"/>
      <c r="I251" s="258">
        <v>239</v>
      </c>
      <c r="J251" s="253" t="s">
        <v>594</v>
      </c>
      <c r="K251" s="253"/>
      <c r="L251" s="259"/>
      <c r="M251" s="260"/>
      <c r="N251" s="261"/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62">
        <v>162</v>
      </c>
      <c r="B252" s="255">
        <v>44258</v>
      </c>
      <c r="C252" s="255"/>
      <c r="D252" s="256" t="s">
        <v>810</v>
      </c>
      <c r="E252" s="56" t="s">
        <v>623</v>
      </c>
      <c r="F252" s="257" t="s">
        <v>811</v>
      </c>
      <c r="G252" s="56"/>
      <c r="H252" s="56"/>
      <c r="I252" s="258">
        <v>590</v>
      </c>
      <c r="J252" s="253" t="s">
        <v>594</v>
      </c>
      <c r="K252" s="253"/>
      <c r="L252" s="259"/>
      <c r="M252" s="260"/>
      <c r="N252" s="261"/>
      <c r="O252" s="1"/>
      <c r="P252" s="1"/>
      <c r="R252" s="6" t="s">
        <v>784</v>
      </c>
    </row>
    <row r="253" spans="1:26" ht="12.75" customHeight="1">
      <c r="A253" s="235">
        <v>163</v>
      </c>
      <c r="B253" s="236">
        <v>44274</v>
      </c>
      <c r="C253" s="236"/>
      <c r="D253" s="237" t="s">
        <v>343</v>
      </c>
      <c r="E253" s="238" t="s">
        <v>623</v>
      </c>
      <c r="F253" s="208">
        <v>355</v>
      </c>
      <c r="G253" s="238"/>
      <c r="H253" s="238">
        <v>422.5</v>
      </c>
      <c r="I253" s="240">
        <v>420</v>
      </c>
      <c r="J253" s="210" t="s">
        <v>816</v>
      </c>
      <c r="K253" s="211">
        <f t="shared" ref="K253:K256" si="54">H253-F253</f>
        <v>67.5</v>
      </c>
      <c r="L253" s="212">
        <f t="shared" ref="L253:L256" si="55">K253/F253</f>
        <v>0.19014084507042253</v>
      </c>
      <c r="M253" s="207" t="s">
        <v>591</v>
      </c>
      <c r="N253" s="213">
        <v>44361</v>
      </c>
      <c r="O253" s="1"/>
      <c r="R253" s="263" t="s">
        <v>784</v>
      </c>
    </row>
    <row r="254" spans="1:26" ht="12.75" customHeight="1">
      <c r="A254" s="235">
        <v>164</v>
      </c>
      <c r="B254" s="236">
        <v>44295</v>
      </c>
      <c r="C254" s="236"/>
      <c r="D254" s="237" t="s">
        <v>817</v>
      </c>
      <c r="E254" s="238" t="s">
        <v>623</v>
      </c>
      <c r="F254" s="208">
        <v>555</v>
      </c>
      <c r="G254" s="238"/>
      <c r="H254" s="238">
        <v>663</v>
      </c>
      <c r="I254" s="240">
        <v>663</v>
      </c>
      <c r="J254" s="210" t="s">
        <v>818</v>
      </c>
      <c r="K254" s="211">
        <f t="shared" si="54"/>
        <v>108</v>
      </c>
      <c r="L254" s="212">
        <f t="shared" si="55"/>
        <v>0.19459459459459461</v>
      </c>
      <c r="M254" s="207" t="s">
        <v>591</v>
      </c>
      <c r="N254" s="213">
        <v>44321</v>
      </c>
      <c r="O254" s="1"/>
      <c r="P254" s="1"/>
      <c r="Q254" s="1"/>
      <c r="R254" s="263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165</v>
      </c>
      <c r="B255" s="236">
        <v>44308</v>
      </c>
      <c r="C255" s="236"/>
      <c r="D255" s="237" t="s">
        <v>376</v>
      </c>
      <c r="E255" s="238" t="s">
        <v>623</v>
      </c>
      <c r="F255" s="208">
        <v>126.5</v>
      </c>
      <c r="G255" s="238"/>
      <c r="H255" s="238">
        <v>155</v>
      </c>
      <c r="I255" s="240">
        <v>155</v>
      </c>
      <c r="J255" s="210" t="s">
        <v>681</v>
      </c>
      <c r="K255" s="211">
        <f t="shared" si="54"/>
        <v>28.5</v>
      </c>
      <c r="L255" s="212">
        <f t="shared" si="55"/>
        <v>0.22529644268774704</v>
      </c>
      <c r="M255" s="207" t="s">
        <v>591</v>
      </c>
      <c r="N255" s="213">
        <v>44362</v>
      </c>
      <c r="O255" s="1"/>
      <c r="R255" s="263" t="s">
        <v>784</v>
      </c>
    </row>
    <row r="256" spans="1:26" ht="12.75" customHeight="1">
      <c r="A256" s="372">
        <v>166</v>
      </c>
      <c r="B256" s="373">
        <v>44368</v>
      </c>
      <c r="C256" s="373"/>
      <c r="D256" s="374" t="s">
        <v>394</v>
      </c>
      <c r="E256" s="375" t="s">
        <v>623</v>
      </c>
      <c r="F256" s="376">
        <v>287.5</v>
      </c>
      <c r="G256" s="375"/>
      <c r="H256" s="375">
        <v>245</v>
      </c>
      <c r="I256" s="377">
        <v>344</v>
      </c>
      <c r="J256" s="220" t="s">
        <v>866</v>
      </c>
      <c r="K256" s="221">
        <f t="shared" si="54"/>
        <v>-42.5</v>
      </c>
      <c r="L256" s="222">
        <f t="shared" si="55"/>
        <v>-0.14782608695652175</v>
      </c>
      <c r="M256" s="218" t="s">
        <v>604</v>
      </c>
      <c r="N256" s="215">
        <v>44508</v>
      </c>
      <c r="O256" s="1"/>
      <c r="R256" s="263" t="s">
        <v>784</v>
      </c>
    </row>
    <row r="257" spans="1:18" ht="12.75" customHeight="1">
      <c r="A257" s="262">
        <v>167</v>
      </c>
      <c r="B257" s="255">
        <v>44368</v>
      </c>
      <c r="C257" s="255"/>
      <c r="D257" s="256" t="s">
        <v>482</v>
      </c>
      <c r="E257" s="56" t="s">
        <v>623</v>
      </c>
      <c r="F257" s="257" t="s">
        <v>819</v>
      </c>
      <c r="G257" s="56"/>
      <c r="H257" s="56"/>
      <c r="I257" s="258">
        <v>320</v>
      </c>
      <c r="J257" s="253" t="s">
        <v>594</v>
      </c>
      <c r="K257" s="262"/>
      <c r="L257" s="255"/>
      <c r="M257" s="255"/>
      <c r="N257" s="256"/>
      <c r="O257" s="44"/>
      <c r="R257" s="263" t="s">
        <v>784</v>
      </c>
    </row>
    <row r="258" spans="1:18" ht="12.75" customHeight="1">
      <c r="A258" s="262">
        <v>168</v>
      </c>
      <c r="B258" s="255">
        <v>44406</v>
      </c>
      <c r="C258" s="255"/>
      <c r="D258" s="256" t="s">
        <v>376</v>
      </c>
      <c r="E258" s="56" t="s">
        <v>623</v>
      </c>
      <c r="F258" s="257" t="s">
        <v>822</v>
      </c>
      <c r="G258" s="56"/>
      <c r="H258" s="56"/>
      <c r="I258" s="56">
        <v>200</v>
      </c>
      <c r="J258" s="253" t="s">
        <v>594</v>
      </c>
      <c r="K258" s="262"/>
      <c r="L258" s="255"/>
      <c r="M258" s="255"/>
      <c r="N258" s="256"/>
      <c r="O258" s="44"/>
      <c r="R258" s="263" t="s">
        <v>784</v>
      </c>
    </row>
    <row r="259" spans="1:18" ht="12.75" customHeight="1">
      <c r="A259" s="262">
        <v>169</v>
      </c>
      <c r="B259" s="255">
        <v>44462</v>
      </c>
      <c r="C259" s="255"/>
      <c r="D259" s="256" t="s">
        <v>828</v>
      </c>
      <c r="E259" s="56" t="s">
        <v>623</v>
      </c>
      <c r="F259" s="257" t="s">
        <v>829</v>
      </c>
      <c r="G259" s="56"/>
      <c r="H259" s="56"/>
      <c r="I259" s="56">
        <v>1500</v>
      </c>
      <c r="J259" s="253" t="s">
        <v>594</v>
      </c>
      <c r="K259" s="262"/>
      <c r="L259" s="255"/>
      <c r="M259" s="255"/>
      <c r="N259" s="256"/>
      <c r="O259" s="44"/>
      <c r="R259" s="263" t="s">
        <v>784</v>
      </c>
    </row>
    <row r="260" spans="1:18" ht="12.75" customHeight="1">
      <c r="A260" s="309">
        <v>170</v>
      </c>
      <c r="B260" s="310">
        <v>44480</v>
      </c>
      <c r="C260" s="310"/>
      <c r="D260" s="311" t="s">
        <v>833</v>
      </c>
      <c r="E260" s="312" t="s">
        <v>623</v>
      </c>
      <c r="F260" s="313" t="s">
        <v>838</v>
      </c>
      <c r="G260" s="312"/>
      <c r="H260" s="312"/>
      <c r="I260" s="312">
        <v>145</v>
      </c>
      <c r="J260" s="314" t="s">
        <v>594</v>
      </c>
      <c r="K260" s="309"/>
      <c r="L260" s="310"/>
      <c r="M260" s="310"/>
      <c r="N260" s="311"/>
      <c r="O260" s="44"/>
      <c r="R260" s="263" t="s">
        <v>784</v>
      </c>
    </row>
    <row r="261" spans="1:18" ht="12.75" customHeight="1">
      <c r="A261" s="315">
        <v>171</v>
      </c>
      <c r="B261" s="316">
        <v>44481</v>
      </c>
      <c r="C261" s="316"/>
      <c r="D261" s="317" t="s">
        <v>261</v>
      </c>
      <c r="E261" s="318" t="s">
        <v>623</v>
      </c>
      <c r="F261" s="319" t="s">
        <v>835</v>
      </c>
      <c r="G261" s="318"/>
      <c r="H261" s="318"/>
      <c r="I261" s="318">
        <v>380</v>
      </c>
      <c r="J261" s="320" t="s">
        <v>594</v>
      </c>
      <c r="K261" s="315"/>
      <c r="L261" s="316"/>
      <c r="M261" s="316"/>
      <c r="N261" s="317"/>
      <c r="O261" s="44"/>
      <c r="R261" s="263" t="s">
        <v>784</v>
      </c>
    </row>
    <row r="262" spans="1:18" ht="12.75" customHeight="1">
      <c r="A262" s="315">
        <v>172</v>
      </c>
      <c r="B262" s="316">
        <v>44481</v>
      </c>
      <c r="C262" s="316"/>
      <c r="D262" s="317" t="s">
        <v>402</v>
      </c>
      <c r="E262" s="318" t="s">
        <v>623</v>
      </c>
      <c r="F262" s="319" t="s">
        <v>836</v>
      </c>
      <c r="G262" s="318"/>
      <c r="H262" s="318"/>
      <c r="I262" s="318">
        <v>56</v>
      </c>
      <c r="J262" s="320" t="s">
        <v>594</v>
      </c>
      <c r="K262" s="315"/>
      <c r="L262" s="316"/>
      <c r="M262" s="316"/>
      <c r="N262" s="317"/>
      <c r="O262" s="44"/>
      <c r="R262" s="263"/>
    </row>
    <row r="263" spans="1:18" ht="12.75" customHeight="1">
      <c r="A263" s="321"/>
      <c r="B263" s="321"/>
      <c r="C263" s="321"/>
      <c r="D263" s="321"/>
      <c r="E263" s="321"/>
      <c r="F263" s="318"/>
      <c r="G263" s="318"/>
      <c r="H263" s="318"/>
      <c r="I263" s="318"/>
      <c r="J263" s="322"/>
      <c r="K263" s="318"/>
      <c r="L263" s="318"/>
      <c r="M263" s="318"/>
      <c r="N263" s="321"/>
      <c r="O263" s="44"/>
      <c r="R263" s="263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263"/>
    </row>
    <row r="265" spans="1:18" ht="12.75" customHeight="1">
      <c r="A265" s="262"/>
      <c r="B265" s="264" t="s">
        <v>820</v>
      </c>
      <c r="F265" s="59"/>
      <c r="G265" s="59"/>
      <c r="H265" s="59"/>
      <c r="I265" s="59"/>
      <c r="J265" s="44"/>
      <c r="K265" s="59"/>
      <c r="L265" s="59"/>
      <c r="M265" s="59"/>
      <c r="O265" s="44"/>
      <c r="R265" s="263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265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A276" s="265"/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A277" s="56"/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</sheetData>
  <autoFilter ref="R1:R273"/>
  <mergeCells count="6">
    <mergeCell ref="O50:O51"/>
    <mergeCell ref="P50:P51"/>
    <mergeCell ref="A50:A51"/>
    <mergeCell ref="B50:B51"/>
    <mergeCell ref="M50:M51"/>
    <mergeCell ref="N50:N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Dell</cp:lastModifiedBy>
  <cp:lastPrinted>2019-09-05T08:25:00Z</cp:lastPrinted>
  <dcterms:created xsi:type="dcterms:W3CDTF">2015-06-08T02:34:00Z</dcterms:created>
  <dcterms:modified xsi:type="dcterms:W3CDTF">2021-12-02T14:59:03Z</dcterms:modified>
</cp:coreProperties>
</file>