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F&amp;O)'!$R$1:$R$290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45" i="6"/>
  <c r="K45"/>
  <c r="M45" s="1"/>
  <c r="L47"/>
  <c r="K47"/>
  <c r="L46"/>
  <c r="K46"/>
  <c r="M47" l="1"/>
  <c r="M46"/>
  <c r="L12" l="1"/>
  <c r="K12"/>
  <c r="M12" s="1"/>
  <c r="L33"/>
  <c r="K33"/>
  <c r="P15"/>
  <c r="L15"/>
  <c r="K15"/>
  <c r="M15" s="1"/>
  <c r="L17"/>
  <c r="K17"/>
  <c r="L14"/>
  <c r="K14"/>
  <c r="K10"/>
  <c r="L10"/>
  <c r="P10"/>
  <c r="L18"/>
  <c r="K18"/>
  <c r="P13"/>
  <c r="P16"/>
  <c r="P89"/>
  <c r="P11"/>
  <c r="L89"/>
  <c r="K89"/>
  <c r="M33" l="1"/>
  <c r="M17"/>
  <c r="M14"/>
  <c r="M10"/>
  <c r="M18"/>
  <c r="M89"/>
  <c r="K254" l="1"/>
  <c r="L254" s="1"/>
  <c r="K274" l="1"/>
  <c r="L274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F244"/>
  <c r="K244" s="1"/>
  <c r="L244" s="1"/>
  <c r="F243"/>
  <c r="K243" s="1"/>
  <c r="L243" s="1"/>
  <c r="K242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2"/>
  <c r="L222" s="1"/>
  <c r="F221"/>
  <c r="K221" s="1"/>
  <c r="L221" s="1"/>
  <c r="K220"/>
  <c r="L220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1"/>
  <c r="L191" s="1"/>
  <c r="K189"/>
  <c r="L189" s="1"/>
  <c r="K188"/>
  <c r="L188" s="1"/>
  <c r="K187"/>
  <c r="L187" s="1"/>
  <c r="K185"/>
  <c r="L185" s="1"/>
  <c r="K184"/>
  <c r="L184" s="1"/>
  <c r="K183"/>
  <c r="L183" s="1"/>
  <c r="K182"/>
  <c r="K181"/>
  <c r="L181" s="1"/>
  <c r="K180"/>
  <c r="L180" s="1"/>
  <c r="K178"/>
  <c r="L178" s="1"/>
  <c r="K177"/>
  <c r="L177" s="1"/>
  <c r="K176"/>
  <c r="L176" s="1"/>
  <c r="K175"/>
  <c r="L175" s="1"/>
  <c r="K174"/>
  <c r="L174" s="1"/>
  <c r="F173"/>
  <c r="K173" s="1"/>
  <c r="L173" s="1"/>
  <c r="H172"/>
  <c r="K172" s="1"/>
  <c r="L172" s="1"/>
  <c r="K169"/>
  <c r="L169" s="1"/>
  <c r="K168"/>
  <c r="L168" s="1"/>
  <c r="K167"/>
  <c r="L167" s="1"/>
  <c r="K166"/>
  <c r="L166" s="1"/>
  <c r="K165"/>
  <c r="L165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F137"/>
  <c r="K137" s="1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M7"/>
  <c r="D7" i="5"/>
  <c r="K6" i="4"/>
  <c r="K6" i="3"/>
  <c r="L6" i="2"/>
</calcChain>
</file>

<file path=xl/sharedStrings.xml><?xml version="1.0" encoding="utf-8"?>
<sst xmlns="http://schemas.openxmlformats.org/spreadsheetml/2006/main" count="2818" uniqueCount="1055">
  <si>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</si>
  <si>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</si>
  <si>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</si>
  <si>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</si>
  <si>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</si>
  <si>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</si>
  <si>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</si>
  <si>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</si>
  <si>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</si>
  <si>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</si>
  <si>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</si>
  <si>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</si>
  <si>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</si>
  <si>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</si>
  <si>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</si>
  <si>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</si>
  <si>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</si>
  <si>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</si>
  <si>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</si>
  <si>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</si>
  <si>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</si>
  <si>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</si>
  <si>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</si>
  <si>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</si>
  <si>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</si>
  <si>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</si>
  <si>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</si>
  <si>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</si>
  <si>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</si>
  <si>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</si>
  <si>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</si>
  <si>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</si>
  <si>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</si>
  <si>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</si>
  <si>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</si>
  <si>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</si>
  <si>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</si>
  <si>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</si>
  <si>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</si>
  <si>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</si>
  <si>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</si>
  <si>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</si>
  <si>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</si>
  <si>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</si>
  <si>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</si>
  <si>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</si>
  <si>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</si>
  <si>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</si>
  <si>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</si>
  <si>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</si>
  <si>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</si>
  <si>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</si>
  <si>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</si>
  <si>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</si>
  <si>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</si>
  <si>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</si>
  <si>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</si>
  <si>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</si>
  <si>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</si>
  <si>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</si>
  <si>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</si>
  <si>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</si>
  <si>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</si>
  <si>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</si>
  <si>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</si>
  <si>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</si>
  <si>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</si>
  <si>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</si>
  <si>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</si>
  <si>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</si>
  <si>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</si>
  <si>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</si>
  <si>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</si>
  <si>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</si>
  <si>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</si>
  <si>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</si>
  <si>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</si>
  <si>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</si>
  <si>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</si>
  <si>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</si>
  <si>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</si>
  <si>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</si>
  <si>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</si>
  <si>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</si>
  <si>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</si>
  <si>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</si>
  <si>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</si>
  <si>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</si>
  <si>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</si>
  <si>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</si>
  <si>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</si>
  <si>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</si>
  <si>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</si>
  <si>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</si>
  <si>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</si>
  <si>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</si>
  <si>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</si>
  <si>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</si>
  <si>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</si>
  <si>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</si>
  <si>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</si>
  <si>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</si>
  <si>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</si>
  <si>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</si>
  <si>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</si>
  <si>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</si>
  <si>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</si>
  <si>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</si>
  <si>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</si>
  <si>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</si>
  <si>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</si>
  <si>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</si>
  <si>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</si>
  <si>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</si>
  <si>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</si>
  <si>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</si>
  <si>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</si>
  <si>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</si>
  <si>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</si>
  <si>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</si>
  <si>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</si>
  <si>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</si>
  <si>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</si>
  <si>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</si>
  <si>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</si>
  <si>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</si>
  <si>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</si>
  <si>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</si>
  <si>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</si>
  <si>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</si>
  <si>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</si>
  <si>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</si>
  <si>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</si>
  <si>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</si>
  <si>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</si>
  <si>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</si>
  <si>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</si>
  <si>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</si>
  <si>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</si>
  <si>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</si>
  <si>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</si>
  <si>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</si>
  <si>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</si>
  <si>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</si>
  <si>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</si>
  <si>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</si>
  <si>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</si>
  <si>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</si>
  <si>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</si>
  <si>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</si>
  <si>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</si>
  <si>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</si>
  <si>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</si>
  <si>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</si>
  <si>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</si>
  <si>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</si>
  <si>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</si>
  <si>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</si>
  <si>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</si>
  <si>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</si>
  <si>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</si>
  <si>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</si>
  <si>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</si>
  <si>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</si>
  <si>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</si>
  <si>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</si>
  <si>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</si>
  <si>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</si>
  <si>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</si>
  <si>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</si>
  <si>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</si>
  <si>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</si>
  <si>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</si>
  <si>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</si>
  <si>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</si>
  <si>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</si>
  <si>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</si>
  <si>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</si>
  <si>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</si>
  <si>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</si>
  <si>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</si>
  <si>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</si>
  <si>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</si>
  <si>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</si>
  <si>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</si>
  <si>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</si>
  <si>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</si>
  <si>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</si>
  <si>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</si>
  <si>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</si>
  <si>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</si>
  <si>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</si>
  <si>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</si>
  <si>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</si>
  <si>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</si>
  <si>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</si>
  <si>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</si>
  <si>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</si>
  <si>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</si>
  <si>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</si>
  <si>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</si>
  <si>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</si>
  <si>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</si>
  <si>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</si>
  <si>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</si>
  <si>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</si>
  <si>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</si>
  <si>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</si>
  <si>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</si>
  <si>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</si>
  <si>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</si>
  <si>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</si>
  <si>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</si>
  <si>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</si>
  <si>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</si>
  <si>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</si>
  <si>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</si>
  <si>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</si>
  <si>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</si>
  <si>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</si>
  <si>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</si>
  <si>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</si>
  <si>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</si>
  <si>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</si>
  <si>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</si>
  <si>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</si>
  <si>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</si>
  <si>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</si>
  <si>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</si>
  <si>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</si>
  <si>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</si>
  <si>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</si>
  <si>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</si>
  <si>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</si>
  <si>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</si>
  <si>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</si>
  <si>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</si>
  <si>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</si>
  <si>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</si>
  <si>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</si>
  <si>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</si>
  <si>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</si>
  <si>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</si>
  <si>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</si>
  <si>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</si>
  <si>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</si>
  <si>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</si>
  <si>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</si>
  <si>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</si>
  <si>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</si>
  <si>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</si>
  <si>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</si>
  <si>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</si>
  <si>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</si>
  <si>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</si>
  <si>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</si>
  <si>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</si>
  <si>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</si>
  <si>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</si>
  <si>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</si>
  <si>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</si>
  <si>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</si>
  <si>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</si>
  <si>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</si>
  <si>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</si>
  <si>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</si>
  <si>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</si>
  <si>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</si>
  <si>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</si>
  <si>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</si>
  <si>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</si>
  <si>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</si>
  <si>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</si>
  <si>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</si>
  <si>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</si>
  <si>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</si>
  <si>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</si>
  <si>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</si>
  <si>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</si>
  <si>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</si>
  <si>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</si>
  <si>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</si>
  <si>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</si>
  <si>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</si>
  <si>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</si>
  <si>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</si>
  <si>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</si>
  <si>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</si>
  <si>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</si>
  <si>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</si>
  <si>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</si>
  <si>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</si>
  <si>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</si>
  <si>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</si>
  <si>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</si>
  <si>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</si>
  <si>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</si>
  <si>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</si>
  <si>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</si>
  <si>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</si>
  <si>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</si>
  <si>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</si>
  <si>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</si>
  <si>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</si>
  <si>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</si>
  <si>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</si>
  <si>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</si>
  <si>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</si>
  <si>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</si>
  <si>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</si>
  <si>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</si>
  <si>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</si>
  <si>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</si>
  <si>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</si>
  <si>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</si>
  <si>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</si>
  <si>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</si>
  <si>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</si>
  <si>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</si>
  <si>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</si>
  <si>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</si>
  <si>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</si>
  <si>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</si>
  <si>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</si>
  <si>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</si>
  <si>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</si>
  <si>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</si>
  <si>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</si>
  <si>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</si>
  <si>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</si>
  <si>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</si>
  <si>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</si>
  <si>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</si>
  <si>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</si>
  <si>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</si>
  <si>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</si>
  <si>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</si>
  <si>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</si>
  <si>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</si>
  <si>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</si>
  <si>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</si>
  <si>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</si>
  <si>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</si>
  <si>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</si>
  <si>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</si>
  <si>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</si>
  <si>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</si>
  <si>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</si>
  <si>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</si>
  <si>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</si>
  <si>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</si>
  <si>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</si>
  <si>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</si>
  <si>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</si>
  <si>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</si>
  <si>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</si>
  <si>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</si>
  <si>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</si>
  <si>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</si>
  <si>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</si>
  <si>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</si>
  <si>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</si>
  <si>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</si>
  <si>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</si>
  <si>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</si>
  <si>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</si>
  <si>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</si>
  <si>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</si>
  <si>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</si>
  <si>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</si>
  <si>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</si>
  <si>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</si>
  <si>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</si>
  <si>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</si>
  <si>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</si>
  <si>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</si>
  <si>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</si>
  <si>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</si>
  <si>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</si>
  <si>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</si>
  <si>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</si>
  <si>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</si>
  <si>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</si>
  <si>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</si>
  <si>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</si>
  <si>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</si>
  <si>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</si>
  <si>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</si>
  <si>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</si>
  <si>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</si>
  <si>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</si>
  <si>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</si>
  <si>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</si>
  <si>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</si>
  <si>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</si>
  <si>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</si>
  <si>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</si>
  <si>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</si>
  <si>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</si>
  <si>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</si>
  <si>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</si>
  <si>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</si>
  <si>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</si>
  <si>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</si>
  <si>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</si>
  <si>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</si>
  <si>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</si>
  <si>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</si>
  <si>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</si>
  <si>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</si>
  <si>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</si>
  <si>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</si>
  <si>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</si>
  <si>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</si>
  <si>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</si>
  <si>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</si>
  <si>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</si>
  <si>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</si>
  <si>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</si>
  <si>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</si>
  <si>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</si>
  <si>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</si>
  <si>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</si>
  <si>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</si>
  <si>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</si>
  <si>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</si>
  <si>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</si>
  <si>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</si>
  <si>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</si>
  <si>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</si>
  <si>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</si>
  <si>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</si>
  <si>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</si>
  <si>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</si>
  <si>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</si>
  <si>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</si>
  <si>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</si>
  <si>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</si>
  <si>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</si>
  <si>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</si>
  <si>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</si>
  <si>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</si>
  <si>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</si>
  <si>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</si>
  <si>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</si>
  <si>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</si>
  <si>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</si>
  <si>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</si>
  <si>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</si>
  <si>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</si>
  <si>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</si>
  <si>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</si>
  <si>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</si>
  <si>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</si>
  <si>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</si>
  <si>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</si>
  <si>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</si>
  <si>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</si>
  <si>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</si>
  <si>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</si>
  <si>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</si>
  <si>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</si>
  <si>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</si>
  <si>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</si>
  <si>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</si>
  <si>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</si>
  <si>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</si>
  <si>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</si>
  <si>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</si>
  <si>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</si>
  <si>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</si>
  <si>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</si>
  <si>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</si>
  <si>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</si>
  <si>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</si>
  <si>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</si>
  <si>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</si>
  <si>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</si>
  <si>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</si>
  <si>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</si>
  <si>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</si>
  <si>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</si>
  <si>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</si>
  <si>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</si>
  <si>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</si>
  <si>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</si>
  <si>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</si>
  <si>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</si>
  <si>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</si>
  <si>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</si>
  <si>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</si>
  <si>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</si>
  <si>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</si>
  <si>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</si>
  <si>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</si>
  <si>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</si>
  <si>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</si>
  <si>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</si>
  <si>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</si>
  <si>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</si>
  <si>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</si>
  <si>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</si>
  <si>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</si>
  <si>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</si>
  <si>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</si>
  <si>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</si>
  <si>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</si>
  <si>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</si>
  <si>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</si>
  <si>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</si>
  <si>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</si>
  <si>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</si>
  <si>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</si>
  <si>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</si>
  <si>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</si>
  <si>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</si>
  <si>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</si>
  <si>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</si>
  <si>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</si>
  <si>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</si>
  <si>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</si>
  <si>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</si>
  <si>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</si>
  <si>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</si>
  <si>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</si>
  <si>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</si>
  <si>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</si>
  <si>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</si>
  <si>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</si>
  <si>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</si>
  <si>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</si>
  <si>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</si>
  <si>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</si>
  <si>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</si>
  <si>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</si>
  <si>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</si>
  <si>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</si>
  <si>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</si>
  <si>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</si>
  <si>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</si>
  <si>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</si>
  <si>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</si>
  <si>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</si>
  <si>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</si>
  <si>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</si>
  <si>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</si>
  <si>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</si>
  <si>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</si>
  <si>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</si>
  <si>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</si>
  <si>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</si>
  <si>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</si>
  <si>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</si>
  <si>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</si>
  <si>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</si>
  <si>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</si>
  <si>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</si>
  <si>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</si>
  <si>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</si>
  <si>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</si>
  <si>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</si>
  <si>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</si>
  <si>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</si>
  <si>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</si>
  <si>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</si>
  <si>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</si>
  <si>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</si>
  <si>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</si>
  <si>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</si>
  <si>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</si>
  <si>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</si>
  <si>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</si>
  <si>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</si>
  <si>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</si>
  <si>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</si>
  <si>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</si>
  <si>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</si>
  <si>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</si>
  <si>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</si>
  <si>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</si>
  <si>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</si>
  <si>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</si>
  <si>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</si>
  <si>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</si>
  <si>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</si>
  <si>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</si>
  <si>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</si>
  <si>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</si>
  <si>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</si>
  <si>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</si>
  <si>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</si>
  <si>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</si>
  <si>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</si>
  <si>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</si>
  <si>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</si>
  <si>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</si>
  <si>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</si>
  <si>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</si>
  <si>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</si>
  <si>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</si>
  <si>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</si>
  <si>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</si>
  <si>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</si>
  <si>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</si>
  <si>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</si>
  <si>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</si>
  <si>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</si>
  <si>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</si>
  <si>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</si>
  <si>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</si>
  <si>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</si>
  <si>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</si>
  <si>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</si>
  <si>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</si>
  <si>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</si>
  <si>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</si>
  <si>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</si>
  <si>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</si>
  <si>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</si>
  <si>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</si>
  <si>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</si>
  <si>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</si>
  <si>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</si>
  <si>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</si>
  <si>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</si>
  <si>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</si>
  <si>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</si>
  <si>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</si>
  <si>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</si>
  <si>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</si>
  <si>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</si>
  <si>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</si>
  <si>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</si>
  <si>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</si>
  <si>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</si>
  <si>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</si>
  <si>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</si>
  <si>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</si>
  <si>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</si>
  <si>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</si>
  <si>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</si>
  <si>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</si>
  <si>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</si>
  <si>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</si>
  <si>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</si>
  <si>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</si>
  <si>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</si>
  <si>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</si>
  <si>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</si>
  <si>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</si>
  <si>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</si>
  <si>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</si>
  <si>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</si>
  <si>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</si>
  <si>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</si>
  <si>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</si>
  <si>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</si>
  <si>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</si>
  <si>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</si>
  <si>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</si>
  <si>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</si>
  <si>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</si>
  <si>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</si>
  <si>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</si>
  <si>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</si>
  <si>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</si>
  <si>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</si>
  <si>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</si>
  <si>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</si>
  <si>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</si>
  <si>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</si>
  <si>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</si>
  <si>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</si>
  <si>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</si>
  <si>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</si>
  <si>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</si>
  <si>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</si>
  <si>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</si>
  <si>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</si>
  <si>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</si>
  <si>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</si>
  <si>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</si>
  <si>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</si>
  <si>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</si>
  <si>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</si>
  <si>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</si>
  <si>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</si>
  <si>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</si>
  <si>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</si>
  <si>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</si>
  <si>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</si>
  <si>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</si>
  <si>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</si>
  <si>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</si>
  <si>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</si>
  <si>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</si>
  <si>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</si>
  <si>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</si>
  <si>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</si>
  <si>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</si>
  <si>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</si>
  <si>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</si>
  <si>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</si>
  <si>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</si>
  <si>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</si>
  <si>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</si>
  <si>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</si>
  <si>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</si>
  <si>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</si>
  <si>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</si>
  <si>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</si>
  <si>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</si>
  <si>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</si>
  <si>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</si>
  <si>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</si>
  <si>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</si>
  <si>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</si>
  <si>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</si>
  <si>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</si>
  <si>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</si>
  <si>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</si>
  <si>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</si>
  <si>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</si>
  <si>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</si>
  <si>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</si>
  <si>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</si>
  <si>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</si>
  <si>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</si>
  <si>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</si>
  <si>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</si>
  <si>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</si>
  <si>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</si>
  <si>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</si>
  <si>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</si>
  <si>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</si>
  <si>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</si>
  <si>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</si>
  <si>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</si>
  <si>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</si>
  <si>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</si>
  <si>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</si>
  <si>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</si>
  <si>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</si>
  <si>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</si>
  <si>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</si>
  <si>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</si>
  <si>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</si>
  <si>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</si>
  <si>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</si>
  <si>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</si>
  <si>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</si>
  <si>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</si>
  <si>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</si>
  <si>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</si>
  <si>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</si>
  <si>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</si>
  <si>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</si>
  <si>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</si>
  <si>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</si>
  <si>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</si>
  <si>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</si>
  <si>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</si>
  <si>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</si>
  <si>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</si>
  <si>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</si>
  <si>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</si>
  <si>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</si>
  <si>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</si>
  <si>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</si>
  <si>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</si>
  <si>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</si>
  <si>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</si>
  <si>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</si>
  <si>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</si>
  <si>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</si>
  <si>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</si>
  <si>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</si>
  <si>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</si>
  <si>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</si>
  <si>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</si>
  <si>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</si>
  <si>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</si>
  <si>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</si>
  <si>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</si>
  <si>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</si>
  <si>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</si>
  <si>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</si>
  <si>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</si>
  <si>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</si>
  <si>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</si>
  <si>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</si>
  <si>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</si>
  <si>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</si>
  <si>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</si>
  <si>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</si>
  <si>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</si>
  <si>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</si>
  <si>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</si>
  <si>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</si>
  <si>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</si>
  <si>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</si>
  <si>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</si>
  <si>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</si>
  <si>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</si>
  <si>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</si>
  <si>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</si>
  <si>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</si>
  <si>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</si>
  <si>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</si>
  <si>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</si>
  <si>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</si>
  <si>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</si>
  <si>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</si>
  <si>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</si>
  <si>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</si>
  <si>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</si>
  <si>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</si>
  <si>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</si>
  <si>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</si>
  <si>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</si>
  <si>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</si>
  <si>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</si>
  <si>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</si>
  <si>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</si>
  <si>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</si>
  <si>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</si>
  <si>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</si>
  <si>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</si>
  <si>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</si>
  <si>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</si>
  <si>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</si>
  <si>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</si>
  <si>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</si>
  <si>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</si>
  <si>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</si>
  <si>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</si>
  <si>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</si>
  <si>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</si>
  <si>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</si>
  <si>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</si>
  <si>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</si>
  <si>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</si>
  <si>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</si>
  <si>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</si>
  <si>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</si>
  <si>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</si>
  <si>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</si>
  <si>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</si>
  <si>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</si>
  <si>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</si>
  <si>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</si>
  <si>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</si>
  <si>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</si>
  <si>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</si>
  <si>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</si>
  <si>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</si>
  <si>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</si>
  <si>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</si>
  <si>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</si>
  <si>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KABIR SHRAN DAGAR</t>
  </si>
  <si>
    <t>1704-1710</t>
  </si>
  <si>
    <t>KIMS</t>
  </si>
  <si>
    <t>1225-1245</t>
  </si>
  <si>
    <t>LOOKS</t>
  </si>
  <si>
    <t>Market Closing Price</t>
  </si>
  <si>
    <t>525-530</t>
  </si>
  <si>
    <t>580-600</t>
  </si>
  <si>
    <t>2300-2400</t>
  </si>
  <si>
    <t>1570-1590</t>
  </si>
  <si>
    <t>1750-1800</t>
  </si>
  <si>
    <t>DEEPAK KUMAR</t>
  </si>
  <si>
    <t>3600-3700</t>
  </si>
  <si>
    <t>HDFCBANK OCT FUT</t>
  </si>
  <si>
    <t>HDFCLIFE OCT FUT</t>
  </si>
  <si>
    <t>Part Profit of Rs.100/-</t>
  </si>
  <si>
    <t>PARESH DHIRAJLAL SHAH</t>
  </si>
  <si>
    <t>MFLINDIA</t>
  </si>
  <si>
    <t>SHEETAL THUKRAL</t>
  </si>
  <si>
    <t>NIKSTECH</t>
  </si>
  <si>
    <t>SHERWOOD SECURITIES PVT LTD</t>
  </si>
  <si>
    <t>Profit of Rs.30.5/-</t>
  </si>
  <si>
    <t>Loss of Rs.245/-</t>
  </si>
  <si>
    <t>Part Profit of Rs.115/-</t>
  </si>
  <si>
    <t>820-824</t>
  </si>
  <si>
    <t>850-860</t>
  </si>
  <si>
    <t>812-816</t>
  </si>
  <si>
    <t>845-855</t>
  </si>
  <si>
    <t>58-59</t>
  </si>
  <si>
    <t>Profit of Rs.1.25/-</t>
  </si>
  <si>
    <t>Retail Research Technical Calls &amp; Fundamental Performance Report for the month of Oct-2021</t>
  </si>
  <si>
    <t>ANUPAM</t>
  </si>
  <si>
    <t>VANRAJ DADBHAI KAHOR</t>
  </si>
  <si>
    <t>VIVEK KUMAR BHAUKA</t>
  </si>
  <si>
    <t>MANSI SHARE &amp; STOCK ADVISORS PRIVATE LIMITED</t>
  </si>
  <si>
    <t>MTCL</t>
  </si>
  <si>
    <t>NCLRESE</t>
  </si>
  <si>
    <t>PANAFIC</t>
  </si>
  <si>
    <t>RAMA KRISHNA INFRASOL PRIVATE LIMITED</t>
  </si>
  <si>
    <t>DIPAK KANAYALAL SHAH</t>
  </si>
  <si>
    <t>SPECFOOD</t>
  </si>
  <si>
    <t>Profit of Rs.190-/-</t>
  </si>
  <si>
    <t>3100-3140</t>
  </si>
  <si>
    <t>3350-3400</t>
  </si>
  <si>
    <t>SBILIFE OCT FUT</t>
  </si>
  <si>
    <t>1260-1270</t>
  </si>
  <si>
    <t>INFY OCT FUT</t>
  </si>
  <si>
    <t>1673-1675</t>
  </si>
  <si>
    <t>1720-1730</t>
  </si>
  <si>
    <t xml:space="preserve">ICICIBANK OCT FUT </t>
  </si>
  <si>
    <t>701-703</t>
  </si>
  <si>
    <t>720-722</t>
  </si>
  <si>
    <t>RELIANCE 2600 CE OCT</t>
  </si>
  <si>
    <t>68-70</t>
  </si>
  <si>
    <t>90-95</t>
  </si>
  <si>
    <t>BANKNIFTY 37500 PE 07- OCT</t>
  </si>
  <si>
    <t>Sell</t>
  </si>
  <si>
    <t>280-300</t>
  </si>
  <si>
    <t>TVSMOTOR OCT FUT</t>
  </si>
  <si>
    <t>565-566</t>
  </si>
  <si>
    <t>1589-1591</t>
  </si>
  <si>
    <t>1620-1630</t>
  </si>
  <si>
    <t>Profit of Rs.7.5/-</t>
  </si>
  <si>
    <t>Profit of Rs.14/-</t>
  </si>
  <si>
    <t>Profit of Rs.1.5/-</t>
  </si>
  <si>
    <t>AANCHALISP</t>
  </si>
  <si>
    <t>AANCHAL INTERNATIONAL PRIVATE LIMITED</t>
  </si>
  <si>
    <t>KAILASH KUMAR PATWARI (HUF) .</t>
  </si>
  <si>
    <t>VISAGAR FINANCIAL SERVICES LIMITED</t>
  </si>
  <si>
    <t>BANSWRAS</t>
  </si>
  <si>
    <t>COFIPALUX INVEST SA</t>
  </si>
  <si>
    <t>BELLACASA</t>
  </si>
  <si>
    <t>OWN INFRACON PRIVATE LIMITED</t>
  </si>
  <si>
    <t>CHARANDEEP SINGH</t>
  </si>
  <si>
    <t>CALSOFT</t>
  </si>
  <si>
    <t>DEEP</t>
  </si>
  <si>
    <t>NNM SECURITIES PVT LTD</t>
  </si>
  <si>
    <t>DEVHARI</t>
  </si>
  <si>
    <t>VANSHIKADINESHLUND</t>
  </si>
  <si>
    <t>DGL</t>
  </si>
  <si>
    <t>ARCHANABEN DINESHKUMAR PATEL</t>
  </si>
  <si>
    <t>FRANKLIN</t>
  </si>
  <si>
    <t>NATURAL INVESTMENT MANAGEMENT PVT LTD</t>
  </si>
  <si>
    <t>FUNDVISER</t>
  </si>
  <si>
    <t>PREETI BHAUKA</t>
  </si>
  <si>
    <t>GOPAIST</t>
  </si>
  <si>
    <t>SHARAD KANAYALAL SHAH</t>
  </si>
  <si>
    <t>GTV</t>
  </si>
  <si>
    <t>VIINIET DINESH PAREKH</t>
  </si>
  <si>
    <t>HARYNACAP</t>
  </si>
  <si>
    <t>DB INTERNATIONAL ASIA LTD</t>
  </si>
  <si>
    <t>KOCL</t>
  </si>
  <si>
    <t>BASANT MARKETING PRIVATE LIMITED</t>
  </si>
  <si>
    <t>SUNIL DESHPANDE</t>
  </si>
  <si>
    <t>TOPGAIN FINANCE PRIVATE LIMITED</t>
  </si>
  <si>
    <t>T LAXMI</t>
  </si>
  <si>
    <t>MADHU SARAN VEL</t>
  </si>
  <si>
    <t>ARCOT PARTHASARATHY THIRUMALRAJ</t>
  </si>
  <si>
    <t>SHREE MALLIKARJUN TRAD INVEST PRIVATE LIMITED</t>
  </si>
  <si>
    <t>SHREE SUPRINIT TRADINVEST PRIVATE LIMITED</t>
  </si>
  <si>
    <t>SHREE BHUVANAKARAM TRADINVEST PVT LTD</t>
  </si>
  <si>
    <t>MAYUKH</t>
  </si>
  <si>
    <t>ALPA PRADEEP BHATT</t>
  </si>
  <si>
    <t>NAVEEN GUPTA</t>
  </si>
  <si>
    <t>HIMANSHU RAJPUT</t>
  </si>
  <si>
    <t>KISHORMAL AMRITLAL VYAS</t>
  </si>
  <si>
    <t>SHIV PARVATI LEASING PVT LTD</t>
  </si>
  <si>
    <t>ZYANA STOCKS AND COMMODITIES</t>
  </si>
  <si>
    <t>BHAVESH MANSUKHLAL NANDANI</t>
  </si>
  <si>
    <t>NATURAL</t>
  </si>
  <si>
    <t>ROBIN NANIK KARAMCHANDANI</t>
  </si>
  <si>
    <t>CHANDRAVADAN DHIRAJLAL GOHIL</t>
  </si>
  <si>
    <t>RAKESHKUMARSHARMA</t>
  </si>
  <si>
    <t>OBCL</t>
  </si>
  <si>
    <t>PRASANTH GANGAVARAPU</t>
  </si>
  <si>
    <t>WEEKLINE INVESTMENT AND TRADING COMPANY LIMITED</t>
  </si>
  <si>
    <t>BELL FLOWER INFRABUILD PRIVATE LIMITED</t>
  </si>
  <si>
    <t>SUVIDHA BUILDTECH PRIVATE LIMITED .</t>
  </si>
  <si>
    <t>PECOS</t>
  </si>
  <si>
    <t>NARENDRA BABU KADATHUR HARIDAS</t>
  </si>
  <si>
    <t>SATYA PRAKASH MITTAL HUF</t>
  </si>
  <si>
    <t>POBS</t>
  </si>
  <si>
    <t>SHYMINV</t>
  </si>
  <si>
    <t>UTTAM NANDLAL NAKRANI HUF</t>
  </si>
  <si>
    <t>RAJENDRA KHYALILAJI JAIN</t>
  </si>
  <si>
    <t>NIRMALA PRAVEEN PRAVEEN BAPNA</t>
  </si>
  <si>
    <t>PRAVEENBASANTILALBAPNA</t>
  </si>
  <si>
    <t>BASANTASURESHBAPANA</t>
  </si>
  <si>
    <t>RAMU JOMDAR JSONEYA</t>
  </si>
  <si>
    <t>HEMLATA VIRENDRA JAIN</t>
  </si>
  <si>
    <t>NAWA HOTELS AND RESORTS PVT LTD</t>
  </si>
  <si>
    <t>TRANSFD</t>
  </si>
  <si>
    <t>B M TRADERS</t>
  </si>
  <si>
    <t>RICH AND RELISH ICE CREAM P LTD P LTD</t>
  </si>
  <si>
    <t>VEDAVAAG</t>
  </si>
  <si>
    <t>JIGNEY BHACHECH (HUF)</t>
  </si>
  <si>
    <t>ALANKIT</t>
  </si>
  <si>
    <t>Alankit Limited</t>
  </si>
  <si>
    <t>VSN GLOBAL TRENDS</t>
  </si>
  <si>
    <t>ALKALI</t>
  </si>
  <si>
    <t>Alkali Metals Limited</t>
  </si>
  <si>
    <t>MUKUL MAHESHWARI (HUF)</t>
  </si>
  <si>
    <t>SHARE INDIA SECURITIES LIMITED</t>
  </si>
  <si>
    <t>GRAVITON RESEARCH CAPITAL LLP</t>
  </si>
  <si>
    <t>YAGNIK JAMANBHAI DOBARIYA</t>
  </si>
  <si>
    <t>DIPAN MEHTA COMMODITIES PRIVATE LIMITED</t>
  </si>
  <si>
    <t>QE SECURITIES</t>
  </si>
  <si>
    <t>NAMAN SECURITIES &amp; FINANCE PVT LTD</t>
  </si>
  <si>
    <t>QNANCE RESEARCH CAPITAL LLP</t>
  </si>
  <si>
    <t>ALPHAGEO</t>
  </si>
  <si>
    <t>Alphageo (India) Limited</t>
  </si>
  <si>
    <t>Asian Granito India Limit</t>
  </si>
  <si>
    <t>CNM FINVEST PRIVATE LIMITED .</t>
  </si>
  <si>
    <t>DCW</t>
  </si>
  <si>
    <t>DCW Ltd</t>
  </si>
  <si>
    <t>DSML</t>
  </si>
  <si>
    <t>Debock Sale Marketing Ltd</t>
  </si>
  <si>
    <t>RAMESH BHANDAPPA MUNNOLI</t>
  </si>
  <si>
    <t>PATEL YOGESH SHANKARBHAI</t>
  </si>
  <si>
    <t>SATISH RAMSEVAK PANDEY</t>
  </si>
  <si>
    <t>FILATEX</t>
  </si>
  <si>
    <t>Filatex India Ltd</t>
  </si>
  <si>
    <t>SWARNIM COMMOSALE PVT LTD</t>
  </si>
  <si>
    <t>INDIAGLYCO</t>
  </si>
  <si>
    <t>India Glycols Ltd</t>
  </si>
  <si>
    <t>VAIBHAV STOCK AND DERIVATIVES BROKING PRIVATE LIMITED</t>
  </si>
  <si>
    <t>WHV-EAM INTERNATIONAL SMALL CAP EQUITY FUND</t>
  </si>
  <si>
    <t>XTX MARKETS LLP</t>
  </si>
  <si>
    <t>MOKSH</t>
  </si>
  <si>
    <t>Moksh Ornaments Limited</t>
  </si>
  <si>
    <t>ANUPAM NARAIN GUPTA</t>
  </si>
  <si>
    <t>PRAKASH</t>
  </si>
  <si>
    <t>Prakash Industries Ltd.</t>
  </si>
  <si>
    <t>SYK INVESTMENT PRIVATE LIMITED</t>
  </si>
  <si>
    <t>SUPREMEENG</t>
  </si>
  <si>
    <t>Supreme Engineering Ltd</t>
  </si>
  <si>
    <t>VINYLINDIA</t>
  </si>
  <si>
    <t>Vinyl Chemicals (India) L</t>
  </si>
  <si>
    <t>AHLADA</t>
  </si>
  <si>
    <t>Ahlada Engineers Limited</t>
  </si>
  <si>
    <t>PIVOTAL BUSINESS MANAGERS LLP</t>
  </si>
  <si>
    <t>SUNIL KALOT</t>
  </si>
  <si>
    <t>UMESH BHAT</t>
  </si>
  <si>
    <t>KAVVERITEL</t>
  </si>
  <si>
    <t>Kavveri Telecom Products</t>
  </si>
  <si>
    <t>NECCLTD</t>
  </si>
  <si>
    <t>North East Carry Corp Ltd</t>
  </si>
  <si>
    <t>AMIT PRABHAKAR WADEKAR</t>
  </si>
  <si>
    <t>PIONEEREMB</t>
  </si>
  <si>
    <t>Pioneer Embroideries Limi</t>
  </si>
  <si>
    <t>REMCOM SALES SERVICES PVT LTD</t>
  </si>
  <si>
    <t>NIKHIL  SARAN MATHUR</t>
  </si>
  <si>
    <t>TIRUPATIFL</t>
  </si>
  <si>
    <t>Tirupati Forge Limited</t>
  </si>
  <si>
    <t>OLGA TRADING PRIVATE LIMITED</t>
  </si>
  <si>
    <t>NSE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</si>
</sst>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2" fontId="44" fillId="14" borderId="21" xfId="0" applyNumberFormat="1" applyFont="1" applyFill="1" applyBorder="1" applyAlignment="1">
      <alignment horizontal="center" vertical="center"/>
    </xf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0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24" xfId="0" applyNumberFormat="1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6" t="s">
        <v>20</v>
      </c>
      <c r="F9" s="26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6"/>
      <c r="N9" s="27"/>
      <c r="O9" s="27"/>
      <c r="P9" s="27"/>
    </row>
    <row r="10" spans="1:16" ht="59.25" customHeight="1">
      <c r="A10" s="382"/>
      <c r="B10" s="384"/>
      <c r="C10" s="384"/>
      <c r="D10" s="38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37735.25</v>
      </c>
      <c r="F11" s="35">
        <v>37655.083333333336</v>
      </c>
      <c r="G11" s="36">
        <v>37525.166666666672</v>
      </c>
      <c r="H11" s="36">
        <v>37315.083333333336</v>
      </c>
      <c r="I11" s="36">
        <v>37185.166666666672</v>
      </c>
      <c r="J11" s="36">
        <v>37865.166666666672</v>
      </c>
      <c r="K11" s="36">
        <v>37995.083333333343</v>
      </c>
      <c r="L11" s="36">
        <v>38205.166666666672</v>
      </c>
      <c r="M11" s="37">
        <v>37785</v>
      </c>
      <c r="N11" s="37">
        <v>37445</v>
      </c>
      <c r="O11" s="38">
        <v>1927675</v>
      </c>
      <c r="P11" s="39">
        <v>-8.5933425008298162E-2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17706.25</v>
      </c>
      <c r="F12" s="40">
        <v>17670.433333333334</v>
      </c>
      <c r="G12" s="41">
        <v>17595.866666666669</v>
      </c>
      <c r="H12" s="41">
        <v>17485.483333333334</v>
      </c>
      <c r="I12" s="41">
        <v>17410.916666666668</v>
      </c>
      <c r="J12" s="41">
        <v>17780.816666666669</v>
      </c>
      <c r="K12" s="41">
        <v>17855.383333333335</v>
      </c>
      <c r="L12" s="41">
        <v>17965.76666666667</v>
      </c>
      <c r="M12" s="31">
        <v>17745</v>
      </c>
      <c r="N12" s="31">
        <v>17560.05</v>
      </c>
      <c r="O12" s="42">
        <v>12808900</v>
      </c>
      <c r="P12" s="43">
        <v>1.1094578220525956E-2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18372.5</v>
      </c>
      <c r="F13" s="40">
        <v>18373.8</v>
      </c>
      <c r="G13" s="41">
        <v>18277.649999999998</v>
      </c>
      <c r="H13" s="41">
        <v>18182.8</v>
      </c>
      <c r="I13" s="41">
        <v>18086.649999999998</v>
      </c>
      <c r="J13" s="41">
        <v>18468.649999999998</v>
      </c>
      <c r="K13" s="41">
        <v>18564.8</v>
      </c>
      <c r="L13" s="41">
        <v>18659.649999999998</v>
      </c>
      <c r="M13" s="31">
        <v>18469.95</v>
      </c>
      <c r="N13" s="31">
        <v>18278.95</v>
      </c>
      <c r="O13" s="42">
        <v>2040</v>
      </c>
      <c r="P13" s="43">
        <v>-0.30136986301369861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1027.2</v>
      </c>
      <c r="F14" s="40">
        <v>1002.0833333333334</v>
      </c>
      <c r="G14" s="41">
        <v>973.16666666666674</v>
      </c>
      <c r="H14" s="41">
        <v>919.13333333333333</v>
      </c>
      <c r="I14" s="41">
        <v>890.2166666666667</v>
      </c>
      <c r="J14" s="41">
        <v>1056.1166666666668</v>
      </c>
      <c r="K14" s="41">
        <v>1085.0333333333335</v>
      </c>
      <c r="L14" s="41">
        <v>1139.0666666666668</v>
      </c>
      <c r="M14" s="31">
        <v>1031</v>
      </c>
      <c r="N14" s="31">
        <v>948.05</v>
      </c>
      <c r="O14" s="42">
        <v>3180700</v>
      </c>
      <c r="P14" s="43">
        <v>0.19667412855772307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23252.799999999999</v>
      </c>
      <c r="F15" s="40">
        <v>23004.150000000005</v>
      </c>
      <c r="G15" s="41">
        <v>22549.80000000001</v>
      </c>
      <c r="H15" s="41">
        <v>21846.800000000007</v>
      </c>
      <c r="I15" s="41">
        <v>21392.450000000012</v>
      </c>
      <c r="J15" s="41">
        <v>23707.150000000009</v>
      </c>
      <c r="K15" s="41">
        <v>24161.500000000007</v>
      </c>
      <c r="L15" s="41">
        <v>24864.500000000007</v>
      </c>
      <c r="M15" s="31">
        <v>23458.5</v>
      </c>
      <c r="N15" s="31">
        <v>22301.15</v>
      </c>
      <c r="O15" s="42">
        <v>28975</v>
      </c>
      <c r="P15" s="43">
        <v>0.37159763313609467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241.95</v>
      </c>
      <c r="F16" s="40">
        <v>241.29999999999998</v>
      </c>
      <c r="G16" s="41">
        <v>235.84999999999997</v>
      </c>
      <c r="H16" s="41">
        <v>229.74999999999997</v>
      </c>
      <c r="I16" s="41">
        <v>224.29999999999995</v>
      </c>
      <c r="J16" s="41">
        <v>247.39999999999998</v>
      </c>
      <c r="K16" s="41">
        <v>252.84999999999997</v>
      </c>
      <c r="L16" s="41">
        <v>258.95</v>
      </c>
      <c r="M16" s="31">
        <v>246.75</v>
      </c>
      <c r="N16" s="31">
        <v>235.2</v>
      </c>
      <c r="O16" s="42">
        <v>9682400</v>
      </c>
      <c r="P16" s="43">
        <v>8.1212777476989718E-3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2270.1999999999998</v>
      </c>
      <c r="F17" s="40">
        <v>2264.85</v>
      </c>
      <c r="G17" s="41">
        <v>2242.25</v>
      </c>
      <c r="H17" s="41">
        <v>2214.3000000000002</v>
      </c>
      <c r="I17" s="41">
        <v>2191.7000000000003</v>
      </c>
      <c r="J17" s="41">
        <v>2292.7999999999997</v>
      </c>
      <c r="K17" s="41">
        <v>2315.3999999999992</v>
      </c>
      <c r="L17" s="41">
        <v>2343.3499999999995</v>
      </c>
      <c r="M17" s="31">
        <v>2287.4499999999998</v>
      </c>
      <c r="N17" s="31">
        <v>2236.9</v>
      </c>
      <c r="O17" s="42">
        <v>3080000</v>
      </c>
      <c r="P17" s="43">
        <v>1.4325703935452001E-2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1535.05</v>
      </c>
      <c r="F18" s="40">
        <v>1513.6166666666668</v>
      </c>
      <c r="G18" s="41">
        <v>1487.2333333333336</v>
      </c>
      <c r="H18" s="41">
        <v>1439.4166666666667</v>
      </c>
      <c r="I18" s="41">
        <v>1413.0333333333335</v>
      </c>
      <c r="J18" s="41">
        <v>1561.4333333333336</v>
      </c>
      <c r="K18" s="41">
        <v>1587.8166666666668</v>
      </c>
      <c r="L18" s="41">
        <v>1635.6333333333337</v>
      </c>
      <c r="M18" s="31">
        <v>1540</v>
      </c>
      <c r="N18" s="31">
        <v>1465.8</v>
      </c>
      <c r="O18" s="42">
        <v>26113000</v>
      </c>
      <c r="P18" s="43">
        <v>-2.9112135633551459E-2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748.4</v>
      </c>
      <c r="F19" s="40">
        <v>746</v>
      </c>
      <c r="G19" s="41">
        <v>740.6</v>
      </c>
      <c r="H19" s="41">
        <v>732.80000000000007</v>
      </c>
      <c r="I19" s="41">
        <v>727.40000000000009</v>
      </c>
      <c r="J19" s="41">
        <v>753.8</v>
      </c>
      <c r="K19" s="41">
        <v>759.2</v>
      </c>
      <c r="L19" s="41">
        <v>766.99999999999989</v>
      </c>
      <c r="M19" s="31">
        <v>751.4</v>
      </c>
      <c r="N19" s="31">
        <v>738.2</v>
      </c>
      <c r="O19" s="42">
        <v>89968750</v>
      </c>
      <c r="P19" s="43">
        <v>6.6151995748370673E-3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3992.95</v>
      </c>
      <c r="F20" s="40">
        <v>4010.75</v>
      </c>
      <c r="G20" s="41">
        <v>3951.05</v>
      </c>
      <c r="H20" s="41">
        <v>3909.15</v>
      </c>
      <c r="I20" s="41">
        <v>3849.4500000000003</v>
      </c>
      <c r="J20" s="41">
        <v>4052.65</v>
      </c>
      <c r="K20" s="41">
        <v>4112.3500000000004</v>
      </c>
      <c r="L20" s="41">
        <v>4154.25</v>
      </c>
      <c r="M20" s="31">
        <v>4070.45</v>
      </c>
      <c r="N20" s="31">
        <v>3968.85</v>
      </c>
      <c r="O20" s="42">
        <v>427600</v>
      </c>
      <c r="P20" s="43">
        <v>4.8553212358999509E-2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770.25</v>
      </c>
      <c r="F21" s="40">
        <v>771.13333333333333</v>
      </c>
      <c r="G21" s="41">
        <v>763.31666666666661</v>
      </c>
      <c r="H21" s="41">
        <v>756.38333333333333</v>
      </c>
      <c r="I21" s="41">
        <v>748.56666666666661</v>
      </c>
      <c r="J21" s="41">
        <v>778.06666666666661</v>
      </c>
      <c r="K21" s="41">
        <v>785.88333333333344</v>
      </c>
      <c r="L21" s="41">
        <v>792.81666666666661</v>
      </c>
      <c r="M21" s="31">
        <v>778.95</v>
      </c>
      <c r="N21" s="31">
        <v>764.2</v>
      </c>
      <c r="O21" s="42">
        <v>9178000</v>
      </c>
      <c r="P21" s="43">
        <v>4.6760948905109491E-2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408.2</v>
      </c>
      <c r="F22" s="40">
        <v>407.7833333333333</v>
      </c>
      <c r="G22" s="41">
        <v>404.06666666666661</v>
      </c>
      <c r="H22" s="41">
        <v>399.93333333333328</v>
      </c>
      <c r="I22" s="41">
        <v>396.21666666666658</v>
      </c>
      <c r="J22" s="41">
        <v>411.91666666666663</v>
      </c>
      <c r="K22" s="41">
        <v>415.63333333333333</v>
      </c>
      <c r="L22" s="41">
        <v>419.76666666666665</v>
      </c>
      <c r="M22" s="31">
        <v>411.5</v>
      </c>
      <c r="N22" s="31">
        <v>403.65</v>
      </c>
      <c r="O22" s="42">
        <v>18465000</v>
      </c>
      <c r="P22" s="43">
        <v>-1.060922681240958E-2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797.75</v>
      </c>
      <c r="F23" s="40">
        <v>800.66666666666663</v>
      </c>
      <c r="G23" s="41">
        <v>790.08333333333326</v>
      </c>
      <c r="H23" s="41">
        <v>782.41666666666663</v>
      </c>
      <c r="I23" s="41">
        <v>771.83333333333326</v>
      </c>
      <c r="J23" s="41">
        <v>808.33333333333326</v>
      </c>
      <c r="K23" s="41">
        <v>818.91666666666652</v>
      </c>
      <c r="L23" s="41">
        <v>826.58333333333326</v>
      </c>
      <c r="M23" s="31">
        <v>811.25</v>
      </c>
      <c r="N23" s="31">
        <v>793</v>
      </c>
      <c r="O23" s="42">
        <v>2400750</v>
      </c>
      <c r="P23" s="43">
        <v>3.5832937826293307E-2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4562.6499999999996</v>
      </c>
      <c r="F24" s="40">
        <v>4528.1166666666659</v>
      </c>
      <c r="G24" s="41">
        <v>4485.5333333333319</v>
      </c>
      <c r="H24" s="41">
        <v>4408.4166666666661</v>
      </c>
      <c r="I24" s="41">
        <v>4365.8333333333321</v>
      </c>
      <c r="J24" s="41">
        <v>4605.2333333333318</v>
      </c>
      <c r="K24" s="41">
        <v>4647.8166666666657</v>
      </c>
      <c r="L24" s="41">
        <v>4724.9333333333316</v>
      </c>
      <c r="M24" s="31">
        <v>4570.7</v>
      </c>
      <c r="N24" s="31">
        <v>4451</v>
      </c>
      <c r="O24" s="42">
        <v>2565500</v>
      </c>
      <c r="P24" s="43">
        <v>-5.1381483276781385E-3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229.15</v>
      </c>
      <c r="F25" s="40">
        <v>228.43333333333331</v>
      </c>
      <c r="G25" s="41">
        <v>226.61666666666662</v>
      </c>
      <c r="H25" s="41">
        <v>224.08333333333331</v>
      </c>
      <c r="I25" s="41">
        <v>222.26666666666662</v>
      </c>
      <c r="J25" s="41">
        <v>230.96666666666661</v>
      </c>
      <c r="K25" s="41">
        <v>232.78333333333327</v>
      </c>
      <c r="L25" s="41">
        <v>235.31666666666661</v>
      </c>
      <c r="M25" s="31">
        <v>230.25</v>
      </c>
      <c r="N25" s="31">
        <v>225.9</v>
      </c>
      <c r="O25" s="42">
        <v>13097500</v>
      </c>
      <c r="P25" s="43">
        <v>-1.1322891111530477E-2</v>
      </c>
    </row>
    <row r="26" spans="1:16" ht="12.75" customHeight="1">
      <c r="A26" s="31">
        <v>16</v>
      </c>
      <c r="B26" s="357" t="s">
        <v>50</v>
      </c>
      <c r="C26" s="33" t="s">
        <v>56</v>
      </c>
      <c r="D26" s="34">
        <v>44497</v>
      </c>
      <c r="E26" s="40">
        <v>130.55000000000001</v>
      </c>
      <c r="F26" s="40">
        <v>130.46666666666667</v>
      </c>
      <c r="G26" s="41">
        <v>129.28333333333333</v>
      </c>
      <c r="H26" s="41">
        <v>128.01666666666665</v>
      </c>
      <c r="I26" s="41">
        <v>126.83333333333331</v>
      </c>
      <c r="J26" s="41">
        <v>131.73333333333335</v>
      </c>
      <c r="K26" s="41">
        <v>132.91666666666669</v>
      </c>
      <c r="L26" s="41">
        <v>134.18333333333337</v>
      </c>
      <c r="M26" s="31">
        <v>131.65</v>
      </c>
      <c r="N26" s="31">
        <v>129.19999999999999</v>
      </c>
      <c r="O26" s="42">
        <v>54004500</v>
      </c>
      <c r="P26" s="43">
        <v>4.1030534351145037E-2</v>
      </c>
    </row>
    <row r="27" spans="1:16" ht="12.75" customHeight="1">
      <c r="A27" s="31">
        <v>17</v>
      </c>
      <c r="B27" s="358" t="s">
        <v>57</v>
      </c>
      <c r="C27" s="33" t="s">
        <v>58</v>
      </c>
      <c r="D27" s="34">
        <v>44497</v>
      </c>
      <c r="E27" s="40">
        <v>3215.4</v>
      </c>
      <c r="F27" s="40">
        <v>3210.15</v>
      </c>
      <c r="G27" s="41">
        <v>3186.3</v>
      </c>
      <c r="H27" s="41">
        <v>3157.2000000000003</v>
      </c>
      <c r="I27" s="41">
        <v>3133.3500000000004</v>
      </c>
      <c r="J27" s="41">
        <v>3239.25</v>
      </c>
      <c r="K27" s="41">
        <v>3263.0999999999995</v>
      </c>
      <c r="L27" s="41">
        <v>3292.2</v>
      </c>
      <c r="M27" s="31">
        <v>3234</v>
      </c>
      <c r="N27" s="31">
        <v>3181.05</v>
      </c>
      <c r="O27" s="42">
        <v>4102800</v>
      </c>
      <c r="P27" s="43">
        <v>3.5276305828917484E-2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2367.3000000000002</v>
      </c>
      <c r="F28" s="40">
        <v>2332.7666666666669</v>
      </c>
      <c r="G28" s="41">
        <v>2236.5333333333338</v>
      </c>
      <c r="H28" s="41">
        <v>2105.7666666666669</v>
      </c>
      <c r="I28" s="41">
        <v>2009.5333333333338</v>
      </c>
      <c r="J28" s="41">
        <v>2463.5333333333338</v>
      </c>
      <c r="K28" s="41">
        <v>2559.7666666666664</v>
      </c>
      <c r="L28" s="41">
        <v>2690.5333333333338</v>
      </c>
      <c r="M28" s="31">
        <v>2429</v>
      </c>
      <c r="N28" s="31">
        <v>2202</v>
      </c>
      <c r="O28" s="42">
        <v>708125</v>
      </c>
      <c r="P28" s="43">
        <v>0.46891043924700515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1195.2</v>
      </c>
      <c r="F29" s="40">
        <v>1195.7833333333335</v>
      </c>
      <c r="G29" s="41">
        <v>1185.866666666667</v>
      </c>
      <c r="H29" s="41">
        <v>1176.5333333333335</v>
      </c>
      <c r="I29" s="41">
        <v>1166.616666666667</v>
      </c>
      <c r="J29" s="41">
        <v>1205.116666666667</v>
      </c>
      <c r="K29" s="41">
        <v>1215.0333333333335</v>
      </c>
      <c r="L29" s="41">
        <v>1224.366666666667</v>
      </c>
      <c r="M29" s="31">
        <v>1205.7</v>
      </c>
      <c r="N29" s="31">
        <v>1186.45</v>
      </c>
      <c r="O29" s="42">
        <v>4759500</v>
      </c>
      <c r="P29" s="43">
        <v>-1.039609106975777E-2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736.05</v>
      </c>
      <c r="F30" s="40">
        <v>733.80000000000007</v>
      </c>
      <c r="G30" s="41">
        <v>711.60000000000014</v>
      </c>
      <c r="H30" s="41">
        <v>687.15000000000009</v>
      </c>
      <c r="I30" s="41">
        <v>664.95000000000016</v>
      </c>
      <c r="J30" s="41">
        <v>758.25000000000011</v>
      </c>
      <c r="K30" s="41">
        <v>780.45000000000016</v>
      </c>
      <c r="L30" s="41">
        <v>804.90000000000009</v>
      </c>
      <c r="M30" s="31">
        <v>756</v>
      </c>
      <c r="N30" s="31">
        <v>709.35</v>
      </c>
      <c r="O30" s="42">
        <v>14605500</v>
      </c>
      <c r="P30" s="43">
        <v>-2.444319020535753E-2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780.35</v>
      </c>
      <c r="F31" s="40">
        <v>778.11666666666667</v>
      </c>
      <c r="G31" s="41">
        <v>773.88333333333333</v>
      </c>
      <c r="H31" s="41">
        <v>767.41666666666663</v>
      </c>
      <c r="I31" s="41">
        <v>763.18333333333328</v>
      </c>
      <c r="J31" s="41">
        <v>784.58333333333337</v>
      </c>
      <c r="K31" s="41">
        <v>788.81666666666672</v>
      </c>
      <c r="L31" s="41">
        <v>795.28333333333342</v>
      </c>
      <c r="M31" s="31">
        <v>782.35</v>
      </c>
      <c r="N31" s="31">
        <v>771.65</v>
      </c>
      <c r="O31" s="42">
        <v>33986400</v>
      </c>
      <c r="P31" s="43">
        <v>-2.5932040170587426E-2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3838.25</v>
      </c>
      <c r="F32" s="40">
        <v>3853.6833333333329</v>
      </c>
      <c r="G32" s="41">
        <v>3819.5666666666657</v>
      </c>
      <c r="H32" s="41">
        <v>3800.8833333333328</v>
      </c>
      <c r="I32" s="41">
        <v>3766.7666666666655</v>
      </c>
      <c r="J32" s="41">
        <v>3872.3666666666659</v>
      </c>
      <c r="K32" s="41">
        <v>3906.4833333333336</v>
      </c>
      <c r="L32" s="41">
        <v>3925.1666666666661</v>
      </c>
      <c r="M32" s="31">
        <v>3887.8</v>
      </c>
      <c r="N32" s="31">
        <v>3835</v>
      </c>
      <c r="O32" s="42">
        <v>3123000</v>
      </c>
      <c r="P32" s="43">
        <v>4.7454355344647313E-3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17890.599999999999</v>
      </c>
      <c r="F33" s="40">
        <v>17746.533333333333</v>
      </c>
      <c r="G33" s="41">
        <v>17474.066666666666</v>
      </c>
      <c r="H33" s="41">
        <v>17057.533333333333</v>
      </c>
      <c r="I33" s="41">
        <v>16785.066666666666</v>
      </c>
      <c r="J33" s="41">
        <v>18163.066666666666</v>
      </c>
      <c r="K33" s="41">
        <v>18435.533333333333</v>
      </c>
      <c r="L33" s="41">
        <v>18852.066666666666</v>
      </c>
      <c r="M33" s="31">
        <v>18019</v>
      </c>
      <c r="N33" s="31">
        <v>17330</v>
      </c>
      <c r="O33" s="42">
        <v>784275</v>
      </c>
      <c r="P33" s="43">
        <v>3.3582805603530994E-3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7735.2</v>
      </c>
      <c r="F34" s="40">
        <v>7704.75</v>
      </c>
      <c r="G34" s="41">
        <v>7601.4</v>
      </c>
      <c r="H34" s="41">
        <v>7467.5999999999995</v>
      </c>
      <c r="I34" s="41">
        <v>7364.2499999999991</v>
      </c>
      <c r="J34" s="41">
        <v>7838.55</v>
      </c>
      <c r="K34" s="41">
        <v>7941.9000000000005</v>
      </c>
      <c r="L34" s="41">
        <v>8075.7000000000007</v>
      </c>
      <c r="M34" s="31">
        <v>7808.1</v>
      </c>
      <c r="N34" s="31">
        <v>7570.95</v>
      </c>
      <c r="O34" s="42">
        <v>4336500</v>
      </c>
      <c r="P34" s="43">
        <v>6.5279832883627818E-3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2525.9499999999998</v>
      </c>
      <c r="F35" s="40">
        <v>2536.6833333333329</v>
      </c>
      <c r="G35" s="41">
        <v>2505.3666666666659</v>
      </c>
      <c r="H35" s="41">
        <v>2484.7833333333328</v>
      </c>
      <c r="I35" s="41">
        <v>2453.4666666666658</v>
      </c>
      <c r="J35" s="41">
        <v>2557.266666666666</v>
      </c>
      <c r="K35" s="41">
        <v>2588.5833333333326</v>
      </c>
      <c r="L35" s="41">
        <v>2609.1666666666661</v>
      </c>
      <c r="M35" s="31">
        <v>2568</v>
      </c>
      <c r="N35" s="31">
        <v>2516.1</v>
      </c>
      <c r="O35" s="42">
        <v>1568400</v>
      </c>
      <c r="P35" s="43">
        <v>-2.8974739970282319E-2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297</v>
      </c>
      <c r="F36" s="40">
        <v>296.06666666666666</v>
      </c>
      <c r="G36" s="41">
        <v>292.88333333333333</v>
      </c>
      <c r="H36" s="41">
        <v>288.76666666666665</v>
      </c>
      <c r="I36" s="41">
        <v>285.58333333333331</v>
      </c>
      <c r="J36" s="41">
        <v>300.18333333333334</v>
      </c>
      <c r="K36" s="41">
        <v>303.36666666666662</v>
      </c>
      <c r="L36" s="41">
        <v>307.48333333333335</v>
      </c>
      <c r="M36" s="31">
        <v>299.25</v>
      </c>
      <c r="N36" s="31">
        <v>291.95</v>
      </c>
      <c r="O36" s="42">
        <v>25614000</v>
      </c>
      <c r="P36" s="43">
        <v>-2.3268583979682889E-2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84.85</v>
      </c>
      <c r="F37" s="40">
        <v>84.333333333333329</v>
      </c>
      <c r="G37" s="41">
        <v>83.516666666666652</v>
      </c>
      <c r="H37" s="41">
        <v>82.183333333333323</v>
      </c>
      <c r="I37" s="41">
        <v>81.366666666666646</v>
      </c>
      <c r="J37" s="41">
        <v>85.666666666666657</v>
      </c>
      <c r="K37" s="41">
        <v>86.483333333333348</v>
      </c>
      <c r="L37" s="41">
        <v>87.816666666666663</v>
      </c>
      <c r="M37" s="31">
        <v>85.15</v>
      </c>
      <c r="N37" s="31">
        <v>83</v>
      </c>
      <c r="O37" s="42">
        <v>165016800</v>
      </c>
      <c r="P37" s="43">
        <v>2.7015218815990678E-2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1872.1</v>
      </c>
      <c r="F38" s="40">
        <v>1867.5166666666667</v>
      </c>
      <c r="G38" s="41">
        <v>1845.0333333333333</v>
      </c>
      <c r="H38" s="41">
        <v>1817.9666666666667</v>
      </c>
      <c r="I38" s="41">
        <v>1795.4833333333333</v>
      </c>
      <c r="J38" s="41">
        <v>1894.5833333333333</v>
      </c>
      <c r="K38" s="41">
        <v>1917.0666666666664</v>
      </c>
      <c r="L38" s="41">
        <v>1944.1333333333332</v>
      </c>
      <c r="M38" s="31">
        <v>1890</v>
      </c>
      <c r="N38" s="31">
        <v>1840.45</v>
      </c>
      <c r="O38" s="42">
        <v>1957450</v>
      </c>
      <c r="P38" s="43">
        <v>-2.6797921793820071E-2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206.65</v>
      </c>
      <c r="F39" s="40">
        <v>205.29999999999998</v>
      </c>
      <c r="G39" s="41">
        <v>203.59999999999997</v>
      </c>
      <c r="H39" s="41">
        <v>200.54999999999998</v>
      </c>
      <c r="I39" s="41">
        <v>198.84999999999997</v>
      </c>
      <c r="J39" s="41">
        <v>208.34999999999997</v>
      </c>
      <c r="K39" s="41">
        <v>210.04999999999995</v>
      </c>
      <c r="L39" s="41">
        <v>213.09999999999997</v>
      </c>
      <c r="M39" s="31">
        <v>207</v>
      </c>
      <c r="N39" s="31">
        <v>202.25</v>
      </c>
      <c r="O39" s="42">
        <v>26554400</v>
      </c>
      <c r="P39" s="43">
        <v>1.5254976027894813E-2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824.8</v>
      </c>
      <c r="F40" s="40">
        <v>821.2166666666667</v>
      </c>
      <c r="G40" s="41">
        <v>816.58333333333337</v>
      </c>
      <c r="H40" s="41">
        <v>808.36666666666667</v>
      </c>
      <c r="I40" s="41">
        <v>803.73333333333335</v>
      </c>
      <c r="J40" s="41">
        <v>829.43333333333339</v>
      </c>
      <c r="K40" s="41">
        <v>834.06666666666661</v>
      </c>
      <c r="L40" s="41">
        <v>842.28333333333342</v>
      </c>
      <c r="M40" s="31">
        <v>825.85</v>
      </c>
      <c r="N40" s="31">
        <v>813</v>
      </c>
      <c r="O40" s="42">
        <v>4620000</v>
      </c>
      <c r="P40" s="43">
        <v>7.1479628305932811E-4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745.65</v>
      </c>
      <c r="F41" s="40">
        <v>741.48333333333323</v>
      </c>
      <c r="G41" s="41">
        <v>735.96666666666647</v>
      </c>
      <c r="H41" s="41">
        <v>726.28333333333319</v>
      </c>
      <c r="I41" s="41">
        <v>720.76666666666642</v>
      </c>
      <c r="J41" s="41">
        <v>751.16666666666652</v>
      </c>
      <c r="K41" s="41">
        <v>756.68333333333317</v>
      </c>
      <c r="L41" s="41">
        <v>766.36666666666656</v>
      </c>
      <c r="M41" s="31">
        <v>747</v>
      </c>
      <c r="N41" s="31">
        <v>731.8</v>
      </c>
      <c r="O41" s="42">
        <v>10692000</v>
      </c>
      <c r="P41" s="43">
        <v>-6.1349693251533744E-3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684.15</v>
      </c>
      <c r="F42" s="40">
        <v>682.0333333333333</v>
      </c>
      <c r="G42" s="41">
        <v>675.66666666666663</v>
      </c>
      <c r="H42" s="41">
        <v>667.18333333333328</v>
      </c>
      <c r="I42" s="41">
        <v>660.81666666666661</v>
      </c>
      <c r="J42" s="41">
        <v>690.51666666666665</v>
      </c>
      <c r="K42" s="41">
        <v>696.88333333333344</v>
      </c>
      <c r="L42" s="41">
        <v>705.36666666666667</v>
      </c>
      <c r="M42" s="31">
        <v>688.4</v>
      </c>
      <c r="N42" s="31">
        <v>673.55</v>
      </c>
      <c r="O42" s="42">
        <v>79049804</v>
      </c>
      <c r="P42" s="43">
        <v>1.4645718850613668E-2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65.95</v>
      </c>
      <c r="F43" s="40">
        <v>65.733333333333334</v>
      </c>
      <c r="G43" s="41">
        <v>65.066666666666663</v>
      </c>
      <c r="H43" s="41">
        <v>64.183333333333323</v>
      </c>
      <c r="I43" s="41">
        <v>63.516666666666652</v>
      </c>
      <c r="J43" s="41">
        <v>66.616666666666674</v>
      </c>
      <c r="K43" s="41">
        <v>67.283333333333331</v>
      </c>
      <c r="L43" s="41">
        <v>68.166666666666686</v>
      </c>
      <c r="M43" s="31">
        <v>66.400000000000006</v>
      </c>
      <c r="N43" s="31">
        <v>64.849999999999994</v>
      </c>
      <c r="O43" s="42">
        <v>118419000</v>
      </c>
      <c r="P43" s="43">
        <v>-6.2029242357111215E-4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367</v>
      </c>
      <c r="F44" s="40">
        <v>368.35000000000008</v>
      </c>
      <c r="G44" s="41">
        <v>364.50000000000017</v>
      </c>
      <c r="H44" s="41">
        <v>362.00000000000011</v>
      </c>
      <c r="I44" s="41">
        <v>358.1500000000002</v>
      </c>
      <c r="J44" s="41">
        <v>370.85000000000014</v>
      </c>
      <c r="K44" s="41">
        <v>374.70000000000005</v>
      </c>
      <c r="L44" s="41">
        <v>377.2000000000001</v>
      </c>
      <c r="M44" s="31">
        <v>372.2</v>
      </c>
      <c r="N44" s="31">
        <v>365.85</v>
      </c>
      <c r="O44" s="42">
        <v>16842900</v>
      </c>
      <c r="P44" s="43">
        <v>4.9403046521202141E-3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15541.45</v>
      </c>
      <c r="F45" s="40">
        <v>15536.35</v>
      </c>
      <c r="G45" s="41">
        <v>15415.1</v>
      </c>
      <c r="H45" s="41">
        <v>15288.75</v>
      </c>
      <c r="I45" s="41">
        <v>15167.5</v>
      </c>
      <c r="J45" s="41">
        <v>15662.7</v>
      </c>
      <c r="K45" s="41">
        <v>15783.95</v>
      </c>
      <c r="L45" s="41">
        <v>15910.300000000001</v>
      </c>
      <c r="M45" s="31">
        <v>15657.6</v>
      </c>
      <c r="N45" s="31">
        <v>15410</v>
      </c>
      <c r="O45" s="42">
        <v>146750</v>
      </c>
      <c r="P45" s="43">
        <v>-4.0719375636240245E-3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437.45</v>
      </c>
      <c r="F46" s="40">
        <v>437.31666666666666</v>
      </c>
      <c r="G46" s="41">
        <v>434.33333333333331</v>
      </c>
      <c r="H46" s="41">
        <v>431.21666666666664</v>
      </c>
      <c r="I46" s="41">
        <v>428.23333333333329</v>
      </c>
      <c r="J46" s="41">
        <v>440.43333333333334</v>
      </c>
      <c r="K46" s="41">
        <v>443.41666666666669</v>
      </c>
      <c r="L46" s="41">
        <v>446.53333333333336</v>
      </c>
      <c r="M46" s="31">
        <v>440.3</v>
      </c>
      <c r="N46" s="31">
        <v>434.2</v>
      </c>
      <c r="O46" s="42">
        <v>37978200</v>
      </c>
      <c r="P46" s="43">
        <v>1.2622384334805146E-2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3911.7</v>
      </c>
      <c r="F47" s="40">
        <v>3930.65</v>
      </c>
      <c r="G47" s="41">
        <v>3883.9</v>
      </c>
      <c r="H47" s="41">
        <v>3856.1</v>
      </c>
      <c r="I47" s="41">
        <v>3809.35</v>
      </c>
      <c r="J47" s="41">
        <v>3958.4500000000003</v>
      </c>
      <c r="K47" s="41">
        <v>4005.2000000000003</v>
      </c>
      <c r="L47" s="41">
        <v>4033.0000000000005</v>
      </c>
      <c r="M47" s="31">
        <v>3977.4</v>
      </c>
      <c r="N47" s="31">
        <v>3902.85</v>
      </c>
      <c r="O47" s="42">
        <v>1160600</v>
      </c>
      <c r="P47" s="43">
        <v>6.0683604459879366E-2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563.29999999999995</v>
      </c>
      <c r="F48" s="40">
        <v>565.80000000000007</v>
      </c>
      <c r="G48" s="41">
        <v>556.40000000000009</v>
      </c>
      <c r="H48" s="41">
        <v>549.5</v>
      </c>
      <c r="I48" s="41">
        <v>540.1</v>
      </c>
      <c r="J48" s="41">
        <v>572.70000000000016</v>
      </c>
      <c r="K48" s="41">
        <v>582.1</v>
      </c>
      <c r="L48" s="41">
        <v>589.00000000000023</v>
      </c>
      <c r="M48" s="31">
        <v>575.20000000000005</v>
      </c>
      <c r="N48" s="31">
        <v>558.9</v>
      </c>
      <c r="O48" s="42">
        <v>17749600</v>
      </c>
      <c r="P48" s="43">
        <v>-2.0160310905999516E-2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182.5</v>
      </c>
      <c r="F49" s="40">
        <v>181.35</v>
      </c>
      <c r="G49" s="41">
        <v>179</v>
      </c>
      <c r="H49" s="41">
        <v>175.5</v>
      </c>
      <c r="I49" s="41">
        <v>173.15</v>
      </c>
      <c r="J49" s="41">
        <v>184.85</v>
      </c>
      <c r="K49" s="41">
        <v>187.19999999999996</v>
      </c>
      <c r="L49" s="41">
        <v>190.7</v>
      </c>
      <c r="M49" s="31">
        <v>183.7</v>
      </c>
      <c r="N49" s="31">
        <v>177.85</v>
      </c>
      <c r="O49" s="42">
        <v>80994600</v>
      </c>
      <c r="P49" s="43">
        <v>2.2719679251587037E-3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714.1</v>
      </c>
      <c r="F50" s="40">
        <v>703.63333333333333</v>
      </c>
      <c r="G50" s="41">
        <v>683.66666666666663</v>
      </c>
      <c r="H50" s="41">
        <v>653.23333333333335</v>
      </c>
      <c r="I50" s="41">
        <v>633.26666666666665</v>
      </c>
      <c r="J50" s="41">
        <v>734.06666666666661</v>
      </c>
      <c r="K50" s="41">
        <v>754.0333333333333</v>
      </c>
      <c r="L50" s="41">
        <v>784.46666666666658</v>
      </c>
      <c r="M50" s="31">
        <v>723.6</v>
      </c>
      <c r="N50" s="31">
        <v>673.2</v>
      </c>
      <c r="O50" s="42">
        <v>4704375</v>
      </c>
      <c r="P50" s="43">
        <v>-1.7511708409692527E-2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567.35</v>
      </c>
      <c r="F51" s="40">
        <v>569.08333333333337</v>
      </c>
      <c r="G51" s="41">
        <v>561.91666666666674</v>
      </c>
      <c r="H51" s="41">
        <v>556.48333333333335</v>
      </c>
      <c r="I51" s="41">
        <v>549.31666666666672</v>
      </c>
      <c r="J51" s="41">
        <v>574.51666666666677</v>
      </c>
      <c r="K51" s="41">
        <v>581.68333333333351</v>
      </c>
      <c r="L51" s="41">
        <v>587.11666666666679</v>
      </c>
      <c r="M51" s="31">
        <v>576.25</v>
      </c>
      <c r="N51" s="31">
        <v>563.65</v>
      </c>
      <c r="O51" s="42">
        <v>11508750</v>
      </c>
      <c r="P51" s="43">
        <v>3.0557421087978508E-2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962.15</v>
      </c>
      <c r="F52" s="40">
        <v>972.75</v>
      </c>
      <c r="G52" s="41">
        <v>949.5</v>
      </c>
      <c r="H52" s="41">
        <v>936.85</v>
      </c>
      <c r="I52" s="41">
        <v>913.6</v>
      </c>
      <c r="J52" s="41">
        <v>985.4</v>
      </c>
      <c r="K52" s="41">
        <v>1008.65</v>
      </c>
      <c r="L52" s="41">
        <v>1021.3</v>
      </c>
      <c r="M52" s="31">
        <v>996</v>
      </c>
      <c r="N52" s="31">
        <v>960.1</v>
      </c>
      <c r="O52" s="42">
        <v>8711300</v>
      </c>
      <c r="P52" s="43">
        <v>8.7383367139959436E-2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190.5</v>
      </c>
      <c r="F53" s="40">
        <v>190.93333333333331</v>
      </c>
      <c r="G53" s="41">
        <v>188.21666666666661</v>
      </c>
      <c r="H53" s="41">
        <v>185.93333333333331</v>
      </c>
      <c r="I53" s="41">
        <v>183.21666666666661</v>
      </c>
      <c r="J53" s="41">
        <v>193.21666666666661</v>
      </c>
      <c r="K53" s="41">
        <v>195.93333333333331</v>
      </c>
      <c r="L53" s="41">
        <v>198.21666666666661</v>
      </c>
      <c r="M53" s="31">
        <v>193.65</v>
      </c>
      <c r="N53" s="31">
        <v>188.65</v>
      </c>
      <c r="O53" s="42">
        <v>63550200</v>
      </c>
      <c r="P53" s="43">
        <v>-9.8161115110267649E-3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5361.65</v>
      </c>
      <c r="F54" s="40">
        <v>5335.2166666666662</v>
      </c>
      <c r="G54" s="41">
        <v>5281.4333333333325</v>
      </c>
      <c r="H54" s="41">
        <v>5201.2166666666662</v>
      </c>
      <c r="I54" s="41">
        <v>5147.4333333333325</v>
      </c>
      <c r="J54" s="41">
        <v>5415.4333333333325</v>
      </c>
      <c r="K54" s="41">
        <v>5469.2166666666672</v>
      </c>
      <c r="L54" s="41">
        <v>5549.4333333333325</v>
      </c>
      <c r="M54" s="31">
        <v>5389</v>
      </c>
      <c r="N54" s="31">
        <v>5255</v>
      </c>
      <c r="O54" s="42">
        <v>765200</v>
      </c>
      <c r="P54" s="43">
        <v>-5.7172557172557176E-3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1690.05</v>
      </c>
      <c r="F55" s="40">
        <v>1676.5666666666666</v>
      </c>
      <c r="G55" s="41">
        <v>1654.1833333333332</v>
      </c>
      <c r="H55" s="41">
        <v>1618.3166666666666</v>
      </c>
      <c r="I55" s="41">
        <v>1595.9333333333332</v>
      </c>
      <c r="J55" s="41">
        <v>1712.4333333333332</v>
      </c>
      <c r="K55" s="41">
        <v>1734.8166666666664</v>
      </c>
      <c r="L55" s="41">
        <v>1770.6833333333332</v>
      </c>
      <c r="M55" s="31">
        <v>1698.95</v>
      </c>
      <c r="N55" s="31">
        <v>1640.7</v>
      </c>
      <c r="O55" s="42">
        <v>2444400</v>
      </c>
      <c r="P55" s="43">
        <v>1.3201798926447121E-2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711</v>
      </c>
      <c r="F56" s="40">
        <v>713.4</v>
      </c>
      <c r="G56" s="41">
        <v>703.8</v>
      </c>
      <c r="H56" s="41">
        <v>696.6</v>
      </c>
      <c r="I56" s="41">
        <v>687</v>
      </c>
      <c r="J56" s="41">
        <v>720.59999999999991</v>
      </c>
      <c r="K56" s="41">
        <v>730.2</v>
      </c>
      <c r="L56" s="41">
        <v>737.39999999999986</v>
      </c>
      <c r="M56" s="31">
        <v>723</v>
      </c>
      <c r="N56" s="31">
        <v>706.2</v>
      </c>
      <c r="O56" s="42">
        <v>7258572</v>
      </c>
      <c r="P56" s="43">
        <v>1.7082785808147174E-2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805.2</v>
      </c>
      <c r="F57" s="40">
        <v>806.6</v>
      </c>
      <c r="G57" s="41">
        <v>800.2</v>
      </c>
      <c r="H57" s="41">
        <v>795.2</v>
      </c>
      <c r="I57" s="41">
        <v>788.80000000000007</v>
      </c>
      <c r="J57" s="41">
        <v>811.6</v>
      </c>
      <c r="K57" s="41">
        <v>817.99999999999989</v>
      </c>
      <c r="L57" s="41">
        <v>823</v>
      </c>
      <c r="M57" s="31">
        <v>813</v>
      </c>
      <c r="N57" s="31">
        <v>801.6</v>
      </c>
      <c r="O57" s="42">
        <v>2247500</v>
      </c>
      <c r="P57" s="43">
        <v>4.2621049579588288E-2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489.75</v>
      </c>
      <c r="F58" s="40">
        <v>488.88333333333338</v>
      </c>
      <c r="G58" s="41">
        <v>478.91666666666674</v>
      </c>
      <c r="H58" s="41">
        <v>468.08333333333337</v>
      </c>
      <c r="I58" s="41">
        <v>458.11666666666673</v>
      </c>
      <c r="J58" s="41">
        <v>499.71666666666675</v>
      </c>
      <c r="K58" s="41">
        <v>509.68333333333334</v>
      </c>
      <c r="L58" s="41">
        <v>520.51666666666677</v>
      </c>
      <c r="M58" s="31">
        <v>498.85</v>
      </c>
      <c r="N58" s="31">
        <v>478.05</v>
      </c>
      <c r="O58" s="42">
        <v>728200</v>
      </c>
      <c r="P58" s="43">
        <v>0.29549902152641877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160.05000000000001</v>
      </c>
      <c r="F59" s="40">
        <v>159.91666666666666</v>
      </c>
      <c r="G59" s="41">
        <v>158.13333333333333</v>
      </c>
      <c r="H59" s="41">
        <v>156.21666666666667</v>
      </c>
      <c r="I59" s="41">
        <v>154.43333333333334</v>
      </c>
      <c r="J59" s="41">
        <v>161.83333333333331</v>
      </c>
      <c r="K59" s="41">
        <v>163.61666666666667</v>
      </c>
      <c r="L59" s="41">
        <v>165.5333333333333</v>
      </c>
      <c r="M59" s="31">
        <v>161.69999999999999</v>
      </c>
      <c r="N59" s="31">
        <v>158</v>
      </c>
      <c r="O59" s="42">
        <v>8652100</v>
      </c>
      <c r="P59" s="43">
        <v>1.787016776075857E-2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898.6</v>
      </c>
      <c r="F60" s="40">
        <v>907.70000000000016</v>
      </c>
      <c r="G60" s="41">
        <v>880.95000000000027</v>
      </c>
      <c r="H60" s="41">
        <v>863.30000000000007</v>
      </c>
      <c r="I60" s="41">
        <v>836.55000000000018</v>
      </c>
      <c r="J60" s="41">
        <v>925.35000000000036</v>
      </c>
      <c r="K60" s="41">
        <v>952.10000000000014</v>
      </c>
      <c r="L60" s="41">
        <v>969.75000000000045</v>
      </c>
      <c r="M60" s="31">
        <v>934.45</v>
      </c>
      <c r="N60" s="31">
        <v>890.05</v>
      </c>
      <c r="O60" s="42">
        <v>2676600</v>
      </c>
      <c r="P60" s="43">
        <v>0.20242587601078166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627.20000000000005</v>
      </c>
      <c r="F61" s="40">
        <v>623.83333333333337</v>
      </c>
      <c r="G61" s="41">
        <v>619.76666666666677</v>
      </c>
      <c r="H61" s="41">
        <v>612.33333333333337</v>
      </c>
      <c r="I61" s="41">
        <v>608.26666666666677</v>
      </c>
      <c r="J61" s="41">
        <v>631.26666666666677</v>
      </c>
      <c r="K61" s="41">
        <v>635.33333333333337</v>
      </c>
      <c r="L61" s="41">
        <v>642.76666666666677</v>
      </c>
      <c r="M61" s="31">
        <v>627.9</v>
      </c>
      <c r="N61" s="31">
        <v>616.4</v>
      </c>
      <c r="O61" s="42">
        <v>10311250</v>
      </c>
      <c r="P61" s="43">
        <v>7.819181429444105E-3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2137.9499999999998</v>
      </c>
      <c r="F62" s="40">
        <v>2141.6166666666663</v>
      </c>
      <c r="G62" s="41">
        <v>2123.3833333333328</v>
      </c>
      <c r="H62" s="41">
        <v>2108.8166666666666</v>
      </c>
      <c r="I62" s="41">
        <v>2090.583333333333</v>
      </c>
      <c r="J62" s="41">
        <v>2156.1833333333325</v>
      </c>
      <c r="K62" s="41">
        <v>2174.4166666666661</v>
      </c>
      <c r="L62" s="41">
        <v>2188.9833333333322</v>
      </c>
      <c r="M62" s="31">
        <v>2159.85</v>
      </c>
      <c r="N62" s="31">
        <v>2127.0500000000002</v>
      </c>
      <c r="O62" s="42">
        <v>188250</v>
      </c>
      <c r="P62" s="43">
        <v>0.84558823529411764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2606.25</v>
      </c>
      <c r="F63" s="40">
        <v>2539.2000000000003</v>
      </c>
      <c r="G63" s="41">
        <v>2453.5500000000006</v>
      </c>
      <c r="H63" s="41">
        <v>2300.8500000000004</v>
      </c>
      <c r="I63" s="41">
        <v>2215.2000000000007</v>
      </c>
      <c r="J63" s="41">
        <v>2691.9000000000005</v>
      </c>
      <c r="K63" s="41">
        <v>2777.55</v>
      </c>
      <c r="L63" s="41">
        <v>2930.2500000000005</v>
      </c>
      <c r="M63" s="31">
        <v>2624.85</v>
      </c>
      <c r="N63" s="31">
        <v>2386.5</v>
      </c>
      <c r="O63" s="42">
        <v>2654000</v>
      </c>
      <c r="P63" s="43">
        <v>0.12984248616432525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277.14999999999998</v>
      </c>
      <c r="F64" s="40">
        <v>277.45</v>
      </c>
      <c r="G64" s="41">
        <v>269.7</v>
      </c>
      <c r="H64" s="41">
        <v>262.25</v>
      </c>
      <c r="I64" s="41">
        <v>254.5</v>
      </c>
      <c r="J64" s="41">
        <v>284.89999999999998</v>
      </c>
      <c r="K64" s="41">
        <v>292.64999999999998</v>
      </c>
      <c r="L64" s="41">
        <v>300.09999999999997</v>
      </c>
      <c r="M64" s="31">
        <v>285.2</v>
      </c>
      <c r="N64" s="31">
        <v>270</v>
      </c>
      <c r="O64" s="42">
        <v>9335700</v>
      </c>
      <c r="P64" s="43">
        <v>0.32907662082514733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5230.45</v>
      </c>
      <c r="F65" s="40">
        <v>5149.05</v>
      </c>
      <c r="G65" s="41">
        <v>4974.6500000000005</v>
      </c>
      <c r="H65" s="41">
        <v>4718.8500000000004</v>
      </c>
      <c r="I65" s="41">
        <v>4544.4500000000007</v>
      </c>
      <c r="J65" s="41">
        <v>5404.85</v>
      </c>
      <c r="K65" s="41">
        <v>5579.25</v>
      </c>
      <c r="L65" s="41">
        <v>5835.05</v>
      </c>
      <c r="M65" s="31">
        <v>5323.45</v>
      </c>
      <c r="N65" s="31">
        <v>4893.25</v>
      </c>
      <c r="O65" s="42">
        <v>2292000</v>
      </c>
      <c r="P65" s="43">
        <v>-3.8993710691823898E-2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4870.3999999999996</v>
      </c>
      <c r="F66" s="40">
        <v>4933.4666666666662</v>
      </c>
      <c r="G66" s="41">
        <v>4782.9333333333325</v>
      </c>
      <c r="H66" s="41">
        <v>4695.4666666666662</v>
      </c>
      <c r="I66" s="41">
        <v>4544.9333333333325</v>
      </c>
      <c r="J66" s="41">
        <v>5020.9333333333325</v>
      </c>
      <c r="K66" s="41">
        <v>5171.4666666666672</v>
      </c>
      <c r="L66" s="41">
        <v>5258.9333333333325</v>
      </c>
      <c r="M66" s="31">
        <v>5084</v>
      </c>
      <c r="N66" s="31">
        <v>4846</v>
      </c>
      <c r="O66" s="42">
        <v>432125</v>
      </c>
      <c r="P66" s="43">
        <v>-4.7920683007435967E-2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426.35</v>
      </c>
      <c r="F67" s="40">
        <v>425.26666666666671</v>
      </c>
      <c r="G67" s="41">
        <v>416.73333333333341</v>
      </c>
      <c r="H67" s="41">
        <v>407.11666666666667</v>
      </c>
      <c r="I67" s="41">
        <v>398.58333333333337</v>
      </c>
      <c r="J67" s="41">
        <v>434.88333333333344</v>
      </c>
      <c r="K67" s="41">
        <v>443.41666666666674</v>
      </c>
      <c r="L67" s="41">
        <v>453.03333333333347</v>
      </c>
      <c r="M67" s="31">
        <v>433.8</v>
      </c>
      <c r="N67" s="31">
        <v>415.65</v>
      </c>
      <c r="O67" s="42">
        <v>32406000</v>
      </c>
      <c r="P67" s="43">
        <v>5.0379719756123646E-2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5051.95</v>
      </c>
      <c r="F68" s="40">
        <v>5029.95</v>
      </c>
      <c r="G68" s="41">
        <v>4972.8999999999996</v>
      </c>
      <c r="H68" s="41">
        <v>4893.8499999999995</v>
      </c>
      <c r="I68" s="41">
        <v>4836.7999999999993</v>
      </c>
      <c r="J68" s="41">
        <v>5109</v>
      </c>
      <c r="K68" s="41">
        <v>5166.0500000000011</v>
      </c>
      <c r="L68" s="41">
        <v>5245.1</v>
      </c>
      <c r="M68" s="31">
        <v>5087</v>
      </c>
      <c r="N68" s="31">
        <v>4950.8999999999996</v>
      </c>
      <c r="O68" s="42">
        <v>2610625</v>
      </c>
      <c r="P68" s="43">
        <v>-6.753222047843249E-3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2755</v>
      </c>
      <c r="F69" s="40">
        <v>2749.9666666666667</v>
      </c>
      <c r="G69" s="41">
        <v>2719.0333333333333</v>
      </c>
      <c r="H69" s="41">
        <v>2683.0666666666666</v>
      </c>
      <c r="I69" s="41">
        <v>2652.1333333333332</v>
      </c>
      <c r="J69" s="41">
        <v>2785.9333333333334</v>
      </c>
      <c r="K69" s="41">
        <v>2816.8666666666668</v>
      </c>
      <c r="L69" s="41">
        <v>2852.8333333333335</v>
      </c>
      <c r="M69" s="31">
        <v>2780.9</v>
      </c>
      <c r="N69" s="31">
        <v>2714</v>
      </c>
      <c r="O69" s="42">
        <v>3819200</v>
      </c>
      <c r="P69" s="43">
        <v>1.6109507402923922E-2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1504.95</v>
      </c>
      <c r="F70" s="40">
        <v>1494.6333333333334</v>
      </c>
      <c r="G70" s="41">
        <v>1477.3666666666668</v>
      </c>
      <c r="H70" s="41">
        <v>1449.7833333333333</v>
      </c>
      <c r="I70" s="41">
        <v>1432.5166666666667</v>
      </c>
      <c r="J70" s="41">
        <v>1522.2166666666669</v>
      </c>
      <c r="K70" s="41">
        <v>1539.4833333333338</v>
      </c>
      <c r="L70" s="41">
        <v>1567.0666666666671</v>
      </c>
      <c r="M70" s="31">
        <v>1511.9</v>
      </c>
      <c r="N70" s="31">
        <v>1467.05</v>
      </c>
      <c r="O70" s="42">
        <v>7195100</v>
      </c>
      <c r="P70" s="43">
        <v>3.3088525625839062E-2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180.95</v>
      </c>
      <c r="F71" s="40">
        <v>180.76666666666665</v>
      </c>
      <c r="G71" s="41">
        <v>179.8833333333333</v>
      </c>
      <c r="H71" s="41">
        <v>178.81666666666663</v>
      </c>
      <c r="I71" s="41">
        <v>177.93333333333328</v>
      </c>
      <c r="J71" s="41">
        <v>181.83333333333331</v>
      </c>
      <c r="K71" s="41">
        <v>182.71666666666664</v>
      </c>
      <c r="L71" s="41">
        <v>183.78333333333333</v>
      </c>
      <c r="M71" s="31">
        <v>181.65</v>
      </c>
      <c r="N71" s="31">
        <v>179.7</v>
      </c>
      <c r="O71" s="42">
        <v>33044400</v>
      </c>
      <c r="P71" s="43">
        <v>-1.0136956756173838E-2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85.3</v>
      </c>
      <c r="F72" s="40">
        <v>85.3</v>
      </c>
      <c r="G72" s="41">
        <v>84.25</v>
      </c>
      <c r="H72" s="41">
        <v>83.2</v>
      </c>
      <c r="I72" s="41">
        <v>82.15</v>
      </c>
      <c r="J72" s="41">
        <v>86.35</v>
      </c>
      <c r="K72" s="41">
        <v>87.399999999999977</v>
      </c>
      <c r="L72" s="41">
        <v>88.449999999999989</v>
      </c>
      <c r="M72" s="31">
        <v>86.35</v>
      </c>
      <c r="N72" s="31">
        <v>84.25</v>
      </c>
      <c r="O72" s="42">
        <v>88980000</v>
      </c>
      <c r="P72" s="43">
        <v>-2.2627416520210896E-2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162.35</v>
      </c>
      <c r="F73" s="40">
        <v>163.31666666666669</v>
      </c>
      <c r="G73" s="41">
        <v>160.63333333333338</v>
      </c>
      <c r="H73" s="41">
        <v>158.91666666666669</v>
      </c>
      <c r="I73" s="41">
        <v>156.23333333333338</v>
      </c>
      <c r="J73" s="41">
        <v>165.03333333333339</v>
      </c>
      <c r="K73" s="41">
        <v>167.71666666666673</v>
      </c>
      <c r="L73" s="41">
        <v>169.43333333333339</v>
      </c>
      <c r="M73" s="31">
        <v>166</v>
      </c>
      <c r="N73" s="31">
        <v>161.6</v>
      </c>
      <c r="O73" s="42">
        <v>46543000</v>
      </c>
      <c r="P73" s="43">
        <v>1.3123359580052493E-3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522.5</v>
      </c>
      <c r="F74" s="40">
        <v>521.31666666666661</v>
      </c>
      <c r="G74" s="41">
        <v>517.03333333333319</v>
      </c>
      <c r="H74" s="41">
        <v>511.56666666666661</v>
      </c>
      <c r="I74" s="41">
        <v>507.28333333333319</v>
      </c>
      <c r="J74" s="41">
        <v>526.78333333333319</v>
      </c>
      <c r="K74" s="41">
        <v>531.06666666666649</v>
      </c>
      <c r="L74" s="41">
        <v>536.53333333333319</v>
      </c>
      <c r="M74" s="31">
        <v>525.6</v>
      </c>
      <c r="N74" s="31">
        <v>515.85</v>
      </c>
      <c r="O74" s="42">
        <v>7257650</v>
      </c>
      <c r="P74" s="43">
        <v>-1.2660231049216649E-3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40.75</v>
      </c>
      <c r="F75" s="40">
        <v>40.916666666666664</v>
      </c>
      <c r="G75" s="41">
        <v>40.083333333333329</v>
      </c>
      <c r="H75" s="41">
        <v>39.416666666666664</v>
      </c>
      <c r="I75" s="41">
        <v>38.583333333333329</v>
      </c>
      <c r="J75" s="41">
        <v>41.583333333333329</v>
      </c>
      <c r="K75" s="41">
        <v>42.416666666666657</v>
      </c>
      <c r="L75" s="41">
        <v>43.083333333333329</v>
      </c>
      <c r="M75" s="31">
        <v>41.75</v>
      </c>
      <c r="N75" s="31">
        <v>40.25</v>
      </c>
      <c r="O75" s="42">
        <v>108180000</v>
      </c>
      <c r="P75" s="43">
        <v>9.4478269997900488E-3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1034.55</v>
      </c>
      <c r="F76" s="40">
        <v>1028.0166666666667</v>
      </c>
      <c r="G76" s="41">
        <v>1016.5333333333333</v>
      </c>
      <c r="H76" s="41">
        <v>998.51666666666665</v>
      </c>
      <c r="I76" s="41">
        <v>987.0333333333333</v>
      </c>
      <c r="J76" s="41">
        <v>1046.0333333333333</v>
      </c>
      <c r="K76" s="41">
        <v>1057.5166666666664</v>
      </c>
      <c r="L76" s="41">
        <v>1075.5333333333333</v>
      </c>
      <c r="M76" s="31">
        <v>1039.5</v>
      </c>
      <c r="N76" s="31">
        <v>1010</v>
      </c>
      <c r="O76" s="42">
        <v>5108000</v>
      </c>
      <c r="P76" s="43">
        <v>3.5475369957429559E-2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2339.65</v>
      </c>
      <c r="F77" s="40">
        <v>2322.8833333333332</v>
      </c>
      <c r="G77" s="41">
        <v>2256.7666666666664</v>
      </c>
      <c r="H77" s="41">
        <v>2173.8833333333332</v>
      </c>
      <c r="I77" s="41">
        <v>2107.7666666666664</v>
      </c>
      <c r="J77" s="41">
        <v>2405.7666666666664</v>
      </c>
      <c r="K77" s="41">
        <v>2471.8833333333332</v>
      </c>
      <c r="L77" s="41">
        <v>2554.7666666666664</v>
      </c>
      <c r="M77" s="31">
        <v>2389</v>
      </c>
      <c r="N77" s="31">
        <v>2240</v>
      </c>
      <c r="O77" s="42">
        <v>2248350</v>
      </c>
      <c r="P77" s="43">
        <v>1.9752358490566037E-2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330.1</v>
      </c>
      <c r="F78" s="40">
        <v>331.68333333333334</v>
      </c>
      <c r="G78" s="41">
        <v>326.9666666666667</v>
      </c>
      <c r="H78" s="41">
        <v>323.83333333333337</v>
      </c>
      <c r="I78" s="41">
        <v>319.11666666666673</v>
      </c>
      <c r="J78" s="41">
        <v>334.81666666666666</v>
      </c>
      <c r="K78" s="41">
        <v>339.53333333333325</v>
      </c>
      <c r="L78" s="41">
        <v>342.66666666666663</v>
      </c>
      <c r="M78" s="31">
        <v>336.4</v>
      </c>
      <c r="N78" s="31">
        <v>328.55</v>
      </c>
      <c r="O78" s="42">
        <v>11907100</v>
      </c>
      <c r="P78" s="43">
        <v>5.4785116023616638E-2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1646.25</v>
      </c>
      <c r="F79" s="40">
        <v>1642.8500000000001</v>
      </c>
      <c r="G79" s="41">
        <v>1626.9000000000003</v>
      </c>
      <c r="H79" s="41">
        <v>1607.5500000000002</v>
      </c>
      <c r="I79" s="41">
        <v>1591.6000000000004</v>
      </c>
      <c r="J79" s="41">
        <v>1662.2000000000003</v>
      </c>
      <c r="K79" s="41">
        <v>1678.15</v>
      </c>
      <c r="L79" s="41">
        <v>1697.5000000000002</v>
      </c>
      <c r="M79" s="31">
        <v>1658.8</v>
      </c>
      <c r="N79" s="31">
        <v>1623.5</v>
      </c>
      <c r="O79" s="42">
        <v>10274725</v>
      </c>
      <c r="P79" s="43">
        <v>2.3120318135577545E-4</v>
      </c>
    </row>
    <row r="80" spans="1:16" ht="12.75" customHeight="1">
      <c r="A80" s="31">
        <v>70</v>
      </c>
      <c r="B80" s="32" t="s">
        <v>80</v>
      </c>
      <c r="C80" s="359" t="s">
        <v>113</v>
      </c>
      <c r="D80" s="34">
        <v>44497</v>
      </c>
      <c r="E80" s="40">
        <v>611.35</v>
      </c>
      <c r="F80" s="40">
        <v>614.29999999999995</v>
      </c>
      <c r="G80" s="41">
        <v>607.59999999999991</v>
      </c>
      <c r="H80" s="41">
        <v>603.84999999999991</v>
      </c>
      <c r="I80" s="41">
        <v>597.14999999999986</v>
      </c>
      <c r="J80" s="41">
        <v>618.04999999999995</v>
      </c>
      <c r="K80" s="41">
        <v>624.75</v>
      </c>
      <c r="L80" s="41">
        <v>628.5</v>
      </c>
      <c r="M80" s="31">
        <v>621</v>
      </c>
      <c r="N80" s="31">
        <v>610.54999999999995</v>
      </c>
      <c r="O80" s="42">
        <v>6958750</v>
      </c>
      <c r="P80" s="43">
        <v>-4.6486679778294298E-3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1350.8</v>
      </c>
      <c r="F81" s="40">
        <v>1350.1000000000001</v>
      </c>
      <c r="G81" s="41">
        <v>1335.7500000000002</v>
      </c>
      <c r="H81" s="41">
        <v>1320.7</v>
      </c>
      <c r="I81" s="41">
        <v>1306.3500000000001</v>
      </c>
      <c r="J81" s="41">
        <v>1365.1500000000003</v>
      </c>
      <c r="K81" s="41">
        <v>1379.5000000000002</v>
      </c>
      <c r="L81" s="41">
        <v>1394.5500000000004</v>
      </c>
      <c r="M81" s="31">
        <v>1364.45</v>
      </c>
      <c r="N81" s="31">
        <v>1335.05</v>
      </c>
      <c r="O81" s="42">
        <v>1817825</v>
      </c>
      <c r="P81" s="43">
        <v>1.1630980703145652E-2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1392.95</v>
      </c>
      <c r="F82" s="40">
        <v>1382.7666666666664</v>
      </c>
      <c r="G82" s="41">
        <v>1367.5333333333328</v>
      </c>
      <c r="H82" s="41">
        <v>1342.1166666666663</v>
      </c>
      <c r="I82" s="41">
        <v>1326.8833333333328</v>
      </c>
      <c r="J82" s="41">
        <v>1408.1833333333329</v>
      </c>
      <c r="K82" s="41">
        <v>1423.4166666666665</v>
      </c>
      <c r="L82" s="41">
        <v>1448.833333333333</v>
      </c>
      <c r="M82" s="31">
        <v>1398</v>
      </c>
      <c r="N82" s="31">
        <v>1357.35</v>
      </c>
      <c r="O82" s="42">
        <v>4640500</v>
      </c>
      <c r="P82" s="43">
        <v>-2.305263157894737E-2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1280.05</v>
      </c>
      <c r="F83" s="40">
        <v>1281.55</v>
      </c>
      <c r="G83" s="41">
        <v>1269.3999999999999</v>
      </c>
      <c r="H83" s="41">
        <v>1258.75</v>
      </c>
      <c r="I83" s="41">
        <v>1246.5999999999999</v>
      </c>
      <c r="J83" s="41">
        <v>1292.1999999999998</v>
      </c>
      <c r="K83" s="41">
        <v>1304.3499999999999</v>
      </c>
      <c r="L83" s="41">
        <v>1314.9999999999998</v>
      </c>
      <c r="M83" s="31">
        <v>1293.7</v>
      </c>
      <c r="N83" s="31">
        <v>1270.9000000000001</v>
      </c>
      <c r="O83" s="42">
        <v>17087000</v>
      </c>
      <c r="P83" s="43">
        <v>5.0705922865013776E-2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2739.7</v>
      </c>
      <c r="F84" s="40">
        <v>2748.9666666666667</v>
      </c>
      <c r="G84" s="41">
        <v>2723.9333333333334</v>
      </c>
      <c r="H84" s="41">
        <v>2708.1666666666665</v>
      </c>
      <c r="I84" s="41">
        <v>2683.1333333333332</v>
      </c>
      <c r="J84" s="41">
        <v>2764.7333333333336</v>
      </c>
      <c r="K84" s="41">
        <v>2789.7666666666673</v>
      </c>
      <c r="L84" s="41">
        <v>2805.5333333333338</v>
      </c>
      <c r="M84" s="31">
        <v>2774</v>
      </c>
      <c r="N84" s="31">
        <v>2733.2</v>
      </c>
      <c r="O84" s="42">
        <v>13025400</v>
      </c>
      <c r="P84" s="43">
        <v>-3.2234297292319029E-4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2923.7</v>
      </c>
      <c r="F85" s="40">
        <v>2932.2000000000003</v>
      </c>
      <c r="G85" s="41">
        <v>2909.5000000000005</v>
      </c>
      <c r="H85" s="41">
        <v>2895.3</v>
      </c>
      <c r="I85" s="41">
        <v>2872.6000000000004</v>
      </c>
      <c r="J85" s="41">
        <v>2946.4000000000005</v>
      </c>
      <c r="K85" s="41">
        <v>2969.1000000000004</v>
      </c>
      <c r="L85" s="41">
        <v>2983.3000000000006</v>
      </c>
      <c r="M85" s="31">
        <v>2954.9</v>
      </c>
      <c r="N85" s="31">
        <v>2918</v>
      </c>
      <c r="O85" s="42">
        <v>3530800</v>
      </c>
      <c r="P85" s="43">
        <v>8.1541383324143846E-2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1589.35</v>
      </c>
      <c r="F86" s="40">
        <v>1593.4333333333332</v>
      </c>
      <c r="G86" s="41">
        <v>1582.8166666666664</v>
      </c>
      <c r="H86" s="41">
        <v>1576.2833333333333</v>
      </c>
      <c r="I86" s="41">
        <v>1565.6666666666665</v>
      </c>
      <c r="J86" s="41">
        <v>1599.9666666666662</v>
      </c>
      <c r="K86" s="41">
        <v>1610.583333333333</v>
      </c>
      <c r="L86" s="41">
        <v>1617.1166666666661</v>
      </c>
      <c r="M86" s="31">
        <v>1604.05</v>
      </c>
      <c r="N86" s="31">
        <v>1586.9</v>
      </c>
      <c r="O86" s="42">
        <v>34156100</v>
      </c>
      <c r="P86" s="43">
        <v>9.8542994666319765E-3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730.1</v>
      </c>
      <c r="F87" s="40">
        <v>730.88333333333321</v>
      </c>
      <c r="G87" s="41">
        <v>726.51666666666642</v>
      </c>
      <c r="H87" s="41">
        <v>722.93333333333317</v>
      </c>
      <c r="I87" s="41">
        <v>718.56666666666638</v>
      </c>
      <c r="J87" s="41">
        <v>734.46666666666647</v>
      </c>
      <c r="K87" s="41">
        <v>738.83333333333326</v>
      </c>
      <c r="L87" s="41">
        <v>742.41666666666652</v>
      </c>
      <c r="M87" s="31">
        <v>735.25</v>
      </c>
      <c r="N87" s="31">
        <v>727.3</v>
      </c>
      <c r="O87" s="42">
        <v>17624200</v>
      </c>
      <c r="P87" s="43">
        <v>6.2174213401997112E-3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2866.95</v>
      </c>
      <c r="F88" s="40">
        <v>2870</v>
      </c>
      <c r="G88" s="41">
        <v>2857.95</v>
      </c>
      <c r="H88" s="41">
        <v>2848.95</v>
      </c>
      <c r="I88" s="41">
        <v>2836.8999999999996</v>
      </c>
      <c r="J88" s="41">
        <v>2879</v>
      </c>
      <c r="K88" s="41">
        <v>2891.05</v>
      </c>
      <c r="L88" s="41">
        <v>2900.05</v>
      </c>
      <c r="M88" s="31">
        <v>2882.05</v>
      </c>
      <c r="N88" s="31">
        <v>2861</v>
      </c>
      <c r="O88" s="42">
        <v>4246500</v>
      </c>
      <c r="P88" s="43">
        <v>1.6152189519023689E-2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507.2</v>
      </c>
      <c r="F89" s="40">
        <v>499.58333333333331</v>
      </c>
      <c r="G89" s="41">
        <v>489.16666666666663</v>
      </c>
      <c r="H89" s="41">
        <v>471.13333333333333</v>
      </c>
      <c r="I89" s="41">
        <v>460.71666666666664</v>
      </c>
      <c r="J89" s="41">
        <v>517.61666666666656</v>
      </c>
      <c r="K89" s="41">
        <v>528.0333333333333</v>
      </c>
      <c r="L89" s="41">
        <v>546.06666666666661</v>
      </c>
      <c r="M89" s="31">
        <v>510</v>
      </c>
      <c r="N89" s="31">
        <v>481.55</v>
      </c>
      <c r="O89" s="42">
        <v>25466750</v>
      </c>
      <c r="P89" s="43">
        <v>-3.4494363116271244E-3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303.75</v>
      </c>
      <c r="F90" s="40">
        <v>302.90000000000003</v>
      </c>
      <c r="G90" s="41">
        <v>301.30000000000007</v>
      </c>
      <c r="H90" s="41">
        <v>298.85000000000002</v>
      </c>
      <c r="I90" s="41">
        <v>297.25000000000006</v>
      </c>
      <c r="J90" s="41">
        <v>305.35000000000008</v>
      </c>
      <c r="K90" s="41">
        <v>306.9500000000001</v>
      </c>
      <c r="L90" s="41">
        <v>309.40000000000009</v>
      </c>
      <c r="M90" s="31">
        <v>304.5</v>
      </c>
      <c r="N90" s="31">
        <v>300.45</v>
      </c>
      <c r="O90" s="42">
        <v>20368800</v>
      </c>
      <c r="P90" s="43">
        <v>5.1965356429047298E-3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2687.55</v>
      </c>
      <c r="F91" s="40">
        <v>2691.0333333333333</v>
      </c>
      <c r="G91" s="41">
        <v>2668.8666666666668</v>
      </c>
      <c r="H91" s="41">
        <v>2650.1833333333334</v>
      </c>
      <c r="I91" s="41">
        <v>2628.0166666666669</v>
      </c>
      <c r="J91" s="41">
        <v>2709.7166666666667</v>
      </c>
      <c r="K91" s="41">
        <v>2731.8833333333337</v>
      </c>
      <c r="L91" s="41">
        <v>2750.5666666666666</v>
      </c>
      <c r="M91" s="31">
        <v>2713.2</v>
      </c>
      <c r="N91" s="31">
        <v>2672.35</v>
      </c>
      <c r="O91" s="42">
        <v>5297700</v>
      </c>
      <c r="P91" s="43">
        <v>1.927849927849928E-2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239.95</v>
      </c>
      <c r="F92" s="40">
        <v>240.63333333333335</v>
      </c>
      <c r="G92" s="41">
        <v>235.8666666666667</v>
      </c>
      <c r="H92" s="41">
        <v>231.78333333333336</v>
      </c>
      <c r="I92" s="41">
        <v>227.01666666666671</v>
      </c>
      <c r="J92" s="41">
        <v>244.7166666666667</v>
      </c>
      <c r="K92" s="41">
        <v>249.48333333333335</v>
      </c>
      <c r="L92" s="41">
        <v>253.56666666666669</v>
      </c>
      <c r="M92" s="31">
        <v>245.4</v>
      </c>
      <c r="N92" s="31">
        <v>236.55</v>
      </c>
      <c r="O92" s="42">
        <v>39633500</v>
      </c>
      <c r="P92" s="43">
        <v>3.8670891217808111E-2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703.6</v>
      </c>
      <c r="F93" s="40">
        <v>701.86666666666679</v>
      </c>
      <c r="G93" s="41">
        <v>698.93333333333362</v>
      </c>
      <c r="H93" s="41">
        <v>694.26666666666688</v>
      </c>
      <c r="I93" s="41">
        <v>691.33333333333371</v>
      </c>
      <c r="J93" s="41">
        <v>706.53333333333353</v>
      </c>
      <c r="K93" s="41">
        <v>709.4666666666667</v>
      </c>
      <c r="L93" s="41">
        <v>714.13333333333344</v>
      </c>
      <c r="M93" s="31">
        <v>704.8</v>
      </c>
      <c r="N93" s="31">
        <v>697.2</v>
      </c>
      <c r="O93" s="42">
        <v>82592125</v>
      </c>
      <c r="P93" s="43">
        <v>8.5124244459368701E-3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1578.75</v>
      </c>
      <c r="F94" s="40">
        <v>1584.2</v>
      </c>
      <c r="G94" s="41">
        <v>1560.4</v>
      </c>
      <c r="H94" s="41">
        <v>1542.05</v>
      </c>
      <c r="I94" s="41">
        <v>1518.25</v>
      </c>
      <c r="J94" s="41">
        <v>1602.5500000000002</v>
      </c>
      <c r="K94" s="41">
        <v>1626.35</v>
      </c>
      <c r="L94" s="41">
        <v>1644.7000000000003</v>
      </c>
      <c r="M94" s="31">
        <v>1608</v>
      </c>
      <c r="N94" s="31">
        <v>1565.85</v>
      </c>
      <c r="O94" s="42">
        <v>2494325</v>
      </c>
      <c r="P94" s="43">
        <v>9.333084947839046E-2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679.35</v>
      </c>
      <c r="F95" s="40">
        <v>675.68333333333339</v>
      </c>
      <c r="G95" s="41">
        <v>668.26666666666677</v>
      </c>
      <c r="H95" s="41">
        <v>657.18333333333339</v>
      </c>
      <c r="I95" s="41">
        <v>649.76666666666677</v>
      </c>
      <c r="J95" s="41">
        <v>686.76666666666677</v>
      </c>
      <c r="K95" s="41">
        <v>694.18333333333328</v>
      </c>
      <c r="L95" s="41">
        <v>705.26666666666677</v>
      </c>
      <c r="M95" s="31">
        <v>683.1</v>
      </c>
      <c r="N95" s="31">
        <v>664.6</v>
      </c>
      <c r="O95" s="42">
        <v>4284000</v>
      </c>
      <c r="P95" s="43">
        <v>3.1791907514450865E-2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11.5</v>
      </c>
      <c r="F96" s="40">
        <v>11.516666666666666</v>
      </c>
      <c r="G96" s="41">
        <v>11.333333333333332</v>
      </c>
      <c r="H96" s="41">
        <v>11.166666666666666</v>
      </c>
      <c r="I96" s="41">
        <v>10.983333333333333</v>
      </c>
      <c r="J96" s="41">
        <v>11.683333333333332</v>
      </c>
      <c r="K96" s="41">
        <v>11.866666666666665</v>
      </c>
      <c r="L96" s="41">
        <v>12.033333333333331</v>
      </c>
      <c r="M96" s="31">
        <v>11.7</v>
      </c>
      <c r="N96" s="31">
        <v>11.35</v>
      </c>
      <c r="O96" s="42">
        <v>889000000</v>
      </c>
      <c r="P96" s="43">
        <v>2.1721641190667738E-2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48</v>
      </c>
      <c r="F97" s="40">
        <v>47.966666666666661</v>
      </c>
      <c r="G97" s="41">
        <v>47.583333333333321</v>
      </c>
      <c r="H97" s="41">
        <v>47.166666666666657</v>
      </c>
      <c r="I97" s="41">
        <v>46.783333333333317</v>
      </c>
      <c r="J97" s="41">
        <v>48.383333333333326</v>
      </c>
      <c r="K97" s="41">
        <v>48.766666666666666</v>
      </c>
      <c r="L97" s="41">
        <v>49.18333333333333</v>
      </c>
      <c r="M97" s="31">
        <v>48.35</v>
      </c>
      <c r="N97" s="31">
        <v>47.55</v>
      </c>
      <c r="O97" s="42">
        <v>173242000</v>
      </c>
      <c r="P97" s="43">
        <v>-2.7410777917877309E-4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635.75</v>
      </c>
      <c r="F98" s="40">
        <v>633.44999999999993</v>
      </c>
      <c r="G98" s="41">
        <v>627.29999999999984</v>
      </c>
      <c r="H98" s="41">
        <v>618.84999999999991</v>
      </c>
      <c r="I98" s="41">
        <v>612.69999999999982</v>
      </c>
      <c r="J98" s="41">
        <v>641.89999999999986</v>
      </c>
      <c r="K98" s="41">
        <v>648.04999999999995</v>
      </c>
      <c r="L98" s="41">
        <v>656.49999999999989</v>
      </c>
      <c r="M98" s="31">
        <v>639.6</v>
      </c>
      <c r="N98" s="31">
        <v>625</v>
      </c>
      <c r="O98" s="42">
        <v>8411250</v>
      </c>
      <c r="P98" s="43">
        <v>1.0512088902237574E-2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529.1</v>
      </c>
      <c r="F99" s="40">
        <v>528.19999999999993</v>
      </c>
      <c r="G99" s="41">
        <v>522.54999999999984</v>
      </c>
      <c r="H99" s="41">
        <v>515.99999999999989</v>
      </c>
      <c r="I99" s="41">
        <v>510.3499999999998</v>
      </c>
      <c r="J99" s="41">
        <v>534.74999999999989</v>
      </c>
      <c r="K99" s="41">
        <v>540.4</v>
      </c>
      <c r="L99" s="41">
        <v>546.94999999999993</v>
      </c>
      <c r="M99" s="31">
        <v>533.85</v>
      </c>
      <c r="N99" s="31">
        <v>521.65</v>
      </c>
      <c r="O99" s="42">
        <v>12355750</v>
      </c>
      <c r="P99" s="43">
        <v>1.9745801180208807E-2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188.4</v>
      </c>
      <c r="F100" s="40">
        <v>188.73333333333335</v>
      </c>
      <c r="G100" s="41">
        <v>184.51666666666671</v>
      </c>
      <c r="H100" s="41">
        <v>180.63333333333335</v>
      </c>
      <c r="I100" s="41">
        <v>176.41666666666671</v>
      </c>
      <c r="J100" s="41">
        <v>192.6166666666667</v>
      </c>
      <c r="K100" s="41">
        <v>196.83333333333334</v>
      </c>
      <c r="L100" s="41">
        <v>200.7166666666667</v>
      </c>
      <c r="M100" s="31">
        <v>192.95</v>
      </c>
      <c r="N100" s="31">
        <v>184.85</v>
      </c>
      <c r="O100" s="42">
        <v>17600700</v>
      </c>
      <c r="P100" s="43">
        <v>2.3356009070294784E-2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204.35</v>
      </c>
      <c r="F101" s="40">
        <v>204.21666666666667</v>
      </c>
      <c r="G101" s="41">
        <v>202.03333333333333</v>
      </c>
      <c r="H101" s="41">
        <v>199.71666666666667</v>
      </c>
      <c r="I101" s="41">
        <v>197.53333333333333</v>
      </c>
      <c r="J101" s="41">
        <v>206.53333333333333</v>
      </c>
      <c r="K101" s="41">
        <v>208.71666666666667</v>
      </c>
      <c r="L101" s="41">
        <v>211.03333333333333</v>
      </c>
      <c r="M101" s="31">
        <v>206.4</v>
      </c>
      <c r="N101" s="31">
        <v>201.9</v>
      </c>
      <c r="O101" s="42">
        <v>5889900</v>
      </c>
      <c r="P101" s="43">
        <v>0.16993087557603687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8596.65</v>
      </c>
      <c r="F102" s="40">
        <v>8534.7000000000007</v>
      </c>
      <c r="G102" s="41">
        <v>8429.4000000000015</v>
      </c>
      <c r="H102" s="41">
        <v>8262.1500000000015</v>
      </c>
      <c r="I102" s="41">
        <v>8156.8500000000022</v>
      </c>
      <c r="J102" s="41">
        <v>8701.9500000000007</v>
      </c>
      <c r="K102" s="41">
        <v>8807.25</v>
      </c>
      <c r="L102" s="41">
        <v>8974.5</v>
      </c>
      <c r="M102" s="31">
        <v>8640</v>
      </c>
      <c r="N102" s="31">
        <v>8367.4500000000007</v>
      </c>
      <c r="O102" s="42">
        <v>179850</v>
      </c>
      <c r="P102" s="43">
        <v>8.752834467120181E-2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2001.9</v>
      </c>
      <c r="F103" s="40">
        <v>1995.4333333333334</v>
      </c>
      <c r="G103" s="41">
        <v>1968.8666666666668</v>
      </c>
      <c r="H103" s="41">
        <v>1935.8333333333335</v>
      </c>
      <c r="I103" s="41">
        <v>1909.2666666666669</v>
      </c>
      <c r="J103" s="41">
        <v>2028.4666666666667</v>
      </c>
      <c r="K103" s="41">
        <v>2055.0333333333333</v>
      </c>
      <c r="L103" s="41">
        <v>2088.0666666666666</v>
      </c>
      <c r="M103" s="31">
        <v>2022</v>
      </c>
      <c r="N103" s="31">
        <v>1962.4</v>
      </c>
      <c r="O103" s="42">
        <v>4011500</v>
      </c>
      <c r="P103" s="43">
        <v>-4.4670554659387018E-3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1124.1500000000001</v>
      </c>
      <c r="F104" s="40">
        <v>1121.4666666666667</v>
      </c>
      <c r="G104" s="41">
        <v>1112.0833333333335</v>
      </c>
      <c r="H104" s="41">
        <v>1100.0166666666669</v>
      </c>
      <c r="I104" s="41">
        <v>1090.6333333333337</v>
      </c>
      <c r="J104" s="41">
        <v>1133.5333333333333</v>
      </c>
      <c r="K104" s="41">
        <v>1142.9166666666665</v>
      </c>
      <c r="L104" s="41">
        <v>1154.9833333333331</v>
      </c>
      <c r="M104" s="31">
        <v>1130.8499999999999</v>
      </c>
      <c r="N104" s="31">
        <v>1109.4000000000001</v>
      </c>
      <c r="O104" s="42">
        <v>14793300</v>
      </c>
      <c r="P104" s="43">
        <v>1.5632723677706378E-2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303.35000000000002</v>
      </c>
      <c r="F105" s="40">
        <v>305.98333333333335</v>
      </c>
      <c r="G105" s="41">
        <v>296.36666666666667</v>
      </c>
      <c r="H105" s="41">
        <v>289.38333333333333</v>
      </c>
      <c r="I105" s="41">
        <v>279.76666666666665</v>
      </c>
      <c r="J105" s="41">
        <v>312.9666666666667</v>
      </c>
      <c r="K105" s="41">
        <v>322.58333333333337</v>
      </c>
      <c r="L105" s="41">
        <v>329.56666666666672</v>
      </c>
      <c r="M105" s="31">
        <v>315.60000000000002</v>
      </c>
      <c r="N105" s="31">
        <v>299</v>
      </c>
      <c r="O105" s="42">
        <v>12345200</v>
      </c>
      <c r="P105" s="43">
        <v>0.15298117154811716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1666.3</v>
      </c>
      <c r="F106" s="40">
        <v>1664.8333333333333</v>
      </c>
      <c r="G106" s="41">
        <v>1652.5166666666664</v>
      </c>
      <c r="H106" s="41">
        <v>1638.7333333333331</v>
      </c>
      <c r="I106" s="41">
        <v>1626.4166666666663</v>
      </c>
      <c r="J106" s="41">
        <v>1678.6166666666666</v>
      </c>
      <c r="K106" s="41">
        <v>1690.9333333333336</v>
      </c>
      <c r="L106" s="41">
        <v>1704.7166666666667</v>
      </c>
      <c r="M106" s="31">
        <v>1677.15</v>
      </c>
      <c r="N106" s="31">
        <v>1651.05</v>
      </c>
      <c r="O106" s="42">
        <v>38638800</v>
      </c>
      <c r="P106" s="43">
        <v>5.7507882291119285E-2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126.95</v>
      </c>
      <c r="F107" s="40">
        <v>126.98333333333335</v>
      </c>
      <c r="G107" s="41">
        <v>125.8666666666667</v>
      </c>
      <c r="H107" s="41">
        <v>124.78333333333336</v>
      </c>
      <c r="I107" s="41">
        <v>123.66666666666671</v>
      </c>
      <c r="J107" s="41">
        <v>128.06666666666669</v>
      </c>
      <c r="K107" s="41">
        <v>129.18333333333334</v>
      </c>
      <c r="L107" s="41">
        <v>130.26666666666668</v>
      </c>
      <c r="M107" s="31">
        <v>128.1</v>
      </c>
      <c r="N107" s="31">
        <v>125.9</v>
      </c>
      <c r="O107" s="42">
        <v>39052000</v>
      </c>
      <c r="P107" s="43">
        <v>2.316076294277929E-2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2405.9499999999998</v>
      </c>
      <c r="F108" s="40">
        <v>2416.2999999999997</v>
      </c>
      <c r="G108" s="41">
        <v>2372.6499999999996</v>
      </c>
      <c r="H108" s="41">
        <v>2339.35</v>
      </c>
      <c r="I108" s="41">
        <v>2295.6999999999998</v>
      </c>
      <c r="J108" s="41">
        <v>2449.5999999999995</v>
      </c>
      <c r="K108" s="41">
        <v>2493.25</v>
      </c>
      <c r="L108" s="41">
        <v>2526.5499999999993</v>
      </c>
      <c r="M108" s="31">
        <v>2459.9499999999998</v>
      </c>
      <c r="N108" s="31">
        <v>2383</v>
      </c>
      <c r="O108" s="42">
        <v>508050</v>
      </c>
      <c r="P108" s="43">
        <v>-1.1816192560175055E-2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4033.85</v>
      </c>
      <c r="F109" s="40">
        <v>3983.9833333333336</v>
      </c>
      <c r="G109" s="41">
        <v>3879.9666666666672</v>
      </c>
      <c r="H109" s="41">
        <v>3726.0833333333335</v>
      </c>
      <c r="I109" s="41">
        <v>3622.0666666666671</v>
      </c>
      <c r="J109" s="41">
        <v>4137.8666666666668</v>
      </c>
      <c r="K109" s="41">
        <v>4241.8833333333332</v>
      </c>
      <c r="L109" s="41">
        <v>4395.7666666666673</v>
      </c>
      <c r="M109" s="31">
        <v>4088</v>
      </c>
      <c r="N109" s="31">
        <v>3830.1</v>
      </c>
      <c r="O109" s="42">
        <v>2600975</v>
      </c>
      <c r="P109" s="43">
        <v>0.32149933949801851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237.2</v>
      </c>
      <c r="F110" s="40">
        <v>237.46666666666667</v>
      </c>
      <c r="G110" s="41">
        <v>235.93333333333334</v>
      </c>
      <c r="H110" s="41">
        <v>234.66666666666666</v>
      </c>
      <c r="I110" s="41">
        <v>233.13333333333333</v>
      </c>
      <c r="J110" s="41">
        <v>238.73333333333335</v>
      </c>
      <c r="K110" s="41">
        <v>240.26666666666671</v>
      </c>
      <c r="L110" s="41">
        <v>241.53333333333336</v>
      </c>
      <c r="M110" s="31">
        <v>239</v>
      </c>
      <c r="N110" s="31">
        <v>236.2</v>
      </c>
      <c r="O110" s="42">
        <v>179360000</v>
      </c>
      <c r="P110" s="43">
        <v>7.368799424874191E-3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420.45</v>
      </c>
      <c r="F111" s="40">
        <v>415.31666666666666</v>
      </c>
      <c r="G111" s="41">
        <v>408.33333333333331</v>
      </c>
      <c r="H111" s="41">
        <v>396.21666666666664</v>
      </c>
      <c r="I111" s="41">
        <v>389.23333333333329</v>
      </c>
      <c r="J111" s="41">
        <v>427.43333333333334</v>
      </c>
      <c r="K111" s="41">
        <v>434.41666666666669</v>
      </c>
      <c r="L111" s="41">
        <v>446.53333333333336</v>
      </c>
      <c r="M111" s="31">
        <v>422.3</v>
      </c>
      <c r="N111" s="31">
        <v>403.2</v>
      </c>
      <c r="O111" s="42">
        <v>42045000</v>
      </c>
      <c r="P111" s="43">
        <v>4.7195172949399608E-3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3332.8</v>
      </c>
      <c r="F112" s="40">
        <v>3329.2999999999997</v>
      </c>
      <c r="G112" s="41">
        <v>3234.4999999999995</v>
      </c>
      <c r="H112" s="41">
        <v>3136.2</v>
      </c>
      <c r="I112" s="41">
        <v>3041.3999999999996</v>
      </c>
      <c r="J112" s="41">
        <v>3427.5999999999995</v>
      </c>
      <c r="K112" s="41">
        <v>3522.3999999999996</v>
      </c>
      <c r="L112" s="41">
        <v>3620.6999999999994</v>
      </c>
      <c r="M112" s="31">
        <v>3424.1</v>
      </c>
      <c r="N112" s="31">
        <v>3231</v>
      </c>
      <c r="O112" s="42">
        <v>73150</v>
      </c>
      <c r="P112" s="43">
        <v>0.77118644067796616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684.65</v>
      </c>
      <c r="F113" s="40">
        <v>679.13333333333333</v>
      </c>
      <c r="G113" s="41">
        <v>668.76666666666665</v>
      </c>
      <c r="H113" s="41">
        <v>652.88333333333333</v>
      </c>
      <c r="I113" s="41">
        <v>642.51666666666665</v>
      </c>
      <c r="J113" s="41">
        <v>695.01666666666665</v>
      </c>
      <c r="K113" s="41">
        <v>705.38333333333321</v>
      </c>
      <c r="L113" s="41">
        <v>721.26666666666665</v>
      </c>
      <c r="M113" s="31">
        <v>689.5</v>
      </c>
      <c r="N113" s="31">
        <v>663.25</v>
      </c>
      <c r="O113" s="42">
        <v>46465650</v>
      </c>
      <c r="P113" s="43">
        <v>1.4471822683329404E-2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4165.3500000000004</v>
      </c>
      <c r="F114" s="40">
        <v>4136.0999999999995</v>
      </c>
      <c r="G114" s="41">
        <v>4093.9999999999991</v>
      </c>
      <c r="H114" s="41">
        <v>4022.6499999999996</v>
      </c>
      <c r="I114" s="41">
        <v>3980.5499999999993</v>
      </c>
      <c r="J114" s="41">
        <v>4207.4499999999989</v>
      </c>
      <c r="K114" s="41">
        <v>4249.5499999999993</v>
      </c>
      <c r="L114" s="41">
        <v>4320.8999999999987</v>
      </c>
      <c r="M114" s="31">
        <v>4178.2</v>
      </c>
      <c r="N114" s="31">
        <v>4064.75</v>
      </c>
      <c r="O114" s="42">
        <v>1634750</v>
      </c>
      <c r="P114" s="43">
        <v>1.0716472749540723E-3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1997.35</v>
      </c>
      <c r="F115" s="40">
        <v>2003.5833333333333</v>
      </c>
      <c r="G115" s="41">
        <v>1987.2666666666664</v>
      </c>
      <c r="H115" s="41">
        <v>1977.1833333333332</v>
      </c>
      <c r="I115" s="41">
        <v>1960.8666666666663</v>
      </c>
      <c r="J115" s="41">
        <v>2013.6666666666665</v>
      </c>
      <c r="K115" s="41">
        <v>2029.9833333333336</v>
      </c>
      <c r="L115" s="41">
        <v>2040.0666666666666</v>
      </c>
      <c r="M115" s="31">
        <v>2019.9</v>
      </c>
      <c r="N115" s="31">
        <v>1993.5</v>
      </c>
      <c r="O115" s="42">
        <v>11437200</v>
      </c>
      <c r="P115" s="43">
        <v>1.2751036021676761E-2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91.95</v>
      </c>
      <c r="F116" s="40">
        <v>91.733333333333348</v>
      </c>
      <c r="G116" s="41">
        <v>90.616666666666703</v>
      </c>
      <c r="H116" s="41">
        <v>89.28333333333336</v>
      </c>
      <c r="I116" s="41">
        <v>88.166666666666714</v>
      </c>
      <c r="J116" s="41">
        <v>93.066666666666691</v>
      </c>
      <c r="K116" s="41">
        <v>94.183333333333337</v>
      </c>
      <c r="L116" s="41">
        <v>95.51666666666668</v>
      </c>
      <c r="M116" s="31">
        <v>92.85</v>
      </c>
      <c r="N116" s="31">
        <v>90.4</v>
      </c>
      <c r="O116" s="42">
        <v>63601348</v>
      </c>
      <c r="P116" s="43">
        <v>1.163946061036196E-2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3727.7</v>
      </c>
      <c r="F117" s="40">
        <v>3700.5666666666671</v>
      </c>
      <c r="G117" s="41">
        <v>3647.1333333333341</v>
      </c>
      <c r="H117" s="41">
        <v>3566.5666666666671</v>
      </c>
      <c r="I117" s="41">
        <v>3513.1333333333341</v>
      </c>
      <c r="J117" s="41">
        <v>3781.1333333333341</v>
      </c>
      <c r="K117" s="41">
        <v>3834.5666666666675</v>
      </c>
      <c r="L117" s="41">
        <v>3915.1333333333341</v>
      </c>
      <c r="M117" s="31">
        <v>3754</v>
      </c>
      <c r="N117" s="31">
        <v>3620</v>
      </c>
      <c r="O117" s="42">
        <v>639500</v>
      </c>
      <c r="P117" s="43">
        <v>8.4817642069550461E-2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446.85</v>
      </c>
      <c r="F118" s="40">
        <v>442.48333333333329</v>
      </c>
      <c r="G118" s="41">
        <v>435.26666666666659</v>
      </c>
      <c r="H118" s="41">
        <v>423.68333333333328</v>
      </c>
      <c r="I118" s="41">
        <v>416.46666666666658</v>
      </c>
      <c r="J118" s="41">
        <v>454.06666666666661</v>
      </c>
      <c r="K118" s="41">
        <v>461.2833333333333</v>
      </c>
      <c r="L118" s="41">
        <v>472.86666666666662</v>
      </c>
      <c r="M118" s="31">
        <v>449.7</v>
      </c>
      <c r="N118" s="31">
        <v>430.9</v>
      </c>
      <c r="O118" s="42">
        <v>17800000</v>
      </c>
      <c r="P118" s="43">
        <v>-4.0431266846361183E-2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1719.05</v>
      </c>
      <c r="F119" s="40">
        <v>1711.25</v>
      </c>
      <c r="G119" s="41">
        <v>1695.15</v>
      </c>
      <c r="H119" s="41">
        <v>1671.25</v>
      </c>
      <c r="I119" s="41">
        <v>1655.15</v>
      </c>
      <c r="J119" s="41">
        <v>1735.15</v>
      </c>
      <c r="K119" s="41">
        <v>1751.25</v>
      </c>
      <c r="L119" s="41">
        <v>1775.15</v>
      </c>
      <c r="M119" s="31">
        <v>1727.35</v>
      </c>
      <c r="N119" s="31">
        <v>1687.35</v>
      </c>
      <c r="O119" s="42">
        <v>11705850</v>
      </c>
      <c r="P119" s="43">
        <v>1.2483214800815637E-2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5756.1</v>
      </c>
      <c r="F120" s="40">
        <v>5751.4833333333336</v>
      </c>
      <c r="G120" s="41">
        <v>5667.9666666666672</v>
      </c>
      <c r="H120" s="41">
        <v>5579.8333333333339</v>
      </c>
      <c r="I120" s="41">
        <v>5496.3166666666675</v>
      </c>
      <c r="J120" s="41">
        <v>5839.6166666666668</v>
      </c>
      <c r="K120" s="41">
        <v>5923.1333333333332</v>
      </c>
      <c r="L120" s="41">
        <v>6011.2666666666664</v>
      </c>
      <c r="M120" s="31">
        <v>5835</v>
      </c>
      <c r="N120" s="31">
        <v>5663.35</v>
      </c>
      <c r="O120" s="42">
        <v>585000</v>
      </c>
      <c r="P120" s="43">
        <v>1.0101010101010102E-2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4644.05</v>
      </c>
      <c r="F121" s="40">
        <v>4658.3666666666659</v>
      </c>
      <c r="G121" s="41">
        <v>4600.7333333333318</v>
      </c>
      <c r="H121" s="41">
        <v>4557.4166666666661</v>
      </c>
      <c r="I121" s="41">
        <v>4499.7833333333319</v>
      </c>
      <c r="J121" s="41">
        <v>4701.6833333333316</v>
      </c>
      <c r="K121" s="41">
        <v>4759.3166666666648</v>
      </c>
      <c r="L121" s="41">
        <v>4802.6333333333314</v>
      </c>
      <c r="M121" s="31">
        <v>4716</v>
      </c>
      <c r="N121" s="31">
        <v>4615.05</v>
      </c>
      <c r="O121" s="42">
        <v>516400</v>
      </c>
      <c r="P121" s="43">
        <v>9.3604404913172387E-2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966.7</v>
      </c>
      <c r="F122" s="40">
        <v>970.9</v>
      </c>
      <c r="G122" s="41">
        <v>959.15</v>
      </c>
      <c r="H122" s="41">
        <v>951.6</v>
      </c>
      <c r="I122" s="41">
        <v>939.85</v>
      </c>
      <c r="J122" s="41">
        <v>978.44999999999993</v>
      </c>
      <c r="K122" s="41">
        <v>990.19999999999993</v>
      </c>
      <c r="L122" s="41">
        <v>997.74999999999989</v>
      </c>
      <c r="M122" s="31">
        <v>982.65</v>
      </c>
      <c r="N122" s="31">
        <v>963.35</v>
      </c>
      <c r="O122" s="42">
        <v>11693450</v>
      </c>
      <c r="P122" s="43">
        <v>1.7003030975086864E-2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842.7</v>
      </c>
      <c r="F123" s="40">
        <v>842.86666666666667</v>
      </c>
      <c r="G123" s="41">
        <v>830.83333333333337</v>
      </c>
      <c r="H123" s="41">
        <v>818.9666666666667</v>
      </c>
      <c r="I123" s="41">
        <v>806.93333333333339</v>
      </c>
      <c r="J123" s="41">
        <v>854.73333333333335</v>
      </c>
      <c r="K123" s="41">
        <v>866.76666666666665</v>
      </c>
      <c r="L123" s="41">
        <v>878.63333333333333</v>
      </c>
      <c r="M123" s="31">
        <v>854.9</v>
      </c>
      <c r="N123" s="31">
        <v>831</v>
      </c>
      <c r="O123" s="42">
        <v>12058200</v>
      </c>
      <c r="P123" s="43">
        <v>-6.2785636561479868E-2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189.1</v>
      </c>
      <c r="F124" s="40">
        <v>188.61666666666667</v>
      </c>
      <c r="G124" s="41">
        <v>185.48333333333335</v>
      </c>
      <c r="H124" s="41">
        <v>181.86666666666667</v>
      </c>
      <c r="I124" s="41">
        <v>178.73333333333335</v>
      </c>
      <c r="J124" s="41">
        <v>192.23333333333335</v>
      </c>
      <c r="K124" s="41">
        <v>195.36666666666667</v>
      </c>
      <c r="L124" s="41">
        <v>198.98333333333335</v>
      </c>
      <c r="M124" s="31">
        <v>191.75</v>
      </c>
      <c r="N124" s="31">
        <v>185</v>
      </c>
      <c r="O124" s="42">
        <v>23952000</v>
      </c>
      <c r="P124" s="43">
        <v>9.7807757166947732E-3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183.35</v>
      </c>
      <c r="F125" s="40">
        <v>182.4</v>
      </c>
      <c r="G125" s="41">
        <v>180.3</v>
      </c>
      <c r="H125" s="41">
        <v>177.25</v>
      </c>
      <c r="I125" s="41">
        <v>175.15</v>
      </c>
      <c r="J125" s="41">
        <v>185.45000000000002</v>
      </c>
      <c r="K125" s="41">
        <v>187.54999999999998</v>
      </c>
      <c r="L125" s="41">
        <v>190.60000000000002</v>
      </c>
      <c r="M125" s="31">
        <v>184.5</v>
      </c>
      <c r="N125" s="31">
        <v>179.35</v>
      </c>
      <c r="O125" s="42">
        <v>21738000</v>
      </c>
      <c r="P125" s="43">
        <v>-1.0920010920010921E-2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555</v>
      </c>
      <c r="F126" s="40">
        <v>552.5333333333333</v>
      </c>
      <c r="G126" s="41">
        <v>549.26666666666665</v>
      </c>
      <c r="H126" s="41">
        <v>543.5333333333333</v>
      </c>
      <c r="I126" s="41">
        <v>540.26666666666665</v>
      </c>
      <c r="J126" s="41">
        <v>558.26666666666665</v>
      </c>
      <c r="K126" s="41">
        <v>561.5333333333333</v>
      </c>
      <c r="L126" s="41">
        <v>567.26666666666665</v>
      </c>
      <c r="M126" s="31">
        <v>555.79999999999995</v>
      </c>
      <c r="N126" s="31">
        <v>546.79999999999995</v>
      </c>
      <c r="O126" s="42">
        <v>8300000</v>
      </c>
      <c r="P126" s="43">
        <v>-2.0995517810804436E-2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7184.35</v>
      </c>
      <c r="F127" s="40">
        <v>7170.8</v>
      </c>
      <c r="G127" s="41">
        <v>7113.55</v>
      </c>
      <c r="H127" s="41">
        <v>7042.75</v>
      </c>
      <c r="I127" s="41">
        <v>6985.5</v>
      </c>
      <c r="J127" s="41">
        <v>7241.6</v>
      </c>
      <c r="K127" s="41">
        <v>7298.85</v>
      </c>
      <c r="L127" s="41">
        <v>7369.6500000000005</v>
      </c>
      <c r="M127" s="31">
        <v>7228.05</v>
      </c>
      <c r="N127" s="31">
        <v>7100</v>
      </c>
      <c r="O127" s="42">
        <v>3149600</v>
      </c>
      <c r="P127" s="43">
        <v>-1.4900294835621215E-3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869.9</v>
      </c>
      <c r="F128" s="40">
        <v>867.7833333333333</v>
      </c>
      <c r="G128" s="41">
        <v>861.36666666666656</v>
      </c>
      <c r="H128" s="41">
        <v>852.83333333333326</v>
      </c>
      <c r="I128" s="41">
        <v>846.41666666666652</v>
      </c>
      <c r="J128" s="41">
        <v>876.31666666666661</v>
      </c>
      <c r="K128" s="41">
        <v>882.73333333333335</v>
      </c>
      <c r="L128" s="41">
        <v>891.26666666666665</v>
      </c>
      <c r="M128" s="31">
        <v>874.2</v>
      </c>
      <c r="N128" s="31">
        <v>859.25</v>
      </c>
      <c r="O128" s="42">
        <v>16780000</v>
      </c>
      <c r="P128" s="43">
        <v>-1.950186253743335E-2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1692.2</v>
      </c>
      <c r="F129" s="40">
        <v>1694.5166666666667</v>
      </c>
      <c r="G129" s="41">
        <v>1673.3333333333333</v>
      </c>
      <c r="H129" s="41">
        <v>1654.4666666666667</v>
      </c>
      <c r="I129" s="41">
        <v>1633.2833333333333</v>
      </c>
      <c r="J129" s="41">
        <v>1713.3833333333332</v>
      </c>
      <c r="K129" s="41">
        <v>1734.5666666666666</v>
      </c>
      <c r="L129" s="41">
        <v>1753.4333333333332</v>
      </c>
      <c r="M129" s="31">
        <v>1715.7</v>
      </c>
      <c r="N129" s="31">
        <v>1675.65</v>
      </c>
      <c r="O129" s="42">
        <v>1841700</v>
      </c>
      <c r="P129" s="43">
        <v>-2.1205357142857144E-2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2721.55</v>
      </c>
      <c r="F130" s="40">
        <v>2738.5166666666664</v>
      </c>
      <c r="G130" s="41">
        <v>2687.0333333333328</v>
      </c>
      <c r="H130" s="41">
        <v>2652.5166666666664</v>
      </c>
      <c r="I130" s="41">
        <v>2601.0333333333328</v>
      </c>
      <c r="J130" s="41">
        <v>2773.0333333333328</v>
      </c>
      <c r="K130" s="41">
        <v>2824.5166666666664</v>
      </c>
      <c r="L130" s="41">
        <v>2859.0333333333328</v>
      </c>
      <c r="M130" s="31">
        <v>2790</v>
      </c>
      <c r="N130" s="31">
        <v>2704</v>
      </c>
      <c r="O130" s="42">
        <v>613400</v>
      </c>
      <c r="P130" s="43">
        <v>0.22191235059760955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1023.8</v>
      </c>
      <c r="F131" s="40">
        <v>1022.2833333333332</v>
      </c>
      <c r="G131" s="41">
        <v>1016.2166666666665</v>
      </c>
      <c r="H131" s="41">
        <v>1008.6333333333333</v>
      </c>
      <c r="I131" s="41">
        <v>1002.5666666666666</v>
      </c>
      <c r="J131" s="41">
        <v>1029.8666666666663</v>
      </c>
      <c r="K131" s="41">
        <v>1035.9333333333332</v>
      </c>
      <c r="L131" s="41">
        <v>1043.5166666666662</v>
      </c>
      <c r="M131" s="31">
        <v>1028.3499999999999</v>
      </c>
      <c r="N131" s="31">
        <v>1014.7</v>
      </c>
      <c r="O131" s="42">
        <v>2397200</v>
      </c>
      <c r="P131" s="43">
        <v>-1.8944519621109607E-3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1096.8499999999999</v>
      </c>
      <c r="F132" s="40">
        <v>1096.3833333333332</v>
      </c>
      <c r="G132" s="41">
        <v>1088.7666666666664</v>
      </c>
      <c r="H132" s="41">
        <v>1080.6833333333332</v>
      </c>
      <c r="I132" s="41">
        <v>1073.0666666666664</v>
      </c>
      <c r="J132" s="41">
        <v>1104.4666666666665</v>
      </c>
      <c r="K132" s="41">
        <v>1112.0833333333333</v>
      </c>
      <c r="L132" s="41">
        <v>1120.1666666666665</v>
      </c>
      <c r="M132" s="31">
        <v>1104</v>
      </c>
      <c r="N132" s="31">
        <v>1088.3</v>
      </c>
      <c r="O132" s="42">
        <v>3219600</v>
      </c>
      <c r="P132" s="43">
        <v>2.2413149047441168E-3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4265.45</v>
      </c>
      <c r="F133" s="40">
        <v>4242.333333333333</v>
      </c>
      <c r="G133" s="41">
        <v>4200.6666666666661</v>
      </c>
      <c r="H133" s="41">
        <v>4135.8833333333332</v>
      </c>
      <c r="I133" s="41">
        <v>4094.2166666666662</v>
      </c>
      <c r="J133" s="41">
        <v>4307.1166666666659</v>
      </c>
      <c r="K133" s="41">
        <v>4348.7833333333319</v>
      </c>
      <c r="L133" s="41">
        <v>4413.5666666666657</v>
      </c>
      <c r="M133" s="31">
        <v>4284</v>
      </c>
      <c r="N133" s="31">
        <v>4177.55</v>
      </c>
      <c r="O133" s="42">
        <v>2624000</v>
      </c>
      <c r="P133" s="43">
        <v>-8.1644995464166918E-3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227.65</v>
      </c>
      <c r="F134" s="40">
        <v>227.68333333333331</v>
      </c>
      <c r="G134" s="41">
        <v>224.71666666666661</v>
      </c>
      <c r="H134" s="41">
        <v>221.7833333333333</v>
      </c>
      <c r="I134" s="41">
        <v>218.81666666666661</v>
      </c>
      <c r="J134" s="41">
        <v>230.61666666666662</v>
      </c>
      <c r="K134" s="41">
        <v>233.58333333333331</v>
      </c>
      <c r="L134" s="41">
        <v>236.51666666666662</v>
      </c>
      <c r="M134" s="31">
        <v>230.65</v>
      </c>
      <c r="N134" s="31">
        <v>224.75</v>
      </c>
      <c r="O134" s="42">
        <v>31647000</v>
      </c>
      <c r="P134" s="43">
        <v>2.1810374053565375E-2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3104.9</v>
      </c>
      <c r="F135" s="40">
        <v>3090.9500000000003</v>
      </c>
      <c r="G135" s="41">
        <v>3065.9500000000007</v>
      </c>
      <c r="H135" s="41">
        <v>3027.0000000000005</v>
      </c>
      <c r="I135" s="41">
        <v>3002.0000000000009</v>
      </c>
      <c r="J135" s="41">
        <v>3129.9000000000005</v>
      </c>
      <c r="K135" s="41">
        <v>3154.8999999999996</v>
      </c>
      <c r="L135" s="41">
        <v>3193.8500000000004</v>
      </c>
      <c r="M135" s="31">
        <v>3115.95</v>
      </c>
      <c r="N135" s="31">
        <v>3052</v>
      </c>
      <c r="O135" s="42">
        <v>2280850</v>
      </c>
      <c r="P135" s="43">
        <v>3.1452087007642564E-2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79931.350000000006</v>
      </c>
      <c r="F136" s="40">
        <v>80062.766666666663</v>
      </c>
      <c r="G136" s="41">
        <v>79434.633333333331</v>
      </c>
      <c r="H136" s="41">
        <v>78937.916666666672</v>
      </c>
      <c r="I136" s="41">
        <v>78309.78333333334</v>
      </c>
      <c r="J136" s="41">
        <v>80559.483333333323</v>
      </c>
      <c r="K136" s="41">
        <v>81187.616666666654</v>
      </c>
      <c r="L136" s="41">
        <v>81684.333333333314</v>
      </c>
      <c r="M136" s="31">
        <v>80690.899999999994</v>
      </c>
      <c r="N136" s="31">
        <v>79566.05</v>
      </c>
      <c r="O136" s="42">
        <v>48460</v>
      </c>
      <c r="P136" s="43">
        <v>-3.369890329012961E-2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1524.45</v>
      </c>
      <c r="F137" s="40">
        <v>1529.9333333333334</v>
      </c>
      <c r="G137" s="41">
        <v>1514.5666666666668</v>
      </c>
      <c r="H137" s="41">
        <v>1504.6833333333334</v>
      </c>
      <c r="I137" s="41">
        <v>1489.3166666666668</v>
      </c>
      <c r="J137" s="41">
        <v>1539.8166666666668</v>
      </c>
      <c r="K137" s="41">
        <v>1555.1833333333336</v>
      </c>
      <c r="L137" s="41">
        <v>1565.0666666666668</v>
      </c>
      <c r="M137" s="31">
        <v>1545.3</v>
      </c>
      <c r="N137" s="31">
        <v>1520.05</v>
      </c>
      <c r="O137" s="42">
        <v>3872250</v>
      </c>
      <c r="P137" s="43">
        <v>1.1757789535567314E-2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447.2</v>
      </c>
      <c r="F138" s="40">
        <v>444.01666666666671</v>
      </c>
      <c r="G138" s="41">
        <v>439.03333333333342</v>
      </c>
      <c r="H138" s="41">
        <v>430.86666666666673</v>
      </c>
      <c r="I138" s="41">
        <v>425.88333333333344</v>
      </c>
      <c r="J138" s="41">
        <v>452.18333333333339</v>
      </c>
      <c r="K138" s="41">
        <v>457.16666666666663</v>
      </c>
      <c r="L138" s="41">
        <v>465.33333333333337</v>
      </c>
      <c r="M138" s="31">
        <v>449</v>
      </c>
      <c r="N138" s="31">
        <v>435.85</v>
      </c>
      <c r="O138" s="42">
        <v>2251200</v>
      </c>
      <c r="P138" s="43">
        <v>-3.4317089910775568E-2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105.6</v>
      </c>
      <c r="F139" s="40">
        <v>103.31666666666666</v>
      </c>
      <c r="G139" s="41">
        <v>97.783333333333331</v>
      </c>
      <c r="H139" s="41">
        <v>89.966666666666669</v>
      </c>
      <c r="I139" s="41">
        <v>84.433333333333337</v>
      </c>
      <c r="J139" s="41">
        <v>111.13333333333333</v>
      </c>
      <c r="K139" s="41">
        <v>116.66666666666666</v>
      </c>
      <c r="L139" s="41">
        <v>124.48333333333332</v>
      </c>
      <c r="M139" s="31">
        <v>108.85</v>
      </c>
      <c r="N139" s="31">
        <v>95.5</v>
      </c>
      <c r="O139" s="42">
        <v>110976000</v>
      </c>
      <c r="P139" s="43">
        <v>0.20687742651136995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6571.9</v>
      </c>
      <c r="F140" s="40">
        <v>6548.8166666666666</v>
      </c>
      <c r="G140" s="41">
        <v>6477.6333333333332</v>
      </c>
      <c r="H140" s="41">
        <v>6383.3666666666668</v>
      </c>
      <c r="I140" s="41">
        <v>6312.1833333333334</v>
      </c>
      <c r="J140" s="41">
        <v>6643.083333333333</v>
      </c>
      <c r="K140" s="41">
        <v>6714.2666666666655</v>
      </c>
      <c r="L140" s="41">
        <v>6808.5333333333328</v>
      </c>
      <c r="M140" s="31">
        <v>6620</v>
      </c>
      <c r="N140" s="31">
        <v>6454.55</v>
      </c>
      <c r="O140" s="42">
        <v>855000</v>
      </c>
      <c r="P140" s="43">
        <v>8.1061164333087691E-3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3878.4</v>
      </c>
      <c r="F141" s="40">
        <v>3830.9333333333329</v>
      </c>
      <c r="G141" s="41">
        <v>3765.8666666666659</v>
      </c>
      <c r="H141" s="41">
        <v>3653.333333333333</v>
      </c>
      <c r="I141" s="41">
        <v>3588.266666666666</v>
      </c>
      <c r="J141" s="41">
        <v>3943.4666666666658</v>
      </c>
      <c r="K141" s="41">
        <v>4008.5333333333324</v>
      </c>
      <c r="L141" s="41">
        <v>4121.0666666666657</v>
      </c>
      <c r="M141" s="31">
        <v>3896</v>
      </c>
      <c r="N141" s="31">
        <v>3718.4</v>
      </c>
      <c r="O141" s="42">
        <v>669825</v>
      </c>
      <c r="P141" s="43">
        <v>4.8978153629316422E-2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19425.400000000001</v>
      </c>
      <c r="F142" s="40">
        <v>19441.816666666666</v>
      </c>
      <c r="G142" s="41">
        <v>19293.633333333331</v>
      </c>
      <c r="H142" s="41">
        <v>19161.866666666665</v>
      </c>
      <c r="I142" s="41">
        <v>19013.683333333331</v>
      </c>
      <c r="J142" s="41">
        <v>19573.583333333332</v>
      </c>
      <c r="K142" s="41">
        <v>19721.766666666666</v>
      </c>
      <c r="L142" s="41">
        <v>19853.533333333333</v>
      </c>
      <c r="M142" s="31">
        <v>19590</v>
      </c>
      <c r="N142" s="31">
        <v>19310.05</v>
      </c>
      <c r="O142" s="42">
        <v>253150</v>
      </c>
      <c r="P142" s="43">
        <v>1.9738167170191341E-2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149.05000000000001</v>
      </c>
      <c r="F143" s="40">
        <v>147.35</v>
      </c>
      <c r="G143" s="41">
        <v>145.14999999999998</v>
      </c>
      <c r="H143" s="41">
        <v>141.24999999999997</v>
      </c>
      <c r="I143" s="41">
        <v>139.04999999999995</v>
      </c>
      <c r="J143" s="41">
        <v>151.25</v>
      </c>
      <c r="K143" s="41">
        <v>153.44999999999999</v>
      </c>
      <c r="L143" s="41">
        <v>157.35000000000002</v>
      </c>
      <c r="M143" s="31">
        <v>149.55000000000001</v>
      </c>
      <c r="N143" s="31">
        <v>143.44999999999999</v>
      </c>
      <c r="O143" s="42">
        <v>112084300</v>
      </c>
      <c r="P143" s="43">
        <v>2.0123178242575767E-2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145</v>
      </c>
      <c r="F144" s="40">
        <v>144.44999999999999</v>
      </c>
      <c r="G144" s="41">
        <v>140.99999999999997</v>
      </c>
      <c r="H144" s="41">
        <v>136.99999999999997</v>
      </c>
      <c r="I144" s="41">
        <v>133.54999999999995</v>
      </c>
      <c r="J144" s="41">
        <v>148.44999999999999</v>
      </c>
      <c r="K144" s="41">
        <v>151.90000000000003</v>
      </c>
      <c r="L144" s="41">
        <v>155.9</v>
      </c>
      <c r="M144" s="31">
        <v>147.9</v>
      </c>
      <c r="N144" s="31">
        <v>140.44999999999999</v>
      </c>
      <c r="O144" s="42">
        <v>56498400</v>
      </c>
      <c r="P144" s="43">
        <v>0.11596487277640172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922.8</v>
      </c>
      <c r="F145" s="40">
        <v>926.11666666666667</v>
      </c>
      <c r="G145" s="41">
        <v>906.73333333333335</v>
      </c>
      <c r="H145" s="41">
        <v>890.66666666666663</v>
      </c>
      <c r="I145" s="41">
        <v>871.2833333333333</v>
      </c>
      <c r="J145" s="41">
        <v>942.18333333333339</v>
      </c>
      <c r="K145" s="41">
        <v>961.56666666666683</v>
      </c>
      <c r="L145" s="41">
        <v>977.63333333333344</v>
      </c>
      <c r="M145" s="31">
        <v>945.5</v>
      </c>
      <c r="N145" s="31">
        <v>910.05</v>
      </c>
      <c r="O145" s="42">
        <v>796600</v>
      </c>
      <c r="P145" s="43">
        <v>0.65889212827988342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4631.55</v>
      </c>
      <c r="F146" s="40">
        <v>4596.7</v>
      </c>
      <c r="G146" s="41">
        <v>4543.95</v>
      </c>
      <c r="H146" s="41">
        <v>4456.3500000000004</v>
      </c>
      <c r="I146" s="41">
        <v>4403.6000000000004</v>
      </c>
      <c r="J146" s="41">
        <v>4684.2999999999993</v>
      </c>
      <c r="K146" s="41">
        <v>4737.0499999999993</v>
      </c>
      <c r="L146" s="41">
        <v>4824.6499999999987</v>
      </c>
      <c r="M146" s="31">
        <v>4649.45</v>
      </c>
      <c r="N146" s="31">
        <v>4509.1000000000004</v>
      </c>
      <c r="O146" s="42">
        <v>712500</v>
      </c>
      <c r="P146" s="43">
        <v>-1.4181943964026288E-2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147.9</v>
      </c>
      <c r="F147" s="40">
        <v>148.01666666666668</v>
      </c>
      <c r="G147" s="41">
        <v>146.93333333333337</v>
      </c>
      <c r="H147" s="41">
        <v>145.9666666666667</v>
      </c>
      <c r="I147" s="41">
        <v>144.88333333333338</v>
      </c>
      <c r="J147" s="41">
        <v>148.98333333333335</v>
      </c>
      <c r="K147" s="41">
        <v>150.06666666666666</v>
      </c>
      <c r="L147" s="41">
        <v>151.03333333333333</v>
      </c>
      <c r="M147" s="31">
        <v>149.1</v>
      </c>
      <c r="N147" s="31">
        <v>147.05000000000001</v>
      </c>
      <c r="O147" s="42">
        <v>50650600</v>
      </c>
      <c r="P147" s="43">
        <v>-3.5483870967741936E-2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33248.400000000001</v>
      </c>
      <c r="F148" s="40">
        <v>33041.1</v>
      </c>
      <c r="G148" s="41">
        <v>32607.299999999996</v>
      </c>
      <c r="H148" s="41">
        <v>31966.199999999997</v>
      </c>
      <c r="I148" s="41">
        <v>31532.399999999994</v>
      </c>
      <c r="J148" s="41">
        <v>33682.199999999997</v>
      </c>
      <c r="K148" s="41">
        <v>34116</v>
      </c>
      <c r="L148" s="41">
        <v>34757.1</v>
      </c>
      <c r="M148" s="31">
        <v>33474.9</v>
      </c>
      <c r="N148" s="31">
        <v>32400</v>
      </c>
      <c r="O148" s="42">
        <v>98730</v>
      </c>
      <c r="P148" s="43">
        <v>8.1143232588699085E-2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2798.55</v>
      </c>
      <c r="F149" s="40">
        <v>2775.4666666666672</v>
      </c>
      <c r="G149" s="41">
        <v>2696.8833333333341</v>
      </c>
      <c r="H149" s="41">
        <v>2595.2166666666672</v>
      </c>
      <c r="I149" s="41">
        <v>2516.6333333333341</v>
      </c>
      <c r="J149" s="41">
        <v>2877.1333333333341</v>
      </c>
      <c r="K149" s="41">
        <v>2955.7166666666672</v>
      </c>
      <c r="L149" s="41">
        <v>3057.3833333333341</v>
      </c>
      <c r="M149" s="31">
        <v>2854.05</v>
      </c>
      <c r="N149" s="31">
        <v>2673.8</v>
      </c>
      <c r="O149" s="42">
        <v>4712675</v>
      </c>
      <c r="P149" s="43">
        <v>2.255504505042067E-2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3735.25</v>
      </c>
      <c r="F150" s="40">
        <v>3715.2833333333328</v>
      </c>
      <c r="G150" s="41">
        <v>3685.6666666666656</v>
      </c>
      <c r="H150" s="41">
        <v>3636.0833333333326</v>
      </c>
      <c r="I150" s="41">
        <v>3606.4666666666653</v>
      </c>
      <c r="J150" s="41">
        <v>3764.8666666666659</v>
      </c>
      <c r="K150" s="41">
        <v>3794.4833333333327</v>
      </c>
      <c r="L150" s="41">
        <v>3844.0666666666662</v>
      </c>
      <c r="M150" s="31">
        <v>3744.9</v>
      </c>
      <c r="N150" s="31">
        <v>3665.7</v>
      </c>
      <c r="O150" s="42">
        <v>135300</v>
      </c>
      <c r="P150" s="43">
        <v>0.66728280961182995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237.1</v>
      </c>
      <c r="F151" s="40">
        <v>236.56666666666669</v>
      </c>
      <c r="G151" s="41">
        <v>235.58333333333337</v>
      </c>
      <c r="H151" s="41">
        <v>234.06666666666669</v>
      </c>
      <c r="I151" s="41">
        <v>233.08333333333337</v>
      </c>
      <c r="J151" s="41">
        <v>238.08333333333337</v>
      </c>
      <c r="K151" s="41">
        <v>239.06666666666666</v>
      </c>
      <c r="L151" s="41">
        <v>240.58333333333337</v>
      </c>
      <c r="M151" s="31">
        <v>237.55</v>
      </c>
      <c r="N151" s="31">
        <v>235.05</v>
      </c>
      <c r="O151" s="42">
        <v>25539000</v>
      </c>
      <c r="P151" s="43">
        <v>2.4551690937537611E-2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142.55000000000001</v>
      </c>
      <c r="F152" s="40">
        <v>141.98333333333332</v>
      </c>
      <c r="G152" s="41">
        <v>141.01666666666665</v>
      </c>
      <c r="H152" s="41">
        <v>139.48333333333332</v>
      </c>
      <c r="I152" s="41">
        <v>138.51666666666665</v>
      </c>
      <c r="J152" s="41">
        <v>143.51666666666665</v>
      </c>
      <c r="K152" s="41">
        <v>144.48333333333329</v>
      </c>
      <c r="L152" s="41">
        <v>146.01666666666665</v>
      </c>
      <c r="M152" s="31">
        <v>142.94999999999999</v>
      </c>
      <c r="N152" s="31">
        <v>140.44999999999999</v>
      </c>
      <c r="O152" s="42">
        <v>26591800</v>
      </c>
      <c r="P152" s="43">
        <v>3.7444418441376082E-3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5664.7</v>
      </c>
      <c r="F153" s="40">
        <v>5669.1000000000013</v>
      </c>
      <c r="G153" s="41">
        <v>5589.2000000000025</v>
      </c>
      <c r="H153" s="41">
        <v>5513.7000000000016</v>
      </c>
      <c r="I153" s="41">
        <v>5433.8000000000029</v>
      </c>
      <c r="J153" s="41">
        <v>5744.6000000000022</v>
      </c>
      <c r="K153" s="41">
        <v>5824.5000000000018</v>
      </c>
      <c r="L153" s="41">
        <v>5900.0000000000018</v>
      </c>
      <c r="M153" s="31">
        <v>5749</v>
      </c>
      <c r="N153" s="31">
        <v>5593.6</v>
      </c>
      <c r="O153" s="42">
        <v>222375</v>
      </c>
      <c r="P153" s="43">
        <v>-3.9416846652267822E-2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2431.35</v>
      </c>
      <c r="F154" s="40">
        <v>2432.7666666666664</v>
      </c>
      <c r="G154" s="41">
        <v>2412.583333333333</v>
      </c>
      <c r="H154" s="41">
        <v>2393.8166666666666</v>
      </c>
      <c r="I154" s="41">
        <v>2373.6333333333332</v>
      </c>
      <c r="J154" s="41">
        <v>2451.5333333333328</v>
      </c>
      <c r="K154" s="41">
        <v>2471.7166666666662</v>
      </c>
      <c r="L154" s="41">
        <v>2490.4833333333327</v>
      </c>
      <c r="M154" s="31">
        <v>2452.9499999999998</v>
      </c>
      <c r="N154" s="31">
        <v>2414</v>
      </c>
      <c r="O154" s="42">
        <v>2479500</v>
      </c>
      <c r="P154" s="43">
        <v>-1.5876165905933718E-2</v>
      </c>
    </row>
    <row r="155" spans="1:16" ht="12.75" customHeight="1">
      <c r="A155" s="31">
        <v>145</v>
      </c>
      <c r="B155" s="357" t="s">
        <v>39</v>
      </c>
      <c r="C155" s="33" t="s">
        <v>180</v>
      </c>
      <c r="D155" s="34">
        <v>44497</v>
      </c>
      <c r="E155" s="40">
        <v>3184.9</v>
      </c>
      <c r="F155" s="40">
        <v>3171.8333333333335</v>
      </c>
      <c r="G155" s="41">
        <v>3123.2166666666672</v>
      </c>
      <c r="H155" s="41">
        <v>3061.5333333333338</v>
      </c>
      <c r="I155" s="41">
        <v>3012.9166666666674</v>
      </c>
      <c r="J155" s="41">
        <v>3233.5166666666669</v>
      </c>
      <c r="K155" s="41">
        <v>3282.1333333333328</v>
      </c>
      <c r="L155" s="41">
        <v>3343.8166666666666</v>
      </c>
      <c r="M155" s="31">
        <v>3220.45</v>
      </c>
      <c r="N155" s="31">
        <v>3110.15</v>
      </c>
      <c r="O155" s="42">
        <v>1451000</v>
      </c>
      <c r="P155" s="43">
        <v>4.7275351858534827E-2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41.4</v>
      </c>
      <c r="F156" s="40">
        <v>41.333333333333336</v>
      </c>
      <c r="G156" s="41">
        <v>40.916666666666671</v>
      </c>
      <c r="H156" s="41">
        <v>40.433333333333337</v>
      </c>
      <c r="I156" s="41">
        <v>40.016666666666673</v>
      </c>
      <c r="J156" s="41">
        <v>41.81666666666667</v>
      </c>
      <c r="K156" s="41">
        <v>42.233333333333341</v>
      </c>
      <c r="L156" s="41">
        <v>42.716666666666669</v>
      </c>
      <c r="M156" s="31">
        <v>41.75</v>
      </c>
      <c r="N156" s="31">
        <v>40.85</v>
      </c>
      <c r="O156" s="42">
        <v>316944000</v>
      </c>
      <c r="P156" s="43">
        <v>2.4727122238890901E-2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2447.4</v>
      </c>
      <c r="F157" s="40">
        <v>2432.6000000000004</v>
      </c>
      <c r="G157" s="41">
        <v>2380.9000000000005</v>
      </c>
      <c r="H157" s="41">
        <v>2314.4</v>
      </c>
      <c r="I157" s="41">
        <v>2262.7000000000003</v>
      </c>
      <c r="J157" s="41">
        <v>2499.1000000000008</v>
      </c>
      <c r="K157" s="41">
        <v>2550.8000000000006</v>
      </c>
      <c r="L157" s="41">
        <v>2617.3000000000011</v>
      </c>
      <c r="M157" s="31">
        <v>2484.3000000000002</v>
      </c>
      <c r="N157" s="31">
        <v>2366.1</v>
      </c>
      <c r="O157" s="42">
        <v>909600</v>
      </c>
      <c r="P157" s="43">
        <v>4.6961325966850827E-2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191.95</v>
      </c>
      <c r="F158" s="40">
        <v>191.83333333333334</v>
      </c>
      <c r="G158" s="41">
        <v>190.4666666666667</v>
      </c>
      <c r="H158" s="41">
        <v>188.98333333333335</v>
      </c>
      <c r="I158" s="41">
        <v>187.6166666666667</v>
      </c>
      <c r="J158" s="41">
        <v>193.31666666666669</v>
      </c>
      <c r="K158" s="41">
        <v>194.68333333333331</v>
      </c>
      <c r="L158" s="41">
        <v>196.16666666666669</v>
      </c>
      <c r="M158" s="31">
        <v>193.2</v>
      </c>
      <c r="N158" s="31">
        <v>190.35</v>
      </c>
      <c r="O158" s="42">
        <v>33597900</v>
      </c>
      <c r="P158" s="43">
        <v>-2.2042843837317604E-2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1655.05</v>
      </c>
      <c r="F159" s="40">
        <v>1647.9833333333333</v>
      </c>
      <c r="G159" s="41">
        <v>1609.0666666666666</v>
      </c>
      <c r="H159" s="41">
        <v>1563.0833333333333</v>
      </c>
      <c r="I159" s="41">
        <v>1524.1666666666665</v>
      </c>
      <c r="J159" s="41">
        <v>1693.9666666666667</v>
      </c>
      <c r="K159" s="41">
        <v>1732.8833333333332</v>
      </c>
      <c r="L159" s="41">
        <v>1778.8666666666668</v>
      </c>
      <c r="M159" s="31">
        <v>1686.9</v>
      </c>
      <c r="N159" s="31">
        <v>1602</v>
      </c>
      <c r="O159" s="42">
        <v>2992264</v>
      </c>
      <c r="P159" s="43">
        <v>6.6279912980420588E-2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1011.3</v>
      </c>
      <c r="F160" s="40">
        <v>1006.1</v>
      </c>
      <c r="G160" s="41">
        <v>998.2</v>
      </c>
      <c r="H160" s="41">
        <v>985.1</v>
      </c>
      <c r="I160" s="41">
        <v>977.2</v>
      </c>
      <c r="J160" s="41">
        <v>1019.2</v>
      </c>
      <c r="K160" s="41">
        <v>1027.0999999999999</v>
      </c>
      <c r="L160" s="41">
        <v>1040.2</v>
      </c>
      <c r="M160" s="31">
        <v>1014</v>
      </c>
      <c r="N160" s="31">
        <v>993</v>
      </c>
      <c r="O160" s="42">
        <v>1983050</v>
      </c>
      <c r="P160" s="43">
        <v>-2.0570948782535684E-2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194.1</v>
      </c>
      <c r="F161" s="40">
        <v>194.0333333333333</v>
      </c>
      <c r="G161" s="41">
        <v>192.61666666666662</v>
      </c>
      <c r="H161" s="41">
        <v>191.13333333333333</v>
      </c>
      <c r="I161" s="41">
        <v>189.71666666666664</v>
      </c>
      <c r="J161" s="41">
        <v>195.51666666666659</v>
      </c>
      <c r="K161" s="41">
        <v>196.93333333333328</v>
      </c>
      <c r="L161" s="41">
        <v>198.41666666666657</v>
      </c>
      <c r="M161" s="31">
        <v>195.45</v>
      </c>
      <c r="N161" s="31">
        <v>192.55</v>
      </c>
      <c r="O161" s="42">
        <v>24101900</v>
      </c>
      <c r="P161" s="43">
        <v>-1.1654180045189678E-2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159.80000000000001</v>
      </c>
      <c r="F162" s="40">
        <v>159.04999999999998</v>
      </c>
      <c r="G162" s="41">
        <v>157.74999999999997</v>
      </c>
      <c r="H162" s="41">
        <v>155.69999999999999</v>
      </c>
      <c r="I162" s="41">
        <v>154.39999999999998</v>
      </c>
      <c r="J162" s="41">
        <v>161.09999999999997</v>
      </c>
      <c r="K162" s="41">
        <v>162.39999999999998</v>
      </c>
      <c r="L162" s="41">
        <v>164.44999999999996</v>
      </c>
      <c r="M162" s="31">
        <v>160.35</v>
      </c>
      <c r="N162" s="31">
        <v>157</v>
      </c>
      <c r="O162" s="42">
        <v>23940000</v>
      </c>
      <c r="P162" s="43">
        <v>4.5317220543806651E-3</v>
      </c>
    </row>
    <row r="163" spans="1:16" ht="12.75" customHeight="1">
      <c r="A163" s="31">
        <v>153</v>
      </c>
      <c r="B163" s="358" t="s">
        <v>80</v>
      </c>
      <c r="C163" s="33" t="s">
        <v>188</v>
      </c>
      <c r="D163" s="34">
        <v>44497</v>
      </c>
      <c r="E163" s="40">
        <v>2560</v>
      </c>
      <c r="F163" s="40">
        <v>2559.3833333333332</v>
      </c>
      <c r="G163" s="41">
        <v>2540.8666666666663</v>
      </c>
      <c r="H163" s="41">
        <v>2521.7333333333331</v>
      </c>
      <c r="I163" s="41">
        <v>2503.2166666666662</v>
      </c>
      <c r="J163" s="41">
        <v>2578.5166666666664</v>
      </c>
      <c r="K163" s="41">
        <v>2597.0333333333328</v>
      </c>
      <c r="L163" s="41">
        <v>2616.1666666666665</v>
      </c>
      <c r="M163" s="31">
        <v>2577.9</v>
      </c>
      <c r="N163" s="31">
        <v>2540.25</v>
      </c>
      <c r="O163" s="42">
        <v>28366250</v>
      </c>
      <c r="P163" s="43">
        <v>6.8790954871369731E-4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121.05</v>
      </c>
      <c r="F164" s="40">
        <v>119</v>
      </c>
      <c r="G164" s="41">
        <v>116.35</v>
      </c>
      <c r="H164" s="41">
        <v>111.64999999999999</v>
      </c>
      <c r="I164" s="41">
        <v>108.99999999999999</v>
      </c>
      <c r="J164" s="41">
        <v>123.7</v>
      </c>
      <c r="K164" s="41">
        <v>126.35000000000001</v>
      </c>
      <c r="L164" s="41">
        <v>131.05000000000001</v>
      </c>
      <c r="M164" s="31">
        <v>121.65</v>
      </c>
      <c r="N164" s="31">
        <v>114.3</v>
      </c>
      <c r="O164" s="42">
        <v>184176500</v>
      </c>
      <c r="P164" s="43">
        <v>0.12167322379078917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1237.6500000000001</v>
      </c>
      <c r="F165" s="40">
        <v>1232.3333333333335</v>
      </c>
      <c r="G165" s="41">
        <v>1216.9666666666669</v>
      </c>
      <c r="H165" s="41">
        <v>1196.2833333333335</v>
      </c>
      <c r="I165" s="41">
        <v>1180.916666666667</v>
      </c>
      <c r="J165" s="41">
        <v>1253.0166666666669</v>
      </c>
      <c r="K165" s="41">
        <v>1268.3833333333337</v>
      </c>
      <c r="L165" s="41">
        <v>1289.0666666666668</v>
      </c>
      <c r="M165" s="31">
        <v>1247.7</v>
      </c>
      <c r="N165" s="31">
        <v>1211.6500000000001</v>
      </c>
      <c r="O165" s="42">
        <v>8326500</v>
      </c>
      <c r="P165" s="43">
        <v>7.4837835221221796E-2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464.25</v>
      </c>
      <c r="F166" s="40">
        <v>461</v>
      </c>
      <c r="G166" s="41">
        <v>456</v>
      </c>
      <c r="H166" s="41">
        <v>447.75</v>
      </c>
      <c r="I166" s="41">
        <v>442.75</v>
      </c>
      <c r="J166" s="41">
        <v>469.25</v>
      </c>
      <c r="K166" s="41">
        <v>474.25</v>
      </c>
      <c r="L166" s="41">
        <v>482.5</v>
      </c>
      <c r="M166" s="31">
        <v>466</v>
      </c>
      <c r="N166" s="31">
        <v>452.75</v>
      </c>
      <c r="O166" s="42">
        <v>83689500</v>
      </c>
      <c r="P166" s="43">
        <v>-1.2006162455065432E-2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29320</v>
      </c>
      <c r="F167" s="40">
        <v>29223.233333333334</v>
      </c>
      <c r="G167" s="41">
        <v>29089.716666666667</v>
      </c>
      <c r="H167" s="41">
        <v>28859.433333333334</v>
      </c>
      <c r="I167" s="41">
        <v>28725.916666666668</v>
      </c>
      <c r="J167" s="41">
        <v>29453.516666666666</v>
      </c>
      <c r="K167" s="41">
        <v>29587.033333333336</v>
      </c>
      <c r="L167" s="41">
        <v>29817.316666666666</v>
      </c>
      <c r="M167" s="31">
        <v>29356.75</v>
      </c>
      <c r="N167" s="31">
        <v>28992.95</v>
      </c>
      <c r="O167" s="42">
        <v>149000</v>
      </c>
      <c r="P167" s="43">
        <v>-2.5104602510460251E-3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2230.25</v>
      </c>
      <c r="F168" s="40">
        <v>2205.9</v>
      </c>
      <c r="G168" s="41">
        <v>2172</v>
      </c>
      <c r="H168" s="41">
        <v>2113.75</v>
      </c>
      <c r="I168" s="41">
        <v>2079.85</v>
      </c>
      <c r="J168" s="41">
        <v>2264.15</v>
      </c>
      <c r="K168" s="41">
        <v>2298.0500000000006</v>
      </c>
      <c r="L168" s="41">
        <v>2356.3000000000002</v>
      </c>
      <c r="M168" s="31">
        <v>2239.8000000000002</v>
      </c>
      <c r="N168" s="31">
        <v>2147.65</v>
      </c>
      <c r="O168" s="42">
        <v>1919225</v>
      </c>
      <c r="P168" s="43">
        <v>9.6932870370370367E-3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11624.7</v>
      </c>
      <c r="F169" s="40">
        <v>11476.583333333334</v>
      </c>
      <c r="G169" s="41">
        <v>11274.166666666668</v>
      </c>
      <c r="H169" s="41">
        <v>10923.633333333333</v>
      </c>
      <c r="I169" s="41">
        <v>10721.216666666667</v>
      </c>
      <c r="J169" s="41">
        <v>11827.116666666669</v>
      </c>
      <c r="K169" s="41">
        <v>12029.533333333336</v>
      </c>
      <c r="L169" s="41">
        <v>12380.066666666669</v>
      </c>
      <c r="M169" s="31">
        <v>11679</v>
      </c>
      <c r="N169" s="31">
        <v>11126.05</v>
      </c>
      <c r="O169" s="42">
        <v>755250</v>
      </c>
      <c r="P169" s="43">
        <v>6.1116965226554271E-2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1355.2</v>
      </c>
      <c r="F170" s="40">
        <v>1337.8833333333334</v>
      </c>
      <c r="G170" s="41">
        <v>1317.3166666666668</v>
      </c>
      <c r="H170" s="41">
        <v>1279.4333333333334</v>
      </c>
      <c r="I170" s="41">
        <v>1258.8666666666668</v>
      </c>
      <c r="J170" s="41">
        <v>1375.7666666666669</v>
      </c>
      <c r="K170" s="41">
        <v>1396.3333333333335</v>
      </c>
      <c r="L170" s="41">
        <v>1434.2166666666669</v>
      </c>
      <c r="M170" s="31">
        <v>1358.45</v>
      </c>
      <c r="N170" s="31">
        <v>1300</v>
      </c>
      <c r="O170" s="42">
        <v>4652000</v>
      </c>
      <c r="P170" s="43">
        <v>-1.9227525721032215E-2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592.4</v>
      </c>
      <c r="F171" s="40">
        <v>593.81666666666672</v>
      </c>
      <c r="G171" s="41">
        <v>583.63333333333344</v>
      </c>
      <c r="H171" s="41">
        <v>574.86666666666667</v>
      </c>
      <c r="I171" s="41">
        <v>564.68333333333339</v>
      </c>
      <c r="J171" s="41">
        <v>602.58333333333348</v>
      </c>
      <c r="K171" s="41">
        <v>612.76666666666665</v>
      </c>
      <c r="L171" s="41">
        <v>621.53333333333353</v>
      </c>
      <c r="M171" s="31">
        <v>604</v>
      </c>
      <c r="N171" s="31">
        <v>585.04999999999995</v>
      </c>
      <c r="O171" s="42">
        <v>2668275</v>
      </c>
      <c r="P171" s="43">
        <v>3.862322648449816E-2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833.7</v>
      </c>
      <c r="F172" s="40">
        <v>833.88333333333333</v>
      </c>
      <c r="G172" s="41">
        <v>827.56666666666661</v>
      </c>
      <c r="H172" s="41">
        <v>821.43333333333328</v>
      </c>
      <c r="I172" s="41">
        <v>815.11666666666656</v>
      </c>
      <c r="J172" s="41">
        <v>840.01666666666665</v>
      </c>
      <c r="K172" s="41">
        <v>846.33333333333348</v>
      </c>
      <c r="L172" s="41">
        <v>852.4666666666667</v>
      </c>
      <c r="M172" s="31">
        <v>840.2</v>
      </c>
      <c r="N172" s="31">
        <v>827.75</v>
      </c>
      <c r="O172" s="42">
        <v>33122600</v>
      </c>
      <c r="P172" s="43">
        <v>-1.0663209835242955E-2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533.29999999999995</v>
      </c>
      <c r="F173" s="40">
        <v>529.2166666666667</v>
      </c>
      <c r="G173" s="41">
        <v>522.08333333333337</v>
      </c>
      <c r="H173" s="41">
        <v>510.86666666666667</v>
      </c>
      <c r="I173" s="41">
        <v>503.73333333333335</v>
      </c>
      <c r="J173" s="41">
        <v>540.43333333333339</v>
      </c>
      <c r="K173" s="41">
        <v>547.56666666666661</v>
      </c>
      <c r="L173" s="41">
        <v>558.78333333333342</v>
      </c>
      <c r="M173" s="31">
        <v>536.35</v>
      </c>
      <c r="N173" s="31">
        <v>518</v>
      </c>
      <c r="O173" s="42">
        <v>13129500</v>
      </c>
      <c r="P173" s="43">
        <v>5.9300496187825243E-2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628.29999999999995</v>
      </c>
      <c r="F174" s="40">
        <v>625.41666666666663</v>
      </c>
      <c r="G174" s="41">
        <v>620.88333333333321</v>
      </c>
      <c r="H174" s="41">
        <v>613.46666666666658</v>
      </c>
      <c r="I174" s="41">
        <v>608.93333333333317</v>
      </c>
      <c r="J174" s="41">
        <v>632.83333333333326</v>
      </c>
      <c r="K174" s="41">
        <v>637.36666666666679</v>
      </c>
      <c r="L174" s="41">
        <v>644.7833333333333</v>
      </c>
      <c r="M174" s="31">
        <v>629.95000000000005</v>
      </c>
      <c r="N174" s="31">
        <v>618</v>
      </c>
      <c r="O174" s="42">
        <v>1883600</v>
      </c>
      <c r="P174" s="43">
        <v>-2.5076990761108666E-2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941.05</v>
      </c>
      <c r="F175" s="40">
        <v>932.35</v>
      </c>
      <c r="G175" s="41">
        <v>919.7</v>
      </c>
      <c r="H175" s="41">
        <v>898.35</v>
      </c>
      <c r="I175" s="41">
        <v>885.7</v>
      </c>
      <c r="J175" s="41">
        <v>953.7</v>
      </c>
      <c r="K175" s="41">
        <v>966.34999999999991</v>
      </c>
      <c r="L175" s="41">
        <v>987.7</v>
      </c>
      <c r="M175" s="31">
        <v>945</v>
      </c>
      <c r="N175" s="31">
        <v>911</v>
      </c>
      <c r="O175" s="42">
        <v>11451000</v>
      </c>
      <c r="P175" s="43">
        <v>8.2768336708637837E-3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818.15</v>
      </c>
      <c r="F176" s="40">
        <v>813.91666666666663</v>
      </c>
      <c r="G176" s="41">
        <v>807.83333333333326</v>
      </c>
      <c r="H176" s="41">
        <v>797.51666666666665</v>
      </c>
      <c r="I176" s="41">
        <v>791.43333333333328</v>
      </c>
      <c r="J176" s="41">
        <v>824.23333333333323</v>
      </c>
      <c r="K176" s="41">
        <v>830.31666666666649</v>
      </c>
      <c r="L176" s="41">
        <v>840.63333333333321</v>
      </c>
      <c r="M176" s="31">
        <v>820</v>
      </c>
      <c r="N176" s="31">
        <v>803.6</v>
      </c>
      <c r="O176" s="42">
        <v>11275200</v>
      </c>
      <c r="P176" s="43">
        <v>1.2118274357731459E-2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343.2</v>
      </c>
      <c r="F177" s="40">
        <v>341.48333333333335</v>
      </c>
      <c r="G177" s="41">
        <v>337.9666666666667</v>
      </c>
      <c r="H177" s="41">
        <v>332.73333333333335</v>
      </c>
      <c r="I177" s="41">
        <v>329.2166666666667</v>
      </c>
      <c r="J177" s="41">
        <v>346.7166666666667</v>
      </c>
      <c r="K177" s="41">
        <v>350.23333333333335</v>
      </c>
      <c r="L177" s="41">
        <v>355.4666666666667</v>
      </c>
      <c r="M177" s="31">
        <v>345</v>
      </c>
      <c r="N177" s="31">
        <v>336.25</v>
      </c>
      <c r="O177" s="42">
        <v>98886450</v>
      </c>
      <c r="P177" s="43">
        <v>2.9773949239752556E-3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169.5</v>
      </c>
      <c r="F178" s="40">
        <v>168.81666666666669</v>
      </c>
      <c r="G178" s="41">
        <v>164.83333333333337</v>
      </c>
      <c r="H178" s="41">
        <v>160.16666666666669</v>
      </c>
      <c r="I178" s="41">
        <v>156.18333333333337</v>
      </c>
      <c r="J178" s="41">
        <v>173.48333333333338</v>
      </c>
      <c r="K178" s="41">
        <v>177.46666666666667</v>
      </c>
      <c r="L178" s="41">
        <v>182.13333333333338</v>
      </c>
      <c r="M178" s="31">
        <v>172.8</v>
      </c>
      <c r="N178" s="31">
        <v>164.15</v>
      </c>
      <c r="O178" s="42">
        <v>134453250</v>
      </c>
      <c r="P178" s="43">
        <v>-2.1275550314465409E-2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1330.7</v>
      </c>
      <c r="F179" s="40">
        <v>1315.8833333333334</v>
      </c>
      <c r="G179" s="41">
        <v>1297.4666666666669</v>
      </c>
      <c r="H179" s="41">
        <v>1264.2333333333336</v>
      </c>
      <c r="I179" s="41">
        <v>1245.8166666666671</v>
      </c>
      <c r="J179" s="41">
        <v>1349.1166666666668</v>
      </c>
      <c r="K179" s="41">
        <v>1367.5333333333333</v>
      </c>
      <c r="L179" s="41">
        <v>1400.7666666666667</v>
      </c>
      <c r="M179" s="31">
        <v>1334.3</v>
      </c>
      <c r="N179" s="31">
        <v>1282.6500000000001</v>
      </c>
      <c r="O179" s="42">
        <v>48026700</v>
      </c>
      <c r="P179" s="43">
        <v>1.0733068584308253E-2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3784.25</v>
      </c>
      <c r="F180" s="40">
        <v>3763.1</v>
      </c>
      <c r="G180" s="41">
        <v>3734.2</v>
      </c>
      <c r="H180" s="41">
        <v>3684.15</v>
      </c>
      <c r="I180" s="41">
        <v>3655.25</v>
      </c>
      <c r="J180" s="41">
        <v>3813.1499999999996</v>
      </c>
      <c r="K180" s="41">
        <v>3842.05</v>
      </c>
      <c r="L180" s="41">
        <v>3892.0999999999995</v>
      </c>
      <c r="M180" s="31">
        <v>3792</v>
      </c>
      <c r="N180" s="31">
        <v>3713.05</v>
      </c>
      <c r="O180" s="42">
        <v>8050800</v>
      </c>
      <c r="P180" s="43">
        <v>1.4785403667990167E-2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1402.3</v>
      </c>
      <c r="F181" s="40">
        <v>1394.6500000000003</v>
      </c>
      <c r="G181" s="41">
        <v>1382.0500000000006</v>
      </c>
      <c r="H181" s="41">
        <v>1361.8000000000004</v>
      </c>
      <c r="I181" s="41">
        <v>1349.2000000000007</v>
      </c>
      <c r="J181" s="41">
        <v>1414.9000000000005</v>
      </c>
      <c r="K181" s="41">
        <v>1427.5000000000005</v>
      </c>
      <c r="L181" s="41">
        <v>1447.7500000000005</v>
      </c>
      <c r="M181" s="31">
        <v>1407.25</v>
      </c>
      <c r="N181" s="31">
        <v>1374.4</v>
      </c>
      <c r="O181" s="42">
        <v>12784800</v>
      </c>
      <c r="P181" s="43">
        <v>-4.2982259151134065E-2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2167.25</v>
      </c>
      <c r="F182" s="40">
        <v>2166.7333333333331</v>
      </c>
      <c r="G182" s="41">
        <v>2149.5166666666664</v>
      </c>
      <c r="H182" s="41">
        <v>2131.7833333333333</v>
      </c>
      <c r="I182" s="41">
        <v>2114.5666666666666</v>
      </c>
      <c r="J182" s="41">
        <v>2184.4666666666662</v>
      </c>
      <c r="K182" s="41">
        <v>2201.6833333333325</v>
      </c>
      <c r="L182" s="41">
        <v>2219.4166666666661</v>
      </c>
      <c r="M182" s="31">
        <v>2183.9499999999998</v>
      </c>
      <c r="N182" s="31">
        <v>2149</v>
      </c>
      <c r="O182" s="42">
        <v>4650375</v>
      </c>
      <c r="P182" s="43">
        <v>2.4197451201806743E-4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3134.8</v>
      </c>
      <c r="F183" s="40">
        <v>3130.7000000000003</v>
      </c>
      <c r="G183" s="41">
        <v>3087.6000000000004</v>
      </c>
      <c r="H183" s="41">
        <v>3040.4</v>
      </c>
      <c r="I183" s="41">
        <v>2997.3</v>
      </c>
      <c r="J183" s="41">
        <v>3177.9000000000005</v>
      </c>
      <c r="K183" s="41">
        <v>3221</v>
      </c>
      <c r="L183" s="41">
        <v>3268.2000000000007</v>
      </c>
      <c r="M183" s="31">
        <v>3173.8</v>
      </c>
      <c r="N183" s="31">
        <v>3083.5</v>
      </c>
      <c r="O183" s="42">
        <v>647750</v>
      </c>
      <c r="P183" s="43">
        <v>-4.3911439114391146E-2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505.25</v>
      </c>
      <c r="F184" s="40">
        <v>506.36666666666662</v>
      </c>
      <c r="G184" s="41">
        <v>499.98333333333323</v>
      </c>
      <c r="H184" s="41">
        <v>494.71666666666664</v>
      </c>
      <c r="I184" s="41">
        <v>488.33333333333326</v>
      </c>
      <c r="J184" s="41">
        <v>511.63333333333321</v>
      </c>
      <c r="K184" s="41">
        <v>518.01666666666654</v>
      </c>
      <c r="L184" s="41">
        <v>523.28333333333319</v>
      </c>
      <c r="M184" s="31">
        <v>512.75</v>
      </c>
      <c r="N184" s="31">
        <v>501.1</v>
      </c>
      <c r="O184" s="42">
        <v>3877500</v>
      </c>
      <c r="P184" s="43">
        <v>1.3725490196078431E-2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1049.1500000000001</v>
      </c>
      <c r="F185" s="40">
        <v>1043.3166666666666</v>
      </c>
      <c r="G185" s="41">
        <v>1027.5833333333333</v>
      </c>
      <c r="H185" s="41">
        <v>1006.0166666666667</v>
      </c>
      <c r="I185" s="41">
        <v>990.2833333333333</v>
      </c>
      <c r="J185" s="41">
        <v>1064.8833333333332</v>
      </c>
      <c r="K185" s="41">
        <v>1080.6166666666668</v>
      </c>
      <c r="L185" s="41">
        <v>1102.1833333333332</v>
      </c>
      <c r="M185" s="31">
        <v>1059.05</v>
      </c>
      <c r="N185" s="31">
        <v>1021.75</v>
      </c>
      <c r="O185" s="42">
        <v>1669675</v>
      </c>
      <c r="P185" s="43">
        <v>2.1758050478677109E-3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563.25</v>
      </c>
      <c r="F186" s="40">
        <v>566.73333333333335</v>
      </c>
      <c r="G186" s="41">
        <v>557.26666666666665</v>
      </c>
      <c r="H186" s="41">
        <v>551.2833333333333</v>
      </c>
      <c r="I186" s="41">
        <v>541.81666666666661</v>
      </c>
      <c r="J186" s="41">
        <v>572.7166666666667</v>
      </c>
      <c r="K186" s="41">
        <v>582.18333333333339</v>
      </c>
      <c r="L186" s="41">
        <v>588.16666666666674</v>
      </c>
      <c r="M186" s="31">
        <v>576.20000000000005</v>
      </c>
      <c r="N186" s="31">
        <v>560.75</v>
      </c>
      <c r="O186" s="42">
        <v>7270200</v>
      </c>
      <c r="P186" s="43">
        <v>0.11966364812419146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1608.15</v>
      </c>
      <c r="F187" s="40">
        <v>1602</v>
      </c>
      <c r="G187" s="41">
        <v>1592.2</v>
      </c>
      <c r="H187" s="41">
        <v>1576.25</v>
      </c>
      <c r="I187" s="41">
        <v>1566.45</v>
      </c>
      <c r="J187" s="41">
        <v>1617.95</v>
      </c>
      <c r="K187" s="41">
        <v>1627.7500000000002</v>
      </c>
      <c r="L187" s="41">
        <v>1643.7</v>
      </c>
      <c r="M187" s="31">
        <v>1611.8</v>
      </c>
      <c r="N187" s="31">
        <v>1586.05</v>
      </c>
      <c r="O187" s="42">
        <v>1573600</v>
      </c>
      <c r="P187" s="43">
        <v>-1.6192560175054705E-2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7557.95</v>
      </c>
      <c r="F188" s="40">
        <v>7559.8499999999995</v>
      </c>
      <c r="G188" s="41">
        <v>7497.8499999999985</v>
      </c>
      <c r="H188" s="41">
        <v>7437.7499999999991</v>
      </c>
      <c r="I188" s="41">
        <v>7375.7499999999982</v>
      </c>
      <c r="J188" s="41">
        <v>7619.9499999999989</v>
      </c>
      <c r="K188" s="41">
        <v>7681.9500000000007</v>
      </c>
      <c r="L188" s="41">
        <v>7742.0499999999993</v>
      </c>
      <c r="M188" s="31">
        <v>7621.85</v>
      </c>
      <c r="N188" s="31">
        <v>7499.75</v>
      </c>
      <c r="O188" s="42">
        <v>1724400</v>
      </c>
      <c r="P188" s="43">
        <v>2.0920502092050207E-3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706.8</v>
      </c>
      <c r="F189" s="40">
        <v>708.66666666666663</v>
      </c>
      <c r="G189" s="41">
        <v>694.13333333333321</v>
      </c>
      <c r="H189" s="41">
        <v>681.46666666666658</v>
      </c>
      <c r="I189" s="41">
        <v>666.93333333333317</v>
      </c>
      <c r="J189" s="41">
        <v>721.33333333333326</v>
      </c>
      <c r="K189" s="41">
        <v>735.86666666666679</v>
      </c>
      <c r="L189" s="41">
        <v>748.5333333333333</v>
      </c>
      <c r="M189" s="31">
        <v>723.2</v>
      </c>
      <c r="N189" s="31">
        <v>696</v>
      </c>
      <c r="O189" s="42">
        <v>27238900</v>
      </c>
      <c r="P189" s="43">
        <v>9.4322870423565047E-2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300</v>
      </c>
      <c r="F190" s="40">
        <v>296.25</v>
      </c>
      <c r="G190" s="41">
        <v>290.7</v>
      </c>
      <c r="H190" s="41">
        <v>281.39999999999998</v>
      </c>
      <c r="I190" s="41">
        <v>275.84999999999997</v>
      </c>
      <c r="J190" s="41">
        <v>305.55</v>
      </c>
      <c r="K190" s="41">
        <v>311.09999999999997</v>
      </c>
      <c r="L190" s="41">
        <v>320.40000000000003</v>
      </c>
      <c r="M190" s="31">
        <v>301.8</v>
      </c>
      <c r="N190" s="31">
        <v>286.95</v>
      </c>
      <c r="O190" s="42">
        <v>114089300</v>
      </c>
      <c r="P190" s="43">
        <v>4.9149441607732845E-3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1232.4000000000001</v>
      </c>
      <c r="F191" s="40">
        <v>1227.4166666666667</v>
      </c>
      <c r="G191" s="41">
        <v>1217.9833333333336</v>
      </c>
      <c r="H191" s="41">
        <v>1203.5666666666668</v>
      </c>
      <c r="I191" s="41">
        <v>1194.1333333333337</v>
      </c>
      <c r="J191" s="41">
        <v>1241.8333333333335</v>
      </c>
      <c r="K191" s="41">
        <v>1251.2666666666664</v>
      </c>
      <c r="L191" s="41">
        <v>1265.6833333333334</v>
      </c>
      <c r="M191" s="31">
        <v>1236.8499999999999</v>
      </c>
      <c r="N191" s="31">
        <v>1213</v>
      </c>
      <c r="O191" s="42">
        <v>2730500</v>
      </c>
      <c r="P191" s="43">
        <v>2.9384756657483929E-3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644.9</v>
      </c>
      <c r="F192" s="40">
        <v>643.03333333333342</v>
      </c>
      <c r="G192" s="41">
        <v>639.56666666666683</v>
      </c>
      <c r="H192" s="41">
        <v>634.23333333333346</v>
      </c>
      <c r="I192" s="41">
        <v>630.76666666666688</v>
      </c>
      <c r="J192" s="41">
        <v>648.36666666666679</v>
      </c>
      <c r="K192" s="41">
        <v>651.83333333333326</v>
      </c>
      <c r="L192" s="41">
        <v>657.16666666666674</v>
      </c>
      <c r="M192" s="31">
        <v>646.5</v>
      </c>
      <c r="N192" s="31">
        <v>637.70000000000005</v>
      </c>
      <c r="O192" s="42">
        <v>33318400</v>
      </c>
      <c r="P192" s="43">
        <v>1.873685240448119E-2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302.39999999999998</v>
      </c>
      <c r="F193" s="40">
        <v>300.95</v>
      </c>
      <c r="G193" s="41">
        <v>294.39999999999998</v>
      </c>
      <c r="H193" s="41">
        <v>286.39999999999998</v>
      </c>
      <c r="I193" s="41">
        <v>279.84999999999997</v>
      </c>
      <c r="J193" s="41">
        <v>308.95</v>
      </c>
      <c r="K193" s="41">
        <v>315.50000000000006</v>
      </c>
      <c r="L193" s="41">
        <v>323.5</v>
      </c>
      <c r="M193" s="31">
        <v>307.5</v>
      </c>
      <c r="N193" s="31">
        <v>292.95</v>
      </c>
      <c r="O193" s="42">
        <v>50835000</v>
      </c>
      <c r="P193" s="43">
        <v>-2.4137525020605202E-3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36" sqref="D36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6"/>
      <c r="L8" s="53"/>
      <c r="M8" s="53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17691.25</v>
      </c>
      <c r="D10" s="35">
        <v>17674.5</v>
      </c>
      <c r="E10" s="35">
        <v>17598.099999999999</v>
      </c>
      <c r="F10" s="35">
        <v>17504.949999999997</v>
      </c>
      <c r="G10" s="35">
        <v>17428.549999999996</v>
      </c>
      <c r="H10" s="35">
        <v>17767.650000000001</v>
      </c>
      <c r="I10" s="35">
        <v>17844.050000000003</v>
      </c>
      <c r="J10" s="35">
        <v>17937.200000000004</v>
      </c>
      <c r="K10" s="37">
        <v>17750.900000000001</v>
      </c>
      <c r="L10" s="37">
        <v>17581.349999999999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37579.65</v>
      </c>
      <c r="D11" s="40">
        <v>37535.316666666673</v>
      </c>
      <c r="E11" s="40">
        <v>37399.933333333349</v>
      </c>
      <c r="F11" s="40">
        <v>37220.216666666674</v>
      </c>
      <c r="G11" s="40">
        <v>37084.83333333335</v>
      </c>
      <c r="H11" s="40">
        <v>37715.033333333347</v>
      </c>
      <c r="I11" s="40">
        <v>37850.416666666664</v>
      </c>
      <c r="J11" s="40">
        <v>38030.133333333346</v>
      </c>
      <c r="K11" s="31">
        <v>37670.699999999997</v>
      </c>
      <c r="L11" s="31">
        <v>37355.599999999999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2400.8000000000002</v>
      </c>
      <c r="D12" s="40">
        <v>2396.3833333333337</v>
      </c>
      <c r="E12" s="40">
        <v>2375.9666666666672</v>
      </c>
      <c r="F12" s="40">
        <v>2351.1333333333337</v>
      </c>
      <c r="G12" s="40">
        <v>2330.7166666666672</v>
      </c>
      <c r="H12" s="40">
        <v>2421.2166666666672</v>
      </c>
      <c r="I12" s="40">
        <v>2441.6333333333341</v>
      </c>
      <c r="J12" s="40">
        <v>2466.4666666666672</v>
      </c>
      <c r="K12" s="31">
        <v>2416.8000000000002</v>
      </c>
      <c r="L12" s="31">
        <v>2371.5500000000002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5068.95</v>
      </c>
      <c r="D13" s="40">
        <v>5061.1333333333332</v>
      </c>
      <c r="E13" s="40">
        <v>5039.1666666666661</v>
      </c>
      <c r="F13" s="40">
        <v>5009.3833333333332</v>
      </c>
      <c r="G13" s="40">
        <v>4987.4166666666661</v>
      </c>
      <c r="H13" s="40">
        <v>5090.9166666666661</v>
      </c>
      <c r="I13" s="40">
        <v>5112.8833333333332</v>
      </c>
      <c r="J13" s="40">
        <v>5142.6666666666661</v>
      </c>
      <c r="K13" s="31">
        <v>5083.1000000000004</v>
      </c>
      <c r="L13" s="31">
        <v>5031.3500000000004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35126.15</v>
      </c>
      <c r="D14" s="40">
        <v>35029.65</v>
      </c>
      <c r="E14" s="40">
        <v>34874.75</v>
      </c>
      <c r="F14" s="40">
        <v>34623.35</v>
      </c>
      <c r="G14" s="40">
        <v>34468.449999999997</v>
      </c>
      <c r="H14" s="40">
        <v>35281.050000000003</v>
      </c>
      <c r="I14" s="40">
        <v>35435.950000000012</v>
      </c>
      <c r="J14" s="40">
        <v>35687.350000000006</v>
      </c>
      <c r="K14" s="31">
        <v>35184.550000000003</v>
      </c>
      <c r="L14" s="31">
        <v>34778.25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4170.5</v>
      </c>
      <c r="D15" s="40">
        <v>4157.3666666666659</v>
      </c>
      <c r="E15" s="40">
        <v>4133.8333333333321</v>
      </c>
      <c r="F15" s="40">
        <v>4097.1666666666661</v>
      </c>
      <c r="G15" s="40">
        <v>4073.6333333333323</v>
      </c>
      <c r="H15" s="40">
        <v>4194.0333333333319</v>
      </c>
      <c r="I15" s="40">
        <v>4217.5666666666666</v>
      </c>
      <c r="J15" s="40">
        <v>4254.2333333333318</v>
      </c>
      <c r="K15" s="31">
        <v>4180.8999999999996</v>
      </c>
      <c r="L15" s="31">
        <v>4120.7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8413.4500000000007</v>
      </c>
      <c r="D16" s="40">
        <v>8377.8166666666675</v>
      </c>
      <c r="E16" s="40">
        <v>8333.6833333333343</v>
      </c>
      <c r="F16" s="40">
        <v>8253.9166666666661</v>
      </c>
      <c r="G16" s="40">
        <v>8209.7833333333328</v>
      </c>
      <c r="H16" s="40">
        <v>8457.5833333333358</v>
      </c>
      <c r="I16" s="40">
        <v>8501.7166666666708</v>
      </c>
      <c r="J16" s="40">
        <v>8581.4833333333372</v>
      </c>
      <c r="K16" s="31">
        <v>8421.9500000000007</v>
      </c>
      <c r="L16" s="31">
        <v>8298.0499999999993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2265.65</v>
      </c>
      <c r="D17" s="40">
        <v>2260.8666666666668</v>
      </c>
      <c r="E17" s="40">
        <v>2237.7833333333338</v>
      </c>
      <c r="F17" s="40">
        <v>2209.916666666667</v>
      </c>
      <c r="G17" s="40">
        <v>2186.8333333333339</v>
      </c>
      <c r="H17" s="40">
        <v>2288.7333333333336</v>
      </c>
      <c r="I17" s="40">
        <v>2311.8166666666666</v>
      </c>
      <c r="J17" s="40">
        <v>2339.6833333333334</v>
      </c>
      <c r="K17" s="31">
        <v>2283.9499999999998</v>
      </c>
      <c r="L17" s="31">
        <v>2233</v>
      </c>
      <c r="M17" s="31">
        <v>3.94631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1189.4000000000001</v>
      </c>
      <c r="D18" s="40">
        <v>1192.1666666666667</v>
      </c>
      <c r="E18" s="40">
        <v>1181.2333333333336</v>
      </c>
      <c r="F18" s="40">
        <v>1173.0666666666668</v>
      </c>
      <c r="G18" s="40">
        <v>1162.1333333333337</v>
      </c>
      <c r="H18" s="40">
        <v>1200.3333333333335</v>
      </c>
      <c r="I18" s="40">
        <v>1211.2666666666664</v>
      </c>
      <c r="J18" s="40">
        <v>1219.4333333333334</v>
      </c>
      <c r="K18" s="31">
        <v>1203.0999999999999</v>
      </c>
      <c r="L18" s="31">
        <v>1184</v>
      </c>
      <c r="M18" s="31">
        <v>8.3423099999999994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1021.35</v>
      </c>
      <c r="D19" s="40">
        <v>997.63333333333321</v>
      </c>
      <c r="E19" s="40">
        <v>969.26666666666642</v>
      </c>
      <c r="F19" s="40">
        <v>917.18333333333317</v>
      </c>
      <c r="G19" s="40">
        <v>888.81666666666638</v>
      </c>
      <c r="H19" s="40">
        <v>1049.7166666666665</v>
      </c>
      <c r="I19" s="40">
        <v>1078.0833333333333</v>
      </c>
      <c r="J19" s="40">
        <v>1130.1666666666665</v>
      </c>
      <c r="K19" s="31">
        <v>1026</v>
      </c>
      <c r="L19" s="31">
        <v>945.55</v>
      </c>
      <c r="M19" s="31">
        <v>63.589379999999998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23108.85</v>
      </c>
      <c r="D20" s="40">
        <v>22926.933333333334</v>
      </c>
      <c r="E20" s="40">
        <v>22481.916666666668</v>
      </c>
      <c r="F20" s="40">
        <v>21854.983333333334</v>
      </c>
      <c r="G20" s="40">
        <v>21409.966666666667</v>
      </c>
      <c r="H20" s="40">
        <v>23553.866666666669</v>
      </c>
      <c r="I20" s="40">
        <v>23998.883333333331</v>
      </c>
      <c r="J20" s="40">
        <v>24625.816666666669</v>
      </c>
      <c r="K20" s="31">
        <v>23371.95</v>
      </c>
      <c r="L20" s="31">
        <v>22300</v>
      </c>
      <c r="M20" s="31">
        <v>1.1268499999999999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1526.65</v>
      </c>
      <c r="D21" s="40">
        <v>1505.9166666666667</v>
      </c>
      <c r="E21" s="40">
        <v>1480.8333333333335</v>
      </c>
      <c r="F21" s="40">
        <v>1435.0166666666667</v>
      </c>
      <c r="G21" s="40">
        <v>1409.9333333333334</v>
      </c>
      <c r="H21" s="40">
        <v>1551.7333333333336</v>
      </c>
      <c r="I21" s="40">
        <v>1576.8166666666671</v>
      </c>
      <c r="J21" s="40">
        <v>1622.6333333333337</v>
      </c>
      <c r="K21" s="31">
        <v>1531</v>
      </c>
      <c r="L21" s="31">
        <v>1460.1</v>
      </c>
      <c r="M21" s="31">
        <v>32.093020000000003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1176.0999999999999</v>
      </c>
      <c r="D22" s="40">
        <v>1169.45</v>
      </c>
      <c r="E22" s="40">
        <v>1158.9000000000001</v>
      </c>
      <c r="F22" s="40">
        <v>1141.7</v>
      </c>
      <c r="G22" s="40">
        <v>1131.1500000000001</v>
      </c>
      <c r="H22" s="40">
        <v>1186.6500000000001</v>
      </c>
      <c r="I22" s="40">
        <v>1197.1999999999998</v>
      </c>
      <c r="J22" s="40">
        <v>1214.4000000000001</v>
      </c>
      <c r="K22" s="31">
        <v>1180</v>
      </c>
      <c r="L22" s="31">
        <v>1152.25</v>
      </c>
      <c r="M22" s="31">
        <v>2.7890799999999998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744.2</v>
      </c>
      <c r="D23" s="40">
        <v>742.58333333333337</v>
      </c>
      <c r="E23" s="40">
        <v>737.66666666666674</v>
      </c>
      <c r="F23" s="40">
        <v>731.13333333333333</v>
      </c>
      <c r="G23" s="40">
        <v>726.2166666666667</v>
      </c>
      <c r="H23" s="40">
        <v>749.11666666666679</v>
      </c>
      <c r="I23" s="40">
        <v>754.03333333333353</v>
      </c>
      <c r="J23" s="40">
        <v>760.56666666666683</v>
      </c>
      <c r="K23" s="31">
        <v>747.5</v>
      </c>
      <c r="L23" s="31">
        <v>736.05</v>
      </c>
      <c r="M23" s="31">
        <v>34.141509999999997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1409.85</v>
      </c>
      <c r="D24" s="40">
        <v>1414.6166666666668</v>
      </c>
      <c r="E24" s="40">
        <v>1396.2333333333336</v>
      </c>
      <c r="F24" s="40">
        <v>1382.6166666666668</v>
      </c>
      <c r="G24" s="40">
        <v>1364.2333333333336</v>
      </c>
      <c r="H24" s="40">
        <v>1428.2333333333336</v>
      </c>
      <c r="I24" s="40">
        <v>1446.6166666666668</v>
      </c>
      <c r="J24" s="40">
        <v>1460.2333333333336</v>
      </c>
      <c r="K24" s="31">
        <v>1433</v>
      </c>
      <c r="L24" s="31">
        <v>1401</v>
      </c>
      <c r="M24" s="31">
        <v>3.6657899999999999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1636</v>
      </c>
      <c r="D25" s="40">
        <v>1614.8999999999999</v>
      </c>
      <c r="E25" s="40">
        <v>1573.0999999999997</v>
      </c>
      <c r="F25" s="40">
        <v>1510.1999999999998</v>
      </c>
      <c r="G25" s="40">
        <v>1468.3999999999996</v>
      </c>
      <c r="H25" s="40">
        <v>1677.7999999999997</v>
      </c>
      <c r="I25" s="40">
        <v>1719.6</v>
      </c>
      <c r="J25" s="40">
        <v>1782.4999999999998</v>
      </c>
      <c r="K25" s="31">
        <v>1656.7</v>
      </c>
      <c r="L25" s="31">
        <v>1552</v>
      </c>
      <c r="M25" s="31">
        <v>0.98131999999999997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111.15</v>
      </c>
      <c r="D26" s="40">
        <v>111.51666666666667</v>
      </c>
      <c r="E26" s="40">
        <v>110.18333333333334</v>
      </c>
      <c r="F26" s="40">
        <v>109.21666666666667</v>
      </c>
      <c r="G26" s="40">
        <v>107.88333333333334</v>
      </c>
      <c r="H26" s="40">
        <v>112.48333333333333</v>
      </c>
      <c r="I26" s="40">
        <v>113.81666666666668</v>
      </c>
      <c r="J26" s="40">
        <v>114.78333333333333</v>
      </c>
      <c r="K26" s="31">
        <v>112.85</v>
      </c>
      <c r="L26" s="31">
        <v>110.55</v>
      </c>
      <c r="M26" s="31">
        <v>21.137060000000002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240.8</v>
      </c>
      <c r="D27" s="40">
        <v>240.6</v>
      </c>
      <c r="E27" s="40">
        <v>234.64999999999998</v>
      </c>
      <c r="F27" s="40">
        <v>228.49999999999997</v>
      </c>
      <c r="G27" s="40">
        <v>222.54999999999995</v>
      </c>
      <c r="H27" s="40">
        <v>246.75</v>
      </c>
      <c r="I27" s="40">
        <v>252.7</v>
      </c>
      <c r="J27" s="40">
        <v>258.85000000000002</v>
      </c>
      <c r="K27" s="31">
        <v>246.55</v>
      </c>
      <c r="L27" s="31">
        <v>234.45</v>
      </c>
      <c r="M27" s="31">
        <v>53.583190000000002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2301.35</v>
      </c>
      <c r="D28" s="40">
        <v>2287.1166666666668</v>
      </c>
      <c r="E28" s="40">
        <v>2264.2333333333336</v>
      </c>
      <c r="F28" s="40">
        <v>2227.1166666666668</v>
      </c>
      <c r="G28" s="40">
        <v>2204.2333333333336</v>
      </c>
      <c r="H28" s="40">
        <v>2324.2333333333336</v>
      </c>
      <c r="I28" s="40">
        <v>2347.1166666666668</v>
      </c>
      <c r="J28" s="40">
        <v>2384.2333333333336</v>
      </c>
      <c r="K28" s="31">
        <v>2310</v>
      </c>
      <c r="L28" s="31">
        <v>2250</v>
      </c>
      <c r="M28" s="31">
        <v>0.32497999999999999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794.7</v>
      </c>
      <c r="D29" s="40">
        <v>796.83333333333337</v>
      </c>
      <c r="E29" s="40">
        <v>786.16666666666674</v>
      </c>
      <c r="F29" s="40">
        <v>777.63333333333333</v>
      </c>
      <c r="G29" s="40">
        <v>766.9666666666667</v>
      </c>
      <c r="H29" s="40">
        <v>805.36666666666679</v>
      </c>
      <c r="I29" s="40">
        <v>816.03333333333353</v>
      </c>
      <c r="J29" s="40">
        <v>824.56666666666683</v>
      </c>
      <c r="K29" s="31">
        <v>807.5</v>
      </c>
      <c r="L29" s="31">
        <v>788.3</v>
      </c>
      <c r="M29" s="31">
        <v>2.0537899999999998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3969.9</v>
      </c>
      <c r="D30" s="40">
        <v>3990.9833333333336</v>
      </c>
      <c r="E30" s="40">
        <v>3931.9666666666672</v>
      </c>
      <c r="F30" s="40">
        <v>3894.0333333333338</v>
      </c>
      <c r="G30" s="40">
        <v>3835.0166666666673</v>
      </c>
      <c r="H30" s="40">
        <v>4028.916666666667</v>
      </c>
      <c r="I30" s="40">
        <v>4087.9333333333334</v>
      </c>
      <c r="J30" s="40">
        <v>4125.8666666666668</v>
      </c>
      <c r="K30" s="31">
        <v>4050</v>
      </c>
      <c r="L30" s="31">
        <v>3953.05</v>
      </c>
      <c r="M30" s="31">
        <v>1.2250399999999999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766.05</v>
      </c>
      <c r="D31" s="40">
        <v>767.51666666666677</v>
      </c>
      <c r="E31" s="40">
        <v>760.33333333333348</v>
      </c>
      <c r="F31" s="40">
        <v>754.61666666666667</v>
      </c>
      <c r="G31" s="40">
        <v>747.43333333333339</v>
      </c>
      <c r="H31" s="40">
        <v>773.23333333333358</v>
      </c>
      <c r="I31" s="40">
        <v>780.41666666666674</v>
      </c>
      <c r="J31" s="40">
        <v>786.13333333333367</v>
      </c>
      <c r="K31" s="31">
        <v>774.7</v>
      </c>
      <c r="L31" s="31">
        <v>761.8</v>
      </c>
      <c r="M31" s="31">
        <v>13.72932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406.5</v>
      </c>
      <c r="D32" s="40">
        <v>406.31666666666666</v>
      </c>
      <c r="E32" s="40">
        <v>402.68333333333334</v>
      </c>
      <c r="F32" s="40">
        <v>398.86666666666667</v>
      </c>
      <c r="G32" s="40">
        <v>395.23333333333335</v>
      </c>
      <c r="H32" s="40">
        <v>410.13333333333333</v>
      </c>
      <c r="I32" s="40">
        <v>413.76666666666665</v>
      </c>
      <c r="J32" s="40">
        <v>417.58333333333331</v>
      </c>
      <c r="K32" s="31">
        <v>409.95</v>
      </c>
      <c r="L32" s="31">
        <v>402.5</v>
      </c>
      <c r="M32" s="31">
        <v>41.224499999999999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4548.25</v>
      </c>
      <c r="D33" s="40">
        <v>4518.0333333333338</v>
      </c>
      <c r="E33" s="40">
        <v>4471.0666666666675</v>
      </c>
      <c r="F33" s="40">
        <v>4393.8833333333341</v>
      </c>
      <c r="G33" s="40">
        <v>4346.9166666666679</v>
      </c>
      <c r="H33" s="40">
        <v>4595.2166666666672</v>
      </c>
      <c r="I33" s="40">
        <v>4642.1833333333325</v>
      </c>
      <c r="J33" s="40">
        <v>4719.3666666666668</v>
      </c>
      <c r="K33" s="31">
        <v>4565</v>
      </c>
      <c r="L33" s="31">
        <v>4440.8500000000004</v>
      </c>
      <c r="M33" s="31">
        <v>5.3533499999999998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228.1</v>
      </c>
      <c r="D34" s="40">
        <v>227.61666666666667</v>
      </c>
      <c r="E34" s="40">
        <v>225.73333333333335</v>
      </c>
      <c r="F34" s="40">
        <v>223.36666666666667</v>
      </c>
      <c r="G34" s="40">
        <v>221.48333333333335</v>
      </c>
      <c r="H34" s="40">
        <v>229.98333333333335</v>
      </c>
      <c r="I34" s="40">
        <v>231.86666666666667</v>
      </c>
      <c r="J34" s="40">
        <v>234.23333333333335</v>
      </c>
      <c r="K34" s="31">
        <v>229.5</v>
      </c>
      <c r="L34" s="31">
        <v>225.25</v>
      </c>
      <c r="M34" s="31">
        <v>19.367260000000002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129.85</v>
      </c>
      <c r="D35" s="40">
        <v>130.16666666666666</v>
      </c>
      <c r="E35" s="40">
        <v>128.68333333333331</v>
      </c>
      <c r="F35" s="40">
        <v>127.51666666666665</v>
      </c>
      <c r="G35" s="40">
        <v>126.0333333333333</v>
      </c>
      <c r="H35" s="40">
        <v>131.33333333333331</v>
      </c>
      <c r="I35" s="40">
        <v>132.81666666666666</v>
      </c>
      <c r="J35" s="40">
        <v>133.98333333333332</v>
      </c>
      <c r="K35" s="31">
        <v>131.65</v>
      </c>
      <c r="L35" s="31">
        <v>129</v>
      </c>
      <c r="M35" s="31">
        <v>134.24261999999999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3201.6</v>
      </c>
      <c r="D36" s="40">
        <v>3203.3666666666668</v>
      </c>
      <c r="E36" s="40">
        <v>3176.2333333333336</v>
      </c>
      <c r="F36" s="40">
        <v>3150.8666666666668</v>
      </c>
      <c r="G36" s="40">
        <v>3123.7333333333336</v>
      </c>
      <c r="H36" s="40">
        <v>3228.7333333333336</v>
      </c>
      <c r="I36" s="40">
        <v>3255.8666666666668</v>
      </c>
      <c r="J36" s="40">
        <v>3281.2333333333336</v>
      </c>
      <c r="K36" s="31">
        <v>3230.5</v>
      </c>
      <c r="L36" s="31">
        <v>3178</v>
      </c>
      <c r="M36" s="31">
        <v>9.2124100000000002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732.15</v>
      </c>
      <c r="D37" s="40">
        <v>730.68333333333339</v>
      </c>
      <c r="E37" s="40">
        <v>709.46666666666681</v>
      </c>
      <c r="F37" s="40">
        <v>686.78333333333342</v>
      </c>
      <c r="G37" s="40">
        <v>665.56666666666683</v>
      </c>
      <c r="H37" s="40">
        <v>753.36666666666679</v>
      </c>
      <c r="I37" s="40">
        <v>774.58333333333348</v>
      </c>
      <c r="J37" s="40">
        <v>797.26666666666677</v>
      </c>
      <c r="K37" s="31">
        <v>751.9</v>
      </c>
      <c r="L37" s="31">
        <v>708</v>
      </c>
      <c r="M37" s="31">
        <v>53.862909999999999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4257.3500000000004</v>
      </c>
      <c r="D38" s="40">
        <v>4317.9666666666672</v>
      </c>
      <c r="E38" s="40">
        <v>4171.5833333333339</v>
      </c>
      <c r="F38" s="40">
        <v>4085.8166666666666</v>
      </c>
      <c r="G38" s="40">
        <v>3939.4333333333334</v>
      </c>
      <c r="H38" s="40">
        <v>4403.7333333333345</v>
      </c>
      <c r="I38" s="40">
        <v>4550.1166666666677</v>
      </c>
      <c r="J38" s="40">
        <v>4635.883333333335</v>
      </c>
      <c r="K38" s="31">
        <v>4464.3500000000004</v>
      </c>
      <c r="L38" s="31">
        <v>4232.2</v>
      </c>
      <c r="M38" s="31">
        <v>9.0626099999999994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779</v>
      </c>
      <c r="D39" s="40">
        <v>776.81666666666661</v>
      </c>
      <c r="E39" s="40">
        <v>772.48333333333323</v>
      </c>
      <c r="F39" s="40">
        <v>765.96666666666658</v>
      </c>
      <c r="G39" s="40">
        <v>761.63333333333321</v>
      </c>
      <c r="H39" s="40">
        <v>783.33333333333326</v>
      </c>
      <c r="I39" s="40">
        <v>787.66666666666674</v>
      </c>
      <c r="J39" s="40">
        <v>794.18333333333328</v>
      </c>
      <c r="K39" s="31">
        <v>781.15</v>
      </c>
      <c r="L39" s="31">
        <v>770.3</v>
      </c>
      <c r="M39" s="31">
        <v>58.455269999999999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3825.95</v>
      </c>
      <c r="D40" s="40">
        <v>3843.9333333333329</v>
      </c>
      <c r="E40" s="40">
        <v>3803.266666666666</v>
      </c>
      <c r="F40" s="40">
        <v>3780.583333333333</v>
      </c>
      <c r="G40" s="40">
        <v>3739.9166666666661</v>
      </c>
      <c r="H40" s="40">
        <v>3866.6166666666659</v>
      </c>
      <c r="I40" s="40">
        <v>3907.2833333333328</v>
      </c>
      <c r="J40" s="40">
        <v>3929.9666666666658</v>
      </c>
      <c r="K40" s="31">
        <v>3884.6</v>
      </c>
      <c r="L40" s="31">
        <v>3821.25</v>
      </c>
      <c r="M40" s="31">
        <v>2.37249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7695.05</v>
      </c>
      <c r="D41" s="40">
        <v>7674.7333333333327</v>
      </c>
      <c r="E41" s="40">
        <v>7580.4666666666653</v>
      </c>
      <c r="F41" s="40">
        <v>7465.8833333333323</v>
      </c>
      <c r="G41" s="40">
        <v>7371.616666666665</v>
      </c>
      <c r="H41" s="40">
        <v>7789.3166666666657</v>
      </c>
      <c r="I41" s="40">
        <v>7883.5833333333339</v>
      </c>
      <c r="J41" s="40">
        <v>7998.1666666666661</v>
      </c>
      <c r="K41" s="31">
        <v>7769</v>
      </c>
      <c r="L41" s="31">
        <v>7560.15</v>
      </c>
      <c r="M41" s="31">
        <v>10.90198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17806.2</v>
      </c>
      <c r="D42" s="40">
        <v>17681.066666666666</v>
      </c>
      <c r="E42" s="40">
        <v>17426.133333333331</v>
      </c>
      <c r="F42" s="40">
        <v>17046.066666666666</v>
      </c>
      <c r="G42" s="40">
        <v>16791.133333333331</v>
      </c>
      <c r="H42" s="40">
        <v>18061.133333333331</v>
      </c>
      <c r="I42" s="40">
        <v>18316.066666666666</v>
      </c>
      <c r="J42" s="40">
        <v>18696.133333333331</v>
      </c>
      <c r="K42" s="31">
        <v>17936</v>
      </c>
      <c r="L42" s="31">
        <v>17301</v>
      </c>
      <c r="M42" s="31">
        <v>4.0132500000000002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4915.3999999999996</v>
      </c>
      <c r="D43" s="40">
        <v>4875.7</v>
      </c>
      <c r="E43" s="40">
        <v>4802.3999999999996</v>
      </c>
      <c r="F43" s="40">
        <v>4689.3999999999996</v>
      </c>
      <c r="G43" s="40">
        <v>4616.0999999999995</v>
      </c>
      <c r="H43" s="40">
        <v>4988.7</v>
      </c>
      <c r="I43" s="40">
        <v>5062.0000000000009</v>
      </c>
      <c r="J43" s="40">
        <v>5175</v>
      </c>
      <c r="K43" s="31">
        <v>4949</v>
      </c>
      <c r="L43" s="31">
        <v>4762.7</v>
      </c>
      <c r="M43" s="31">
        <v>0.85736999999999997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2520.8000000000002</v>
      </c>
      <c r="D44" s="40">
        <v>2529.1833333333334</v>
      </c>
      <c r="E44" s="40">
        <v>2501.916666666667</v>
      </c>
      <c r="F44" s="40">
        <v>2483.0333333333338</v>
      </c>
      <c r="G44" s="40">
        <v>2455.7666666666673</v>
      </c>
      <c r="H44" s="40">
        <v>2548.0666666666666</v>
      </c>
      <c r="I44" s="40">
        <v>2575.333333333333</v>
      </c>
      <c r="J44" s="40">
        <v>2594.2166666666662</v>
      </c>
      <c r="K44" s="31">
        <v>2556.4499999999998</v>
      </c>
      <c r="L44" s="31">
        <v>2510.3000000000002</v>
      </c>
      <c r="M44" s="31">
        <v>2.1750799999999999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295.35000000000002</v>
      </c>
      <c r="D45" s="40">
        <v>294.7166666666667</v>
      </c>
      <c r="E45" s="40">
        <v>291.63333333333338</v>
      </c>
      <c r="F45" s="40">
        <v>287.91666666666669</v>
      </c>
      <c r="G45" s="40">
        <v>284.83333333333337</v>
      </c>
      <c r="H45" s="40">
        <v>298.43333333333339</v>
      </c>
      <c r="I45" s="40">
        <v>301.51666666666665</v>
      </c>
      <c r="J45" s="40">
        <v>305.23333333333341</v>
      </c>
      <c r="K45" s="31">
        <v>297.8</v>
      </c>
      <c r="L45" s="31">
        <v>291</v>
      </c>
      <c r="M45" s="31">
        <v>56.344499999999996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84.35</v>
      </c>
      <c r="D46" s="40">
        <v>83.933333333333337</v>
      </c>
      <c r="E46" s="40">
        <v>83.166666666666671</v>
      </c>
      <c r="F46" s="40">
        <v>81.983333333333334</v>
      </c>
      <c r="G46" s="40">
        <v>81.216666666666669</v>
      </c>
      <c r="H46" s="40">
        <v>85.116666666666674</v>
      </c>
      <c r="I46" s="40">
        <v>85.883333333333326</v>
      </c>
      <c r="J46" s="40">
        <v>87.066666666666677</v>
      </c>
      <c r="K46" s="31">
        <v>84.7</v>
      </c>
      <c r="L46" s="31">
        <v>82.75</v>
      </c>
      <c r="M46" s="31">
        <v>375.06486999999998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57.8</v>
      </c>
      <c r="D47" s="40">
        <v>57.583333333333336</v>
      </c>
      <c r="E47" s="40">
        <v>57.216666666666669</v>
      </c>
      <c r="F47" s="40">
        <v>56.633333333333333</v>
      </c>
      <c r="G47" s="40">
        <v>56.266666666666666</v>
      </c>
      <c r="H47" s="40">
        <v>58.166666666666671</v>
      </c>
      <c r="I47" s="40">
        <v>58.533333333333331</v>
      </c>
      <c r="J47" s="40">
        <v>59.116666666666674</v>
      </c>
      <c r="K47" s="31">
        <v>57.95</v>
      </c>
      <c r="L47" s="31">
        <v>57</v>
      </c>
      <c r="M47" s="31">
        <v>88.972210000000004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1868.95</v>
      </c>
      <c r="D48" s="40">
        <v>1863.6666666666667</v>
      </c>
      <c r="E48" s="40">
        <v>1840.3833333333334</v>
      </c>
      <c r="F48" s="40">
        <v>1811.8166666666666</v>
      </c>
      <c r="G48" s="40">
        <v>1788.5333333333333</v>
      </c>
      <c r="H48" s="40">
        <v>1892.2333333333336</v>
      </c>
      <c r="I48" s="40">
        <v>1915.5166666666669</v>
      </c>
      <c r="J48" s="40">
        <v>1944.0833333333337</v>
      </c>
      <c r="K48" s="31">
        <v>1886.95</v>
      </c>
      <c r="L48" s="31">
        <v>1835.1</v>
      </c>
      <c r="M48" s="31">
        <v>8.9832300000000007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820.8</v>
      </c>
      <c r="D49" s="40">
        <v>818.16666666666663</v>
      </c>
      <c r="E49" s="40">
        <v>813.63333333333321</v>
      </c>
      <c r="F49" s="40">
        <v>806.46666666666658</v>
      </c>
      <c r="G49" s="40">
        <v>801.93333333333317</v>
      </c>
      <c r="H49" s="40">
        <v>825.33333333333326</v>
      </c>
      <c r="I49" s="40">
        <v>829.86666666666679</v>
      </c>
      <c r="J49" s="40">
        <v>837.0333333333333</v>
      </c>
      <c r="K49" s="31">
        <v>822.7</v>
      </c>
      <c r="L49" s="31">
        <v>811</v>
      </c>
      <c r="M49" s="31">
        <v>6.0704399999999996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205.8</v>
      </c>
      <c r="D50" s="40">
        <v>204.54999999999998</v>
      </c>
      <c r="E50" s="40">
        <v>202.99999999999997</v>
      </c>
      <c r="F50" s="40">
        <v>200.2</v>
      </c>
      <c r="G50" s="40">
        <v>198.64999999999998</v>
      </c>
      <c r="H50" s="40">
        <v>207.34999999999997</v>
      </c>
      <c r="I50" s="40">
        <v>208.89999999999998</v>
      </c>
      <c r="J50" s="40">
        <v>211.69999999999996</v>
      </c>
      <c r="K50" s="31">
        <v>206.1</v>
      </c>
      <c r="L50" s="31">
        <v>201.75</v>
      </c>
      <c r="M50" s="31">
        <v>55.425289999999997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741.95</v>
      </c>
      <c r="D51" s="40">
        <v>738.98333333333323</v>
      </c>
      <c r="E51" s="40">
        <v>732.96666666666647</v>
      </c>
      <c r="F51" s="40">
        <v>723.98333333333323</v>
      </c>
      <c r="G51" s="40">
        <v>717.96666666666647</v>
      </c>
      <c r="H51" s="40">
        <v>747.96666666666647</v>
      </c>
      <c r="I51" s="40">
        <v>753.98333333333312</v>
      </c>
      <c r="J51" s="40">
        <v>762.96666666666647</v>
      </c>
      <c r="K51" s="31">
        <v>745</v>
      </c>
      <c r="L51" s="31">
        <v>730</v>
      </c>
      <c r="M51" s="31">
        <v>11.9397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65.55</v>
      </c>
      <c r="D52" s="40">
        <v>65.483333333333334</v>
      </c>
      <c r="E52" s="40">
        <v>64.766666666666666</v>
      </c>
      <c r="F52" s="40">
        <v>63.983333333333334</v>
      </c>
      <c r="G52" s="40">
        <v>63.266666666666666</v>
      </c>
      <c r="H52" s="40">
        <v>66.266666666666666</v>
      </c>
      <c r="I52" s="40">
        <v>66.983333333333334</v>
      </c>
      <c r="J52" s="40">
        <v>67.766666666666666</v>
      </c>
      <c r="K52" s="31">
        <v>66.2</v>
      </c>
      <c r="L52" s="31">
        <v>64.7</v>
      </c>
      <c r="M52" s="31">
        <v>437.96233000000001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435.85</v>
      </c>
      <c r="D53" s="40">
        <v>435.7833333333333</v>
      </c>
      <c r="E53" s="40">
        <v>433.56666666666661</v>
      </c>
      <c r="F53" s="40">
        <v>431.2833333333333</v>
      </c>
      <c r="G53" s="40">
        <v>429.06666666666661</v>
      </c>
      <c r="H53" s="40">
        <v>438.06666666666661</v>
      </c>
      <c r="I53" s="40">
        <v>440.2833333333333</v>
      </c>
      <c r="J53" s="40">
        <v>442.56666666666661</v>
      </c>
      <c r="K53" s="31">
        <v>438</v>
      </c>
      <c r="L53" s="31">
        <v>433.5</v>
      </c>
      <c r="M53" s="31">
        <v>26.811140000000002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681.4</v>
      </c>
      <c r="D54" s="40">
        <v>679.1</v>
      </c>
      <c r="E54" s="40">
        <v>672</v>
      </c>
      <c r="F54" s="40">
        <v>662.6</v>
      </c>
      <c r="G54" s="40">
        <v>655.5</v>
      </c>
      <c r="H54" s="40">
        <v>688.5</v>
      </c>
      <c r="I54" s="40">
        <v>695.60000000000014</v>
      </c>
      <c r="J54" s="40">
        <v>705</v>
      </c>
      <c r="K54" s="31">
        <v>686.2</v>
      </c>
      <c r="L54" s="31">
        <v>669.7</v>
      </c>
      <c r="M54" s="31">
        <v>89.178979999999996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364.9</v>
      </c>
      <c r="D55" s="40">
        <v>366.58333333333331</v>
      </c>
      <c r="E55" s="40">
        <v>362.56666666666661</v>
      </c>
      <c r="F55" s="40">
        <v>360.23333333333329</v>
      </c>
      <c r="G55" s="40">
        <v>356.21666666666658</v>
      </c>
      <c r="H55" s="40">
        <v>368.91666666666663</v>
      </c>
      <c r="I55" s="40">
        <v>372.93333333333339</v>
      </c>
      <c r="J55" s="40">
        <v>375.26666666666665</v>
      </c>
      <c r="K55" s="31">
        <v>370.6</v>
      </c>
      <c r="L55" s="31">
        <v>364.25</v>
      </c>
      <c r="M55" s="31">
        <v>17.34169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1167.0999999999999</v>
      </c>
      <c r="D56" s="40">
        <v>1167.3500000000001</v>
      </c>
      <c r="E56" s="40">
        <v>1159.7000000000003</v>
      </c>
      <c r="F56" s="40">
        <v>1152.3000000000002</v>
      </c>
      <c r="G56" s="40">
        <v>1144.6500000000003</v>
      </c>
      <c r="H56" s="40">
        <v>1174.7500000000002</v>
      </c>
      <c r="I56" s="40">
        <v>1182.4000000000003</v>
      </c>
      <c r="J56" s="40">
        <v>1189.8000000000002</v>
      </c>
      <c r="K56" s="31">
        <v>1175</v>
      </c>
      <c r="L56" s="31">
        <v>1159.95</v>
      </c>
      <c r="M56" s="31">
        <v>0.63736000000000004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15479.1</v>
      </c>
      <c r="D57" s="40">
        <v>15494.516666666668</v>
      </c>
      <c r="E57" s="40">
        <v>15340.033333333336</v>
      </c>
      <c r="F57" s="40">
        <v>15200.966666666669</v>
      </c>
      <c r="G57" s="40">
        <v>15046.483333333337</v>
      </c>
      <c r="H57" s="40">
        <v>15633.583333333336</v>
      </c>
      <c r="I57" s="40">
        <v>15788.066666666669</v>
      </c>
      <c r="J57" s="40">
        <v>15927.133333333335</v>
      </c>
      <c r="K57" s="31">
        <v>15649</v>
      </c>
      <c r="L57" s="31">
        <v>15355.45</v>
      </c>
      <c r="M57" s="31">
        <v>0.30173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3892.9</v>
      </c>
      <c r="D58" s="40">
        <v>3913.7166666666667</v>
      </c>
      <c r="E58" s="40">
        <v>3860.1833333333334</v>
      </c>
      <c r="F58" s="40">
        <v>3827.4666666666667</v>
      </c>
      <c r="G58" s="40">
        <v>3773.9333333333334</v>
      </c>
      <c r="H58" s="40">
        <v>3946.4333333333334</v>
      </c>
      <c r="I58" s="40">
        <v>3999.9666666666672</v>
      </c>
      <c r="J58" s="40">
        <v>4032.6833333333334</v>
      </c>
      <c r="K58" s="31">
        <v>3967.25</v>
      </c>
      <c r="L58" s="31">
        <v>3881</v>
      </c>
      <c r="M58" s="31">
        <v>3.7275200000000002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92.15</v>
      </c>
      <c r="D59" s="40">
        <v>92.7</v>
      </c>
      <c r="E59" s="40">
        <v>91.050000000000011</v>
      </c>
      <c r="F59" s="40">
        <v>89.95</v>
      </c>
      <c r="G59" s="40">
        <v>88.300000000000011</v>
      </c>
      <c r="H59" s="40">
        <v>93.800000000000011</v>
      </c>
      <c r="I59" s="40">
        <v>95.450000000000017</v>
      </c>
      <c r="J59" s="40">
        <v>96.550000000000011</v>
      </c>
      <c r="K59" s="31">
        <v>94.35</v>
      </c>
      <c r="L59" s="31">
        <v>91.6</v>
      </c>
      <c r="M59" s="31">
        <v>126.56399999999999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562.15</v>
      </c>
      <c r="D60" s="40">
        <v>564.19999999999993</v>
      </c>
      <c r="E60" s="40">
        <v>555.19999999999982</v>
      </c>
      <c r="F60" s="40">
        <v>548.24999999999989</v>
      </c>
      <c r="G60" s="40">
        <v>539.24999999999977</v>
      </c>
      <c r="H60" s="40">
        <v>571.14999999999986</v>
      </c>
      <c r="I60" s="40">
        <v>580.15000000000009</v>
      </c>
      <c r="J60" s="40">
        <v>587.09999999999991</v>
      </c>
      <c r="K60" s="31">
        <v>573.20000000000005</v>
      </c>
      <c r="L60" s="31">
        <v>557.25</v>
      </c>
      <c r="M60" s="31">
        <v>26.72672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182.1</v>
      </c>
      <c r="D61" s="40">
        <v>180.71666666666667</v>
      </c>
      <c r="E61" s="40">
        <v>178.48333333333335</v>
      </c>
      <c r="F61" s="40">
        <v>174.86666666666667</v>
      </c>
      <c r="G61" s="40">
        <v>172.63333333333335</v>
      </c>
      <c r="H61" s="40">
        <v>184.33333333333334</v>
      </c>
      <c r="I61" s="40">
        <v>186.56666666666663</v>
      </c>
      <c r="J61" s="40">
        <v>190.18333333333334</v>
      </c>
      <c r="K61" s="31">
        <v>182.95</v>
      </c>
      <c r="L61" s="31">
        <v>177.1</v>
      </c>
      <c r="M61" s="31">
        <v>250.4649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140.6</v>
      </c>
      <c r="D62" s="40">
        <v>140.31666666666666</v>
      </c>
      <c r="E62" s="40">
        <v>139.08333333333331</v>
      </c>
      <c r="F62" s="40">
        <v>137.56666666666666</v>
      </c>
      <c r="G62" s="40">
        <v>136.33333333333331</v>
      </c>
      <c r="H62" s="40">
        <v>141.83333333333331</v>
      </c>
      <c r="I62" s="40">
        <v>143.06666666666666</v>
      </c>
      <c r="J62" s="40">
        <v>144.58333333333331</v>
      </c>
      <c r="K62" s="31">
        <v>141.55000000000001</v>
      </c>
      <c r="L62" s="31">
        <v>138.80000000000001</v>
      </c>
      <c r="M62" s="31">
        <v>7.1262400000000001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564.35</v>
      </c>
      <c r="D63" s="40">
        <v>565.58333333333337</v>
      </c>
      <c r="E63" s="40">
        <v>558.01666666666677</v>
      </c>
      <c r="F63" s="40">
        <v>551.68333333333339</v>
      </c>
      <c r="G63" s="40">
        <v>544.11666666666679</v>
      </c>
      <c r="H63" s="40">
        <v>571.91666666666674</v>
      </c>
      <c r="I63" s="40">
        <v>579.48333333333335</v>
      </c>
      <c r="J63" s="40">
        <v>585.81666666666672</v>
      </c>
      <c r="K63" s="31">
        <v>573.15</v>
      </c>
      <c r="L63" s="31">
        <v>559.25</v>
      </c>
      <c r="M63" s="31">
        <v>22.464549999999999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957.5</v>
      </c>
      <c r="D64" s="40">
        <v>969.7833333333333</v>
      </c>
      <c r="E64" s="40">
        <v>942.61666666666656</v>
      </c>
      <c r="F64" s="40">
        <v>927.73333333333323</v>
      </c>
      <c r="G64" s="40">
        <v>900.56666666666649</v>
      </c>
      <c r="H64" s="40">
        <v>984.66666666666663</v>
      </c>
      <c r="I64" s="40">
        <v>1011.8333333333334</v>
      </c>
      <c r="J64" s="40">
        <v>1026.7166666666667</v>
      </c>
      <c r="K64" s="31">
        <v>996.95</v>
      </c>
      <c r="L64" s="31">
        <v>954.9</v>
      </c>
      <c r="M64" s="31">
        <v>40.978729999999999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159.69999999999999</v>
      </c>
      <c r="D65" s="40">
        <v>159.5</v>
      </c>
      <c r="E65" s="40">
        <v>158</v>
      </c>
      <c r="F65" s="40">
        <v>156.30000000000001</v>
      </c>
      <c r="G65" s="40">
        <v>154.80000000000001</v>
      </c>
      <c r="H65" s="40">
        <v>161.19999999999999</v>
      </c>
      <c r="I65" s="40">
        <v>162.69999999999999</v>
      </c>
      <c r="J65" s="40">
        <v>164.39999999999998</v>
      </c>
      <c r="K65" s="31">
        <v>161</v>
      </c>
      <c r="L65" s="31">
        <v>157.80000000000001</v>
      </c>
      <c r="M65" s="31">
        <v>21.886590000000002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189.95</v>
      </c>
      <c r="D66" s="40">
        <v>190.5333333333333</v>
      </c>
      <c r="E66" s="40">
        <v>187.71666666666661</v>
      </c>
      <c r="F66" s="40">
        <v>185.48333333333332</v>
      </c>
      <c r="G66" s="40">
        <v>182.66666666666663</v>
      </c>
      <c r="H66" s="40">
        <v>192.76666666666659</v>
      </c>
      <c r="I66" s="40">
        <v>195.58333333333331</v>
      </c>
      <c r="J66" s="40">
        <v>197.81666666666658</v>
      </c>
      <c r="K66" s="31">
        <v>193.35</v>
      </c>
      <c r="L66" s="31">
        <v>188.3</v>
      </c>
      <c r="M66" s="31">
        <v>233.41448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5337.95</v>
      </c>
      <c r="D67" s="40">
        <v>5318.9833333333336</v>
      </c>
      <c r="E67" s="40">
        <v>5269.9666666666672</v>
      </c>
      <c r="F67" s="40">
        <v>5201.9833333333336</v>
      </c>
      <c r="G67" s="40">
        <v>5152.9666666666672</v>
      </c>
      <c r="H67" s="40">
        <v>5386.9666666666672</v>
      </c>
      <c r="I67" s="40">
        <v>5435.9833333333336</v>
      </c>
      <c r="J67" s="40">
        <v>5503.9666666666672</v>
      </c>
      <c r="K67" s="31">
        <v>5368</v>
      </c>
      <c r="L67" s="31">
        <v>5251</v>
      </c>
      <c r="M67" s="31">
        <v>1.8905000000000001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1682.65</v>
      </c>
      <c r="D68" s="40">
        <v>1688.8</v>
      </c>
      <c r="E68" s="40">
        <v>1673.6999999999998</v>
      </c>
      <c r="F68" s="40">
        <v>1664.7499999999998</v>
      </c>
      <c r="G68" s="40">
        <v>1649.6499999999996</v>
      </c>
      <c r="H68" s="40">
        <v>1697.75</v>
      </c>
      <c r="I68" s="40">
        <v>1712.85</v>
      </c>
      <c r="J68" s="40">
        <v>1721.8000000000002</v>
      </c>
      <c r="K68" s="31">
        <v>1703.9</v>
      </c>
      <c r="L68" s="31">
        <v>1679.85</v>
      </c>
      <c r="M68" s="31">
        <v>3.0822600000000002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707.1</v>
      </c>
      <c r="D69" s="40">
        <v>710.76666666666677</v>
      </c>
      <c r="E69" s="40">
        <v>699.53333333333353</v>
      </c>
      <c r="F69" s="40">
        <v>691.96666666666681</v>
      </c>
      <c r="G69" s="40">
        <v>680.73333333333358</v>
      </c>
      <c r="H69" s="40">
        <v>718.33333333333348</v>
      </c>
      <c r="I69" s="40">
        <v>729.56666666666683</v>
      </c>
      <c r="J69" s="40">
        <v>737.13333333333344</v>
      </c>
      <c r="K69" s="31">
        <v>722</v>
      </c>
      <c r="L69" s="31">
        <v>703.2</v>
      </c>
      <c r="M69" s="31">
        <v>21.872229999999998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800.9</v>
      </c>
      <c r="D70" s="40">
        <v>803.35</v>
      </c>
      <c r="E70" s="40">
        <v>795.7</v>
      </c>
      <c r="F70" s="40">
        <v>790.5</v>
      </c>
      <c r="G70" s="40">
        <v>782.85</v>
      </c>
      <c r="H70" s="40">
        <v>808.55000000000007</v>
      </c>
      <c r="I70" s="40">
        <v>816.19999999999993</v>
      </c>
      <c r="J70" s="40">
        <v>821.40000000000009</v>
      </c>
      <c r="K70" s="31">
        <v>811</v>
      </c>
      <c r="L70" s="31">
        <v>798.15</v>
      </c>
      <c r="M70" s="31">
        <v>3.6407400000000001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487.45</v>
      </c>
      <c r="D71" s="40">
        <v>486.93333333333339</v>
      </c>
      <c r="E71" s="40">
        <v>477.86666666666679</v>
      </c>
      <c r="F71" s="40">
        <v>468.28333333333342</v>
      </c>
      <c r="G71" s="40">
        <v>459.21666666666681</v>
      </c>
      <c r="H71" s="40">
        <v>496.51666666666677</v>
      </c>
      <c r="I71" s="40">
        <v>505.58333333333337</v>
      </c>
      <c r="J71" s="40">
        <v>515.16666666666674</v>
      </c>
      <c r="K71" s="31">
        <v>496</v>
      </c>
      <c r="L71" s="31">
        <v>477.35</v>
      </c>
      <c r="M71" s="31">
        <v>11.13415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893.3</v>
      </c>
      <c r="D72" s="40">
        <v>904.65</v>
      </c>
      <c r="E72" s="40">
        <v>877.09999999999991</v>
      </c>
      <c r="F72" s="40">
        <v>860.9</v>
      </c>
      <c r="G72" s="40">
        <v>833.34999999999991</v>
      </c>
      <c r="H72" s="40">
        <v>920.84999999999991</v>
      </c>
      <c r="I72" s="40">
        <v>948.39999999999986</v>
      </c>
      <c r="J72" s="40">
        <v>964.59999999999991</v>
      </c>
      <c r="K72" s="31">
        <v>932.2</v>
      </c>
      <c r="L72" s="31">
        <v>888.45</v>
      </c>
      <c r="M72" s="31">
        <v>56.867829999999998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424.4</v>
      </c>
      <c r="D73" s="40">
        <v>423.5333333333333</v>
      </c>
      <c r="E73" s="40">
        <v>415.41666666666663</v>
      </c>
      <c r="F73" s="40">
        <v>406.43333333333334</v>
      </c>
      <c r="G73" s="40">
        <v>398.31666666666666</v>
      </c>
      <c r="H73" s="40">
        <v>432.51666666666659</v>
      </c>
      <c r="I73" s="40">
        <v>440.63333333333327</v>
      </c>
      <c r="J73" s="40">
        <v>449.61666666666656</v>
      </c>
      <c r="K73" s="31">
        <v>431.65</v>
      </c>
      <c r="L73" s="31">
        <v>414.55</v>
      </c>
      <c r="M73" s="31">
        <v>138.98131000000001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624.20000000000005</v>
      </c>
      <c r="D74" s="40">
        <v>620.98333333333335</v>
      </c>
      <c r="E74" s="40">
        <v>616.51666666666665</v>
      </c>
      <c r="F74" s="40">
        <v>608.83333333333326</v>
      </c>
      <c r="G74" s="40">
        <v>604.36666666666656</v>
      </c>
      <c r="H74" s="40">
        <v>628.66666666666674</v>
      </c>
      <c r="I74" s="40">
        <v>633.13333333333344</v>
      </c>
      <c r="J74" s="40">
        <v>640.81666666666683</v>
      </c>
      <c r="K74" s="31">
        <v>625.45000000000005</v>
      </c>
      <c r="L74" s="31">
        <v>613.29999999999995</v>
      </c>
      <c r="M74" s="31">
        <v>21.584479999999999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2128.4499999999998</v>
      </c>
      <c r="D75" s="40">
        <v>2132.8166666666666</v>
      </c>
      <c r="E75" s="40">
        <v>2115.6333333333332</v>
      </c>
      <c r="F75" s="40">
        <v>2102.8166666666666</v>
      </c>
      <c r="G75" s="40">
        <v>2085.6333333333332</v>
      </c>
      <c r="H75" s="40">
        <v>2145.6333333333332</v>
      </c>
      <c r="I75" s="40">
        <v>2162.8166666666666</v>
      </c>
      <c r="J75" s="40">
        <v>2175.6333333333332</v>
      </c>
      <c r="K75" s="31">
        <v>2150</v>
      </c>
      <c r="L75" s="31">
        <v>2120</v>
      </c>
      <c r="M75" s="31">
        <v>2.7348599999999998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2591.9499999999998</v>
      </c>
      <c r="D76" s="40">
        <v>2531.7999999999997</v>
      </c>
      <c r="E76" s="40">
        <v>2443.5999999999995</v>
      </c>
      <c r="F76" s="40">
        <v>2295.2499999999995</v>
      </c>
      <c r="G76" s="40">
        <v>2207.0499999999993</v>
      </c>
      <c r="H76" s="40">
        <v>2680.1499999999996</v>
      </c>
      <c r="I76" s="40">
        <v>2768.3499999999995</v>
      </c>
      <c r="J76" s="40">
        <v>2916.7</v>
      </c>
      <c r="K76" s="31">
        <v>2620</v>
      </c>
      <c r="L76" s="31">
        <v>2383.4499999999998</v>
      </c>
      <c r="M76" s="31">
        <v>19.405850000000001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192.75</v>
      </c>
      <c r="D77" s="40">
        <v>189.51666666666665</v>
      </c>
      <c r="E77" s="40">
        <v>184.68333333333331</v>
      </c>
      <c r="F77" s="40">
        <v>176.61666666666665</v>
      </c>
      <c r="G77" s="40">
        <v>171.7833333333333</v>
      </c>
      <c r="H77" s="40">
        <v>197.58333333333331</v>
      </c>
      <c r="I77" s="40">
        <v>202.41666666666669</v>
      </c>
      <c r="J77" s="40">
        <v>210.48333333333332</v>
      </c>
      <c r="K77" s="31">
        <v>194.35</v>
      </c>
      <c r="L77" s="31">
        <v>181.45</v>
      </c>
      <c r="M77" s="31">
        <v>39.36889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5220.7</v>
      </c>
      <c r="D78" s="40">
        <v>5142.0666666666666</v>
      </c>
      <c r="E78" s="40">
        <v>4968.6333333333332</v>
      </c>
      <c r="F78" s="40">
        <v>4716.5666666666666</v>
      </c>
      <c r="G78" s="40">
        <v>4543.1333333333332</v>
      </c>
      <c r="H78" s="40">
        <v>5394.1333333333332</v>
      </c>
      <c r="I78" s="40">
        <v>5567.5666666666657</v>
      </c>
      <c r="J78" s="40">
        <v>5819.6333333333332</v>
      </c>
      <c r="K78" s="31">
        <v>5315.5</v>
      </c>
      <c r="L78" s="31">
        <v>4890</v>
      </c>
      <c r="M78" s="31">
        <v>28.886369999999999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4859.8</v>
      </c>
      <c r="D79" s="40">
        <v>4920.7</v>
      </c>
      <c r="E79" s="40">
        <v>4769.0999999999995</v>
      </c>
      <c r="F79" s="40">
        <v>4678.3999999999996</v>
      </c>
      <c r="G79" s="40">
        <v>4526.7999999999993</v>
      </c>
      <c r="H79" s="40">
        <v>5011.3999999999996</v>
      </c>
      <c r="I79" s="40">
        <v>5163</v>
      </c>
      <c r="J79" s="40">
        <v>5253.7</v>
      </c>
      <c r="K79" s="31">
        <v>5072.3</v>
      </c>
      <c r="L79" s="31">
        <v>4830</v>
      </c>
      <c r="M79" s="31">
        <v>8.7286300000000008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3762.7</v>
      </c>
      <c r="D80" s="40">
        <v>3726.2333333333336</v>
      </c>
      <c r="E80" s="40">
        <v>3680.4666666666672</v>
      </c>
      <c r="F80" s="40">
        <v>3598.2333333333336</v>
      </c>
      <c r="G80" s="40">
        <v>3552.4666666666672</v>
      </c>
      <c r="H80" s="40">
        <v>3808.4666666666672</v>
      </c>
      <c r="I80" s="40">
        <v>3854.2333333333336</v>
      </c>
      <c r="J80" s="40">
        <v>3936.4666666666672</v>
      </c>
      <c r="K80" s="31">
        <v>3772</v>
      </c>
      <c r="L80" s="31">
        <v>3644</v>
      </c>
      <c r="M80" s="31">
        <v>1.46146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5042.7</v>
      </c>
      <c r="D81" s="40">
        <v>5023.2333333333336</v>
      </c>
      <c r="E81" s="40">
        <v>4969.4666666666672</v>
      </c>
      <c r="F81" s="40">
        <v>4896.2333333333336</v>
      </c>
      <c r="G81" s="40">
        <v>4842.4666666666672</v>
      </c>
      <c r="H81" s="40">
        <v>5096.4666666666672</v>
      </c>
      <c r="I81" s="40">
        <v>5150.2333333333336</v>
      </c>
      <c r="J81" s="40">
        <v>5223.4666666666672</v>
      </c>
      <c r="K81" s="31">
        <v>5077</v>
      </c>
      <c r="L81" s="31">
        <v>4950</v>
      </c>
      <c r="M81" s="31">
        <v>7.6035300000000001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2745.9</v>
      </c>
      <c r="D82" s="40">
        <v>2741.6333333333332</v>
      </c>
      <c r="E82" s="40">
        <v>2712.2666666666664</v>
      </c>
      <c r="F82" s="40">
        <v>2678.6333333333332</v>
      </c>
      <c r="G82" s="40">
        <v>2649.2666666666664</v>
      </c>
      <c r="H82" s="40">
        <v>2775.2666666666664</v>
      </c>
      <c r="I82" s="40">
        <v>2804.6333333333332</v>
      </c>
      <c r="J82" s="40">
        <v>2838.2666666666664</v>
      </c>
      <c r="K82" s="31">
        <v>2771</v>
      </c>
      <c r="L82" s="31">
        <v>2708</v>
      </c>
      <c r="M82" s="31">
        <v>8.7486499999999996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565.04999999999995</v>
      </c>
      <c r="D83" s="40">
        <v>566.75</v>
      </c>
      <c r="E83" s="40">
        <v>557.5</v>
      </c>
      <c r="F83" s="40">
        <v>549.95000000000005</v>
      </c>
      <c r="G83" s="40">
        <v>540.70000000000005</v>
      </c>
      <c r="H83" s="40">
        <v>574.29999999999995</v>
      </c>
      <c r="I83" s="40">
        <v>583.54999999999995</v>
      </c>
      <c r="J83" s="40">
        <v>591.09999999999991</v>
      </c>
      <c r="K83" s="31">
        <v>576</v>
      </c>
      <c r="L83" s="31">
        <v>559.20000000000005</v>
      </c>
      <c r="M83" s="31">
        <v>19.659579999999998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1575.5</v>
      </c>
      <c r="D84" s="40">
        <v>1576.4666666666665</v>
      </c>
      <c r="E84" s="40">
        <v>1563.0333333333328</v>
      </c>
      <c r="F84" s="40">
        <v>1550.5666666666664</v>
      </c>
      <c r="G84" s="40">
        <v>1537.1333333333328</v>
      </c>
      <c r="H84" s="40">
        <v>1588.9333333333329</v>
      </c>
      <c r="I84" s="40">
        <v>1602.3666666666668</v>
      </c>
      <c r="J84" s="40">
        <v>1614.833333333333</v>
      </c>
      <c r="K84" s="31">
        <v>1589.9</v>
      </c>
      <c r="L84" s="31">
        <v>1564</v>
      </c>
      <c r="M84" s="31">
        <v>0.22728000000000001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1496.4</v>
      </c>
      <c r="D85" s="40">
        <v>1487.4666666666665</v>
      </c>
      <c r="E85" s="40">
        <v>1470.9333333333329</v>
      </c>
      <c r="F85" s="40">
        <v>1445.4666666666665</v>
      </c>
      <c r="G85" s="40">
        <v>1428.9333333333329</v>
      </c>
      <c r="H85" s="40">
        <v>1512.9333333333329</v>
      </c>
      <c r="I85" s="40">
        <v>1529.4666666666662</v>
      </c>
      <c r="J85" s="40">
        <v>1554.9333333333329</v>
      </c>
      <c r="K85" s="31">
        <v>1504</v>
      </c>
      <c r="L85" s="31">
        <v>1462</v>
      </c>
      <c r="M85" s="31">
        <v>7.6578499999999998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179.95</v>
      </c>
      <c r="D86" s="40">
        <v>180.01666666666665</v>
      </c>
      <c r="E86" s="40">
        <v>179.23333333333329</v>
      </c>
      <c r="F86" s="40">
        <v>178.51666666666665</v>
      </c>
      <c r="G86" s="40">
        <v>177.73333333333329</v>
      </c>
      <c r="H86" s="40">
        <v>180.73333333333329</v>
      </c>
      <c r="I86" s="40">
        <v>181.51666666666665</v>
      </c>
      <c r="J86" s="40">
        <v>182.23333333333329</v>
      </c>
      <c r="K86" s="31">
        <v>180.8</v>
      </c>
      <c r="L86" s="31">
        <v>179.3</v>
      </c>
      <c r="M86" s="31">
        <v>24.02383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85.05</v>
      </c>
      <c r="D87" s="40">
        <v>85</v>
      </c>
      <c r="E87" s="40">
        <v>84</v>
      </c>
      <c r="F87" s="40">
        <v>82.95</v>
      </c>
      <c r="G87" s="40">
        <v>81.95</v>
      </c>
      <c r="H87" s="40">
        <v>86.05</v>
      </c>
      <c r="I87" s="40">
        <v>87.05</v>
      </c>
      <c r="J87" s="40">
        <v>88.1</v>
      </c>
      <c r="K87" s="31">
        <v>86</v>
      </c>
      <c r="L87" s="31">
        <v>83.95</v>
      </c>
      <c r="M87" s="31">
        <v>156.02179000000001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280.2</v>
      </c>
      <c r="D88" s="40">
        <v>275.75</v>
      </c>
      <c r="E88" s="40">
        <v>269.7</v>
      </c>
      <c r="F88" s="40">
        <v>259.2</v>
      </c>
      <c r="G88" s="40">
        <v>253.14999999999998</v>
      </c>
      <c r="H88" s="40">
        <v>286.25</v>
      </c>
      <c r="I88" s="40">
        <v>292.29999999999995</v>
      </c>
      <c r="J88" s="40">
        <v>302.8</v>
      </c>
      <c r="K88" s="31">
        <v>281.8</v>
      </c>
      <c r="L88" s="31">
        <v>265.25</v>
      </c>
      <c r="M88" s="31">
        <v>36.99982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161.55000000000001</v>
      </c>
      <c r="D89" s="40">
        <v>162.45000000000002</v>
      </c>
      <c r="E89" s="40">
        <v>160.10000000000002</v>
      </c>
      <c r="F89" s="40">
        <v>158.65</v>
      </c>
      <c r="G89" s="40">
        <v>156.30000000000001</v>
      </c>
      <c r="H89" s="40">
        <v>163.90000000000003</v>
      </c>
      <c r="I89" s="40">
        <v>166.25</v>
      </c>
      <c r="J89" s="40">
        <v>167.70000000000005</v>
      </c>
      <c r="K89" s="31">
        <v>164.8</v>
      </c>
      <c r="L89" s="31">
        <v>161</v>
      </c>
      <c r="M89" s="31">
        <v>89.602630000000005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40.75</v>
      </c>
      <c r="D90" s="40">
        <v>40.93333333333333</v>
      </c>
      <c r="E90" s="40">
        <v>40.11666666666666</v>
      </c>
      <c r="F90" s="40">
        <v>39.483333333333327</v>
      </c>
      <c r="G90" s="40">
        <v>38.666666666666657</v>
      </c>
      <c r="H90" s="40">
        <v>41.566666666666663</v>
      </c>
      <c r="I90" s="40">
        <v>42.38333333333334</v>
      </c>
      <c r="J90" s="40">
        <v>43.016666666666666</v>
      </c>
      <c r="K90" s="31">
        <v>41.75</v>
      </c>
      <c r="L90" s="31">
        <v>40.299999999999997</v>
      </c>
      <c r="M90" s="31">
        <v>382.20398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3878.25</v>
      </c>
      <c r="D91" s="40">
        <v>3837.7666666666664</v>
      </c>
      <c r="E91" s="40">
        <v>3745.5333333333328</v>
      </c>
      <c r="F91" s="40">
        <v>3612.8166666666666</v>
      </c>
      <c r="G91" s="40">
        <v>3520.583333333333</v>
      </c>
      <c r="H91" s="40">
        <v>3970.4833333333327</v>
      </c>
      <c r="I91" s="40">
        <v>4062.7166666666662</v>
      </c>
      <c r="J91" s="40">
        <v>4195.4333333333325</v>
      </c>
      <c r="K91" s="31">
        <v>3930</v>
      </c>
      <c r="L91" s="31">
        <v>3705.05</v>
      </c>
      <c r="M91" s="31">
        <v>2.1674000000000002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519.79999999999995</v>
      </c>
      <c r="D92" s="40">
        <v>518.93333333333328</v>
      </c>
      <c r="E92" s="40">
        <v>514.61666666666656</v>
      </c>
      <c r="F92" s="40">
        <v>509.43333333333328</v>
      </c>
      <c r="G92" s="40">
        <v>505.11666666666656</v>
      </c>
      <c r="H92" s="40">
        <v>524.11666666666656</v>
      </c>
      <c r="I92" s="40">
        <v>528.43333333333339</v>
      </c>
      <c r="J92" s="40">
        <v>533.61666666666656</v>
      </c>
      <c r="K92" s="31">
        <v>523.25</v>
      </c>
      <c r="L92" s="31">
        <v>513.75</v>
      </c>
      <c r="M92" s="31">
        <v>13.184340000000001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629.95000000000005</v>
      </c>
      <c r="D93" s="40">
        <v>632.98333333333335</v>
      </c>
      <c r="E93" s="40">
        <v>625.9666666666667</v>
      </c>
      <c r="F93" s="40">
        <v>621.98333333333335</v>
      </c>
      <c r="G93" s="40">
        <v>614.9666666666667</v>
      </c>
      <c r="H93" s="40">
        <v>636.9666666666667</v>
      </c>
      <c r="I93" s="40">
        <v>643.98333333333335</v>
      </c>
      <c r="J93" s="40">
        <v>647.9666666666667</v>
      </c>
      <c r="K93" s="31">
        <v>640</v>
      </c>
      <c r="L93" s="31">
        <v>629</v>
      </c>
      <c r="M93" s="31">
        <v>0.62272000000000005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1029.6500000000001</v>
      </c>
      <c r="D94" s="40">
        <v>1024</v>
      </c>
      <c r="E94" s="40">
        <v>1013</v>
      </c>
      <c r="F94" s="40">
        <v>996.35</v>
      </c>
      <c r="G94" s="40">
        <v>985.35</v>
      </c>
      <c r="H94" s="40">
        <v>1040.6500000000001</v>
      </c>
      <c r="I94" s="40">
        <v>1051.6500000000001</v>
      </c>
      <c r="J94" s="40">
        <v>1068.3</v>
      </c>
      <c r="K94" s="31">
        <v>1035</v>
      </c>
      <c r="L94" s="31">
        <v>1007.35</v>
      </c>
      <c r="M94" s="31">
        <v>8.3580699999999997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565.65</v>
      </c>
      <c r="D95" s="40">
        <v>565.38333333333333</v>
      </c>
      <c r="E95" s="40">
        <v>560.81666666666661</v>
      </c>
      <c r="F95" s="40">
        <v>555.98333333333323</v>
      </c>
      <c r="G95" s="40">
        <v>551.41666666666652</v>
      </c>
      <c r="H95" s="40">
        <v>570.2166666666667</v>
      </c>
      <c r="I95" s="40">
        <v>574.78333333333353</v>
      </c>
      <c r="J95" s="40">
        <v>579.61666666666679</v>
      </c>
      <c r="K95" s="31">
        <v>569.95000000000005</v>
      </c>
      <c r="L95" s="31">
        <v>560.54999999999995</v>
      </c>
      <c r="M95" s="31">
        <v>2.36687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2337.5500000000002</v>
      </c>
      <c r="D96" s="40">
        <v>2320.7166666666667</v>
      </c>
      <c r="E96" s="40">
        <v>2254.4333333333334</v>
      </c>
      <c r="F96" s="40">
        <v>2171.3166666666666</v>
      </c>
      <c r="G96" s="40">
        <v>2105.0333333333333</v>
      </c>
      <c r="H96" s="40">
        <v>2403.8333333333335</v>
      </c>
      <c r="I96" s="40">
        <v>2470.1166666666672</v>
      </c>
      <c r="J96" s="40">
        <v>2553.2333333333336</v>
      </c>
      <c r="K96" s="31">
        <v>2387</v>
      </c>
      <c r="L96" s="31">
        <v>2237.6</v>
      </c>
      <c r="M96" s="31">
        <v>25.432569999999998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1641.15</v>
      </c>
      <c r="D97" s="40">
        <v>1639</v>
      </c>
      <c r="E97" s="40">
        <v>1623.15</v>
      </c>
      <c r="F97" s="40">
        <v>1605.15</v>
      </c>
      <c r="G97" s="40">
        <v>1589.3000000000002</v>
      </c>
      <c r="H97" s="40">
        <v>1657</v>
      </c>
      <c r="I97" s="40">
        <v>1672.85</v>
      </c>
      <c r="J97" s="40">
        <v>1690.85</v>
      </c>
      <c r="K97" s="31">
        <v>1654.85</v>
      </c>
      <c r="L97" s="31">
        <v>1621</v>
      </c>
      <c r="M97" s="31">
        <v>11.496370000000001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610.1</v>
      </c>
      <c r="D98" s="40">
        <v>612.86666666666667</v>
      </c>
      <c r="E98" s="40">
        <v>606.23333333333335</v>
      </c>
      <c r="F98" s="40">
        <v>602.36666666666667</v>
      </c>
      <c r="G98" s="40">
        <v>595.73333333333335</v>
      </c>
      <c r="H98" s="40">
        <v>616.73333333333335</v>
      </c>
      <c r="I98" s="40">
        <v>623.36666666666679</v>
      </c>
      <c r="J98" s="40">
        <v>627.23333333333335</v>
      </c>
      <c r="K98" s="31">
        <v>619.5</v>
      </c>
      <c r="L98" s="31">
        <v>609</v>
      </c>
      <c r="M98" s="31">
        <v>13.777670000000001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309.35000000000002</v>
      </c>
      <c r="D99" s="40">
        <v>311.93333333333334</v>
      </c>
      <c r="E99" s="40">
        <v>305.86666666666667</v>
      </c>
      <c r="F99" s="40">
        <v>302.38333333333333</v>
      </c>
      <c r="G99" s="40">
        <v>296.31666666666666</v>
      </c>
      <c r="H99" s="40">
        <v>315.41666666666669</v>
      </c>
      <c r="I99" s="40">
        <v>321.48333333333341</v>
      </c>
      <c r="J99" s="40">
        <v>324.9666666666667</v>
      </c>
      <c r="K99" s="31">
        <v>318</v>
      </c>
      <c r="L99" s="31">
        <v>308.45</v>
      </c>
      <c r="M99" s="31">
        <v>6.1955600000000004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1278.6500000000001</v>
      </c>
      <c r="D100" s="40">
        <v>1282</v>
      </c>
      <c r="E100" s="40">
        <v>1270.4000000000001</v>
      </c>
      <c r="F100" s="40">
        <v>1262.1500000000001</v>
      </c>
      <c r="G100" s="40">
        <v>1250.5500000000002</v>
      </c>
      <c r="H100" s="40">
        <v>1290.25</v>
      </c>
      <c r="I100" s="40">
        <v>1301.8499999999999</v>
      </c>
      <c r="J100" s="40">
        <v>1310.0999999999999</v>
      </c>
      <c r="K100" s="31">
        <v>1293.5999999999999</v>
      </c>
      <c r="L100" s="31">
        <v>1273.75</v>
      </c>
      <c r="M100" s="31">
        <v>27.06626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2908.55</v>
      </c>
      <c r="D101" s="40">
        <v>2916.8500000000004</v>
      </c>
      <c r="E101" s="40">
        <v>2893.8000000000006</v>
      </c>
      <c r="F101" s="40">
        <v>2879.05</v>
      </c>
      <c r="G101" s="40">
        <v>2856.0000000000005</v>
      </c>
      <c r="H101" s="40">
        <v>2931.6000000000008</v>
      </c>
      <c r="I101" s="40">
        <v>2954.65</v>
      </c>
      <c r="J101" s="40">
        <v>2969.400000000001</v>
      </c>
      <c r="K101" s="31">
        <v>2939.9</v>
      </c>
      <c r="L101" s="31">
        <v>2902.1</v>
      </c>
      <c r="M101" s="31">
        <v>10.75319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1585.75</v>
      </c>
      <c r="D102" s="40">
        <v>1590.2333333333333</v>
      </c>
      <c r="E102" s="40">
        <v>1579.1166666666668</v>
      </c>
      <c r="F102" s="40">
        <v>1572.4833333333333</v>
      </c>
      <c r="G102" s="40">
        <v>1561.3666666666668</v>
      </c>
      <c r="H102" s="40">
        <v>1596.8666666666668</v>
      </c>
      <c r="I102" s="40">
        <v>1607.9833333333331</v>
      </c>
      <c r="J102" s="40">
        <v>1614.6166666666668</v>
      </c>
      <c r="K102" s="31">
        <v>1601.35</v>
      </c>
      <c r="L102" s="31">
        <v>1583.6</v>
      </c>
      <c r="M102" s="31">
        <v>35.255139999999997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726.65</v>
      </c>
      <c r="D103" s="40">
        <v>728.33333333333337</v>
      </c>
      <c r="E103" s="40">
        <v>723.31666666666672</v>
      </c>
      <c r="F103" s="40">
        <v>719.98333333333335</v>
      </c>
      <c r="G103" s="40">
        <v>714.9666666666667</v>
      </c>
      <c r="H103" s="40">
        <v>731.66666666666674</v>
      </c>
      <c r="I103" s="40">
        <v>736.68333333333339</v>
      </c>
      <c r="J103" s="40">
        <v>740.01666666666677</v>
      </c>
      <c r="K103" s="31">
        <v>733.35</v>
      </c>
      <c r="L103" s="31">
        <v>725</v>
      </c>
      <c r="M103" s="31">
        <v>16.152069999999998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1389.8</v>
      </c>
      <c r="D104" s="40">
        <v>1379.8500000000001</v>
      </c>
      <c r="E104" s="40">
        <v>1365.2500000000002</v>
      </c>
      <c r="F104" s="40">
        <v>1340.7</v>
      </c>
      <c r="G104" s="40">
        <v>1326.1000000000001</v>
      </c>
      <c r="H104" s="40">
        <v>1404.4000000000003</v>
      </c>
      <c r="I104" s="40">
        <v>1419.0000000000002</v>
      </c>
      <c r="J104" s="40">
        <v>1443.5500000000004</v>
      </c>
      <c r="K104" s="31">
        <v>1394.45</v>
      </c>
      <c r="L104" s="31">
        <v>1355.3</v>
      </c>
      <c r="M104" s="31">
        <v>8.0247700000000002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2855.55</v>
      </c>
      <c r="D105" s="40">
        <v>2858.5166666666664</v>
      </c>
      <c r="E105" s="40">
        <v>2847.0333333333328</v>
      </c>
      <c r="F105" s="40">
        <v>2838.5166666666664</v>
      </c>
      <c r="G105" s="40">
        <v>2827.0333333333328</v>
      </c>
      <c r="H105" s="40">
        <v>2867.0333333333328</v>
      </c>
      <c r="I105" s="40">
        <v>2878.5166666666664</v>
      </c>
      <c r="J105" s="40">
        <v>2887.0333333333328</v>
      </c>
      <c r="K105" s="31">
        <v>2870</v>
      </c>
      <c r="L105" s="31">
        <v>2850</v>
      </c>
      <c r="M105" s="31">
        <v>3.8677899999999998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505.7</v>
      </c>
      <c r="D106" s="40">
        <v>498.7166666666667</v>
      </c>
      <c r="E106" s="40">
        <v>487.98333333333341</v>
      </c>
      <c r="F106" s="40">
        <v>470.26666666666671</v>
      </c>
      <c r="G106" s="40">
        <v>459.53333333333342</v>
      </c>
      <c r="H106" s="40">
        <v>516.43333333333339</v>
      </c>
      <c r="I106" s="40">
        <v>527.16666666666674</v>
      </c>
      <c r="J106" s="40">
        <v>544.88333333333344</v>
      </c>
      <c r="K106" s="31">
        <v>509.45</v>
      </c>
      <c r="L106" s="31">
        <v>481</v>
      </c>
      <c r="M106" s="31">
        <v>103.03925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1345.6</v>
      </c>
      <c r="D107" s="40">
        <v>1347.9666666666665</v>
      </c>
      <c r="E107" s="40">
        <v>1333.633333333333</v>
      </c>
      <c r="F107" s="40">
        <v>1321.6666666666665</v>
      </c>
      <c r="G107" s="40">
        <v>1307.333333333333</v>
      </c>
      <c r="H107" s="40">
        <v>1359.9333333333329</v>
      </c>
      <c r="I107" s="40">
        <v>1374.2666666666664</v>
      </c>
      <c r="J107" s="40">
        <v>1386.2333333333329</v>
      </c>
      <c r="K107" s="31">
        <v>1362.3</v>
      </c>
      <c r="L107" s="31">
        <v>1336</v>
      </c>
      <c r="M107" s="31">
        <v>4.29711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302.8</v>
      </c>
      <c r="D108" s="40">
        <v>301.8</v>
      </c>
      <c r="E108" s="40">
        <v>300</v>
      </c>
      <c r="F108" s="40">
        <v>297.2</v>
      </c>
      <c r="G108" s="40">
        <v>295.39999999999998</v>
      </c>
      <c r="H108" s="40">
        <v>304.60000000000002</v>
      </c>
      <c r="I108" s="40">
        <v>306.40000000000009</v>
      </c>
      <c r="J108" s="40">
        <v>309.20000000000005</v>
      </c>
      <c r="K108" s="31">
        <v>303.60000000000002</v>
      </c>
      <c r="L108" s="31">
        <v>299</v>
      </c>
      <c r="M108" s="31">
        <v>30.781649999999999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2686.2</v>
      </c>
      <c r="D109" s="40">
        <v>2696.6333333333332</v>
      </c>
      <c r="E109" s="40">
        <v>2669.2666666666664</v>
      </c>
      <c r="F109" s="40">
        <v>2652.333333333333</v>
      </c>
      <c r="G109" s="40">
        <v>2624.9666666666662</v>
      </c>
      <c r="H109" s="40">
        <v>2713.5666666666666</v>
      </c>
      <c r="I109" s="40">
        <v>2740.9333333333334</v>
      </c>
      <c r="J109" s="40">
        <v>2757.8666666666668</v>
      </c>
      <c r="K109" s="31">
        <v>2724</v>
      </c>
      <c r="L109" s="31">
        <v>2679.7</v>
      </c>
      <c r="M109" s="31">
        <v>10.25005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309.75</v>
      </c>
      <c r="D110" s="40">
        <v>309.84999999999997</v>
      </c>
      <c r="E110" s="40">
        <v>306.69999999999993</v>
      </c>
      <c r="F110" s="40">
        <v>303.64999999999998</v>
      </c>
      <c r="G110" s="40">
        <v>300.49999999999994</v>
      </c>
      <c r="H110" s="40">
        <v>312.89999999999992</v>
      </c>
      <c r="I110" s="40">
        <v>316.0499999999999</v>
      </c>
      <c r="J110" s="40">
        <v>319.09999999999991</v>
      </c>
      <c r="K110" s="31">
        <v>313</v>
      </c>
      <c r="L110" s="31">
        <v>306.8</v>
      </c>
      <c r="M110" s="31">
        <v>14.387420000000001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2725.2</v>
      </c>
      <c r="D111" s="40">
        <v>2738.6</v>
      </c>
      <c r="E111" s="40">
        <v>2707.2</v>
      </c>
      <c r="F111" s="40">
        <v>2689.2</v>
      </c>
      <c r="G111" s="40">
        <v>2657.7999999999997</v>
      </c>
      <c r="H111" s="40">
        <v>2756.6</v>
      </c>
      <c r="I111" s="40">
        <v>2788.0000000000005</v>
      </c>
      <c r="J111" s="40">
        <v>2806</v>
      </c>
      <c r="K111" s="31">
        <v>2770</v>
      </c>
      <c r="L111" s="31">
        <v>2720.6</v>
      </c>
      <c r="M111" s="31">
        <v>21.706430000000001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700.2</v>
      </c>
      <c r="D112" s="40">
        <v>699.20000000000016</v>
      </c>
      <c r="E112" s="40">
        <v>695.0500000000003</v>
      </c>
      <c r="F112" s="40">
        <v>689.90000000000009</v>
      </c>
      <c r="G112" s="40">
        <v>685.75000000000023</v>
      </c>
      <c r="H112" s="40">
        <v>704.35000000000036</v>
      </c>
      <c r="I112" s="40">
        <v>708.50000000000023</v>
      </c>
      <c r="J112" s="40">
        <v>713.65000000000043</v>
      </c>
      <c r="K112" s="31">
        <v>703.35</v>
      </c>
      <c r="L112" s="31">
        <v>694.05</v>
      </c>
      <c r="M112" s="31">
        <v>89.765330000000006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1576.75</v>
      </c>
      <c r="D113" s="40">
        <v>1583.8833333333332</v>
      </c>
      <c r="E113" s="40">
        <v>1560.8166666666664</v>
      </c>
      <c r="F113" s="40">
        <v>1544.8833333333332</v>
      </c>
      <c r="G113" s="40">
        <v>1521.8166666666664</v>
      </c>
      <c r="H113" s="40">
        <v>1599.8166666666664</v>
      </c>
      <c r="I113" s="40">
        <v>1622.883333333333</v>
      </c>
      <c r="J113" s="40">
        <v>1638.8166666666664</v>
      </c>
      <c r="K113" s="31">
        <v>1606.95</v>
      </c>
      <c r="L113" s="31">
        <v>1567.95</v>
      </c>
      <c r="M113" s="31">
        <v>3.87636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676.5</v>
      </c>
      <c r="D114" s="40">
        <v>672.26666666666677</v>
      </c>
      <c r="E114" s="40">
        <v>664.63333333333355</v>
      </c>
      <c r="F114" s="40">
        <v>652.76666666666677</v>
      </c>
      <c r="G114" s="40">
        <v>645.13333333333355</v>
      </c>
      <c r="H114" s="40">
        <v>684.13333333333355</v>
      </c>
      <c r="I114" s="40">
        <v>691.76666666666677</v>
      </c>
      <c r="J114" s="40">
        <v>703.63333333333355</v>
      </c>
      <c r="K114" s="31">
        <v>679.9</v>
      </c>
      <c r="L114" s="31">
        <v>660.4</v>
      </c>
      <c r="M114" s="31">
        <v>11.020239999999999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784.85</v>
      </c>
      <c r="D115" s="40">
        <v>782.1</v>
      </c>
      <c r="E115" s="40">
        <v>766.2</v>
      </c>
      <c r="F115" s="40">
        <v>747.55000000000007</v>
      </c>
      <c r="G115" s="40">
        <v>731.65000000000009</v>
      </c>
      <c r="H115" s="40">
        <v>800.75</v>
      </c>
      <c r="I115" s="40">
        <v>816.64999999999986</v>
      </c>
      <c r="J115" s="40">
        <v>835.3</v>
      </c>
      <c r="K115" s="31">
        <v>798</v>
      </c>
      <c r="L115" s="31">
        <v>763.45</v>
      </c>
      <c r="M115" s="31">
        <v>14.413259999999999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47.65</v>
      </c>
      <c r="D116" s="40">
        <v>47.699999999999996</v>
      </c>
      <c r="E116" s="40">
        <v>47.29999999999999</v>
      </c>
      <c r="F116" s="40">
        <v>46.949999999999996</v>
      </c>
      <c r="G116" s="40">
        <v>46.54999999999999</v>
      </c>
      <c r="H116" s="40">
        <v>48.04999999999999</v>
      </c>
      <c r="I116" s="40">
        <v>48.449999999999996</v>
      </c>
      <c r="J116" s="40">
        <v>48.79999999999999</v>
      </c>
      <c r="K116" s="31">
        <v>48.1</v>
      </c>
      <c r="L116" s="31">
        <v>47.35</v>
      </c>
      <c r="M116" s="31">
        <v>181.45338000000001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236.6</v>
      </c>
      <c r="D117" s="40">
        <v>236.78333333333333</v>
      </c>
      <c r="E117" s="40">
        <v>235.21666666666667</v>
      </c>
      <c r="F117" s="40">
        <v>233.83333333333334</v>
      </c>
      <c r="G117" s="40">
        <v>232.26666666666668</v>
      </c>
      <c r="H117" s="40">
        <v>238.16666666666666</v>
      </c>
      <c r="I117" s="40">
        <v>239.73333333333332</v>
      </c>
      <c r="J117" s="40">
        <v>241.11666666666665</v>
      </c>
      <c r="K117" s="31">
        <v>238.35</v>
      </c>
      <c r="L117" s="31">
        <v>235.4</v>
      </c>
      <c r="M117" s="31">
        <v>106.86552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239.3</v>
      </c>
      <c r="D118" s="40">
        <v>239.58333333333334</v>
      </c>
      <c r="E118" s="40">
        <v>235.16666666666669</v>
      </c>
      <c r="F118" s="40">
        <v>231.03333333333333</v>
      </c>
      <c r="G118" s="40">
        <v>226.61666666666667</v>
      </c>
      <c r="H118" s="40">
        <v>243.7166666666667</v>
      </c>
      <c r="I118" s="40">
        <v>248.13333333333338</v>
      </c>
      <c r="J118" s="40">
        <v>252.26666666666671</v>
      </c>
      <c r="K118" s="31">
        <v>244</v>
      </c>
      <c r="L118" s="31">
        <v>235.45</v>
      </c>
      <c r="M118" s="31">
        <v>157.83399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8546</v>
      </c>
      <c r="D119" s="40">
        <v>8501.75</v>
      </c>
      <c r="E119" s="40">
        <v>8383.5</v>
      </c>
      <c r="F119" s="40">
        <v>8221</v>
      </c>
      <c r="G119" s="40">
        <v>8102.75</v>
      </c>
      <c r="H119" s="40">
        <v>8664.25</v>
      </c>
      <c r="I119" s="40">
        <v>8782.5</v>
      </c>
      <c r="J119" s="40">
        <v>8945</v>
      </c>
      <c r="K119" s="31">
        <v>8620</v>
      </c>
      <c r="L119" s="31">
        <v>8339.25</v>
      </c>
      <c r="M119" s="31">
        <v>0.89700000000000002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187.8</v>
      </c>
      <c r="D120" s="40">
        <v>188.06666666666669</v>
      </c>
      <c r="E120" s="40">
        <v>183.93333333333339</v>
      </c>
      <c r="F120" s="40">
        <v>180.06666666666669</v>
      </c>
      <c r="G120" s="40">
        <v>175.93333333333339</v>
      </c>
      <c r="H120" s="40">
        <v>191.93333333333339</v>
      </c>
      <c r="I120" s="40">
        <v>196.06666666666666</v>
      </c>
      <c r="J120" s="40">
        <v>199.93333333333339</v>
      </c>
      <c r="K120" s="31">
        <v>192.2</v>
      </c>
      <c r="L120" s="31">
        <v>184.2</v>
      </c>
      <c r="M120" s="31">
        <v>98.063289999999995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126.25</v>
      </c>
      <c r="D121" s="40">
        <v>126.7</v>
      </c>
      <c r="E121" s="40">
        <v>125.05000000000001</v>
      </c>
      <c r="F121" s="40">
        <v>123.85000000000001</v>
      </c>
      <c r="G121" s="40">
        <v>122.20000000000002</v>
      </c>
      <c r="H121" s="40">
        <v>127.9</v>
      </c>
      <c r="I121" s="40">
        <v>129.55000000000001</v>
      </c>
      <c r="J121" s="40">
        <v>130.75</v>
      </c>
      <c r="K121" s="31">
        <v>128.35</v>
      </c>
      <c r="L121" s="31">
        <v>125.5</v>
      </c>
      <c r="M121" s="31">
        <v>75.635109999999997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4008.9</v>
      </c>
      <c r="D122" s="40">
        <v>3960.7166666666667</v>
      </c>
      <c r="E122" s="40">
        <v>3856.5833333333335</v>
      </c>
      <c r="F122" s="40">
        <v>3704.2666666666669</v>
      </c>
      <c r="G122" s="40">
        <v>3600.1333333333337</v>
      </c>
      <c r="H122" s="40">
        <v>4113.0333333333328</v>
      </c>
      <c r="I122" s="40">
        <v>4217.1666666666661</v>
      </c>
      <c r="J122" s="40">
        <v>4369.4833333333336</v>
      </c>
      <c r="K122" s="31">
        <v>4064.85</v>
      </c>
      <c r="L122" s="31">
        <v>3808.4</v>
      </c>
      <c r="M122" s="31">
        <v>52.788679999999999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527.75</v>
      </c>
      <c r="D123" s="40">
        <v>527.51666666666665</v>
      </c>
      <c r="E123" s="40">
        <v>521.43333333333328</v>
      </c>
      <c r="F123" s="40">
        <v>515.11666666666667</v>
      </c>
      <c r="G123" s="40">
        <v>509.0333333333333</v>
      </c>
      <c r="H123" s="40">
        <v>533.83333333333326</v>
      </c>
      <c r="I123" s="40">
        <v>539.91666666666674</v>
      </c>
      <c r="J123" s="40">
        <v>546.23333333333323</v>
      </c>
      <c r="K123" s="31">
        <v>533.6</v>
      </c>
      <c r="L123" s="31">
        <v>521.20000000000005</v>
      </c>
      <c r="M123" s="31">
        <v>28.991440000000001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304.64999999999998</v>
      </c>
      <c r="D124" s="40">
        <v>307.56666666666666</v>
      </c>
      <c r="E124" s="40">
        <v>299.23333333333335</v>
      </c>
      <c r="F124" s="40">
        <v>293.81666666666666</v>
      </c>
      <c r="G124" s="40">
        <v>285.48333333333335</v>
      </c>
      <c r="H124" s="40">
        <v>312.98333333333335</v>
      </c>
      <c r="I124" s="40">
        <v>321.31666666666672</v>
      </c>
      <c r="J124" s="40">
        <v>326.73333333333335</v>
      </c>
      <c r="K124" s="31">
        <v>315.89999999999998</v>
      </c>
      <c r="L124" s="31">
        <v>302.14999999999998</v>
      </c>
      <c r="M124" s="31">
        <v>158.42060000000001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1119.8</v>
      </c>
      <c r="D125" s="40">
        <v>1116.9333333333334</v>
      </c>
      <c r="E125" s="40">
        <v>1108.8666666666668</v>
      </c>
      <c r="F125" s="40">
        <v>1097.9333333333334</v>
      </c>
      <c r="G125" s="40">
        <v>1089.8666666666668</v>
      </c>
      <c r="H125" s="40">
        <v>1127.8666666666668</v>
      </c>
      <c r="I125" s="40">
        <v>1135.9333333333334</v>
      </c>
      <c r="J125" s="40">
        <v>1146.8666666666668</v>
      </c>
      <c r="K125" s="31">
        <v>1125</v>
      </c>
      <c r="L125" s="31">
        <v>1106</v>
      </c>
      <c r="M125" s="31">
        <v>18.173480000000001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6544.6</v>
      </c>
      <c r="D126" s="40">
        <v>6518.95</v>
      </c>
      <c r="E126" s="40">
        <v>6450.65</v>
      </c>
      <c r="F126" s="40">
        <v>6356.7</v>
      </c>
      <c r="G126" s="40">
        <v>6288.4</v>
      </c>
      <c r="H126" s="40">
        <v>6612.9</v>
      </c>
      <c r="I126" s="40">
        <v>6681.2000000000007</v>
      </c>
      <c r="J126" s="40">
        <v>6775.15</v>
      </c>
      <c r="K126" s="31">
        <v>6587.25</v>
      </c>
      <c r="L126" s="31">
        <v>6425</v>
      </c>
      <c r="M126" s="31">
        <v>2.8572600000000001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1678.75</v>
      </c>
      <c r="D127" s="40">
        <v>1677.3833333333332</v>
      </c>
      <c r="E127" s="40">
        <v>1666.7666666666664</v>
      </c>
      <c r="F127" s="40">
        <v>1654.7833333333333</v>
      </c>
      <c r="G127" s="40">
        <v>1644.1666666666665</v>
      </c>
      <c r="H127" s="40">
        <v>1689.3666666666663</v>
      </c>
      <c r="I127" s="40">
        <v>1699.9833333333331</v>
      </c>
      <c r="J127" s="40">
        <v>1711.9666666666662</v>
      </c>
      <c r="K127" s="31">
        <v>1688</v>
      </c>
      <c r="L127" s="31">
        <v>1665.4</v>
      </c>
      <c r="M127" s="31">
        <v>29.471540000000001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1993.15</v>
      </c>
      <c r="D128" s="40">
        <v>1986.6833333333332</v>
      </c>
      <c r="E128" s="40">
        <v>1960.5666666666664</v>
      </c>
      <c r="F128" s="40">
        <v>1927.9833333333331</v>
      </c>
      <c r="G128" s="40">
        <v>1901.8666666666663</v>
      </c>
      <c r="H128" s="40">
        <v>2019.2666666666664</v>
      </c>
      <c r="I128" s="40">
        <v>2045.3833333333332</v>
      </c>
      <c r="J128" s="40">
        <v>2077.9666666666662</v>
      </c>
      <c r="K128" s="31">
        <v>2012.8</v>
      </c>
      <c r="L128" s="31">
        <v>1954.1</v>
      </c>
      <c r="M128" s="31">
        <v>4.2427099999999998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2404.1</v>
      </c>
      <c r="D129" s="40">
        <v>2414.3666666666668</v>
      </c>
      <c r="E129" s="40">
        <v>2375.7333333333336</v>
      </c>
      <c r="F129" s="40">
        <v>2347.3666666666668</v>
      </c>
      <c r="G129" s="40">
        <v>2308.7333333333336</v>
      </c>
      <c r="H129" s="40">
        <v>2442.7333333333336</v>
      </c>
      <c r="I129" s="40">
        <v>2481.3666666666668</v>
      </c>
      <c r="J129" s="40">
        <v>2509.7333333333336</v>
      </c>
      <c r="K129" s="31">
        <v>2453</v>
      </c>
      <c r="L129" s="31">
        <v>2386</v>
      </c>
      <c r="M129" s="31">
        <v>1.66381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379.15</v>
      </c>
      <c r="D130" s="40">
        <v>382.11666666666662</v>
      </c>
      <c r="E130" s="40">
        <v>370.83333333333326</v>
      </c>
      <c r="F130" s="40">
        <v>362.51666666666665</v>
      </c>
      <c r="G130" s="40">
        <v>351.23333333333329</v>
      </c>
      <c r="H130" s="40">
        <v>390.43333333333322</v>
      </c>
      <c r="I130" s="40">
        <v>401.71666666666664</v>
      </c>
      <c r="J130" s="40">
        <v>410.03333333333319</v>
      </c>
      <c r="K130" s="31">
        <v>393.4</v>
      </c>
      <c r="L130" s="31">
        <v>373.8</v>
      </c>
      <c r="M130" s="31">
        <v>9.8749699999999994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681.15</v>
      </c>
      <c r="D131" s="40">
        <v>676.68333333333328</v>
      </c>
      <c r="E131" s="40">
        <v>666.56666666666661</v>
      </c>
      <c r="F131" s="40">
        <v>651.98333333333335</v>
      </c>
      <c r="G131" s="40">
        <v>641.86666666666667</v>
      </c>
      <c r="H131" s="40">
        <v>691.26666666666654</v>
      </c>
      <c r="I131" s="40">
        <v>701.3833333333331</v>
      </c>
      <c r="J131" s="40">
        <v>715.96666666666647</v>
      </c>
      <c r="K131" s="31">
        <v>686.8</v>
      </c>
      <c r="L131" s="31">
        <v>662.1</v>
      </c>
      <c r="M131" s="31">
        <v>56.1753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418.4</v>
      </c>
      <c r="D132" s="40">
        <v>413.59999999999997</v>
      </c>
      <c r="E132" s="40">
        <v>407.29999999999995</v>
      </c>
      <c r="F132" s="40">
        <v>396.2</v>
      </c>
      <c r="G132" s="40">
        <v>389.9</v>
      </c>
      <c r="H132" s="40">
        <v>424.69999999999993</v>
      </c>
      <c r="I132" s="40">
        <v>431</v>
      </c>
      <c r="J132" s="40">
        <v>442.09999999999991</v>
      </c>
      <c r="K132" s="31">
        <v>419.9</v>
      </c>
      <c r="L132" s="31">
        <v>402.5</v>
      </c>
      <c r="M132" s="31">
        <v>138.36044999999999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4145.6499999999996</v>
      </c>
      <c r="D133" s="40">
        <v>4120.0999999999995</v>
      </c>
      <c r="E133" s="40">
        <v>4082.1999999999989</v>
      </c>
      <c r="F133" s="40">
        <v>4018.7499999999995</v>
      </c>
      <c r="G133" s="40">
        <v>3980.849999999999</v>
      </c>
      <c r="H133" s="40">
        <v>4183.5499999999993</v>
      </c>
      <c r="I133" s="40">
        <v>4221.4499999999989</v>
      </c>
      <c r="J133" s="40">
        <v>4284.8999999999987</v>
      </c>
      <c r="K133" s="31">
        <v>4158</v>
      </c>
      <c r="L133" s="31">
        <v>4056.65</v>
      </c>
      <c r="M133" s="31">
        <v>3.7972100000000002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1990.95</v>
      </c>
      <c r="D134" s="40">
        <v>1997.95</v>
      </c>
      <c r="E134" s="40">
        <v>1981</v>
      </c>
      <c r="F134" s="40">
        <v>1971.05</v>
      </c>
      <c r="G134" s="40">
        <v>1954.1</v>
      </c>
      <c r="H134" s="40">
        <v>2007.9</v>
      </c>
      <c r="I134" s="40">
        <v>2024.8500000000004</v>
      </c>
      <c r="J134" s="40">
        <v>2034.8000000000002</v>
      </c>
      <c r="K134" s="31">
        <v>2014.9</v>
      </c>
      <c r="L134" s="31">
        <v>1988</v>
      </c>
      <c r="M134" s="31">
        <v>20.430530000000001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91.45</v>
      </c>
      <c r="D135" s="40">
        <v>91.183333333333337</v>
      </c>
      <c r="E135" s="40">
        <v>90.01666666666668</v>
      </c>
      <c r="F135" s="40">
        <v>88.583333333333343</v>
      </c>
      <c r="G135" s="40">
        <v>87.416666666666686</v>
      </c>
      <c r="H135" s="40">
        <v>92.616666666666674</v>
      </c>
      <c r="I135" s="40">
        <v>93.783333333333331</v>
      </c>
      <c r="J135" s="40">
        <v>95.216666666666669</v>
      </c>
      <c r="K135" s="31">
        <v>92.35</v>
      </c>
      <c r="L135" s="31">
        <v>89.75</v>
      </c>
      <c r="M135" s="31">
        <v>115.52163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4624.1499999999996</v>
      </c>
      <c r="D136" s="40">
        <v>4652.833333333333</v>
      </c>
      <c r="E136" s="40">
        <v>4585.2666666666664</v>
      </c>
      <c r="F136" s="40">
        <v>4546.3833333333332</v>
      </c>
      <c r="G136" s="40">
        <v>4478.8166666666666</v>
      </c>
      <c r="H136" s="40">
        <v>4691.7166666666662</v>
      </c>
      <c r="I136" s="40">
        <v>4759.2833333333338</v>
      </c>
      <c r="J136" s="40">
        <v>4798.1666666666661</v>
      </c>
      <c r="K136" s="31">
        <v>4720.3999999999996</v>
      </c>
      <c r="L136" s="31">
        <v>4613.95</v>
      </c>
      <c r="M136" s="31">
        <v>2.1439900000000001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444.9</v>
      </c>
      <c r="D137" s="40">
        <v>440.40000000000003</v>
      </c>
      <c r="E137" s="40">
        <v>433.30000000000007</v>
      </c>
      <c r="F137" s="40">
        <v>421.70000000000005</v>
      </c>
      <c r="G137" s="40">
        <v>414.60000000000008</v>
      </c>
      <c r="H137" s="40">
        <v>452.00000000000006</v>
      </c>
      <c r="I137" s="40">
        <v>459.10000000000008</v>
      </c>
      <c r="J137" s="40">
        <v>470.70000000000005</v>
      </c>
      <c r="K137" s="31">
        <v>447.5</v>
      </c>
      <c r="L137" s="31">
        <v>428.8</v>
      </c>
      <c r="M137" s="31">
        <v>51.221069999999997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5738.15</v>
      </c>
      <c r="D138" s="40">
        <v>5759.4833333333336</v>
      </c>
      <c r="E138" s="40">
        <v>5658.9666666666672</v>
      </c>
      <c r="F138" s="40">
        <v>5579.7833333333338</v>
      </c>
      <c r="G138" s="40">
        <v>5479.2666666666673</v>
      </c>
      <c r="H138" s="40">
        <v>5838.666666666667</v>
      </c>
      <c r="I138" s="40">
        <v>5939.1833333333334</v>
      </c>
      <c r="J138" s="40">
        <v>6018.3666666666668</v>
      </c>
      <c r="K138" s="31">
        <v>5860</v>
      </c>
      <c r="L138" s="31">
        <v>5680.3</v>
      </c>
      <c r="M138" s="31">
        <v>2.6434199999999999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1715.25</v>
      </c>
      <c r="D139" s="40">
        <v>1707.75</v>
      </c>
      <c r="E139" s="40">
        <v>1691.55</v>
      </c>
      <c r="F139" s="40">
        <v>1667.85</v>
      </c>
      <c r="G139" s="40">
        <v>1651.6499999999999</v>
      </c>
      <c r="H139" s="40">
        <v>1731.45</v>
      </c>
      <c r="I139" s="40">
        <v>1747.6499999999999</v>
      </c>
      <c r="J139" s="40">
        <v>1771.3500000000001</v>
      </c>
      <c r="K139" s="31">
        <v>1723.95</v>
      </c>
      <c r="L139" s="31">
        <v>1684.05</v>
      </c>
      <c r="M139" s="31">
        <v>15.884930000000001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620.5</v>
      </c>
      <c r="D140" s="40">
        <v>622.08333333333337</v>
      </c>
      <c r="E140" s="40">
        <v>615.91666666666674</v>
      </c>
      <c r="F140" s="40">
        <v>611.33333333333337</v>
      </c>
      <c r="G140" s="40">
        <v>605.16666666666674</v>
      </c>
      <c r="H140" s="40">
        <v>626.66666666666674</v>
      </c>
      <c r="I140" s="40">
        <v>632.83333333333348</v>
      </c>
      <c r="J140" s="40">
        <v>637.41666666666674</v>
      </c>
      <c r="K140" s="31">
        <v>628.25</v>
      </c>
      <c r="L140" s="31">
        <v>617.5</v>
      </c>
      <c r="M140" s="31">
        <v>26.437840000000001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961.35</v>
      </c>
      <c r="D141" s="40">
        <v>966.26666666666677</v>
      </c>
      <c r="E141" s="40">
        <v>953.73333333333358</v>
      </c>
      <c r="F141" s="40">
        <v>946.11666666666679</v>
      </c>
      <c r="G141" s="40">
        <v>933.5833333333336</v>
      </c>
      <c r="H141" s="40">
        <v>973.88333333333355</v>
      </c>
      <c r="I141" s="40">
        <v>986.41666666666663</v>
      </c>
      <c r="J141" s="40">
        <v>994.03333333333353</v>
      </c>
      <c r="K141" s="31">
        <v>978.8</v>
      </c>
      <c r="L141" s="31">
        <v>958.65</v>
      </c>
      <c r="M141" s="31">
        <v>16.005490000000002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79787</v>
      </c>
      <c r="D142" s="40">
        <v>79912.983333333337</v>
      </c>
      <c r="E142" s="40">
        <v>79274.016666666677</v>
      </c>
      <c r="F142" s="40">
        <v>78761.03333333334</v>
      </c>
      <c r="G142" s="40">
        <v>78122.06666666668</v>
      </c>
      <c r="H142" s="40">
        <v>80425.966666666674</v>
      </c>
      <c r="I142" s="40">
        <v>81064.933333333349</v>
      </c>
      <c r="J142" s="40">
        <v>81577.916666666672</v>
      </c>
      <c r="K142" s="31">
        <v>80551.95</v>
      </c>
      <c r="L142" s="31">
        <v>79400</v>
      </c>
      <c r="M142" s="31">
        <v>0.10101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1090.8</v>
      </c>
      <c r="D143" s="40">
        <v>1093.6499999999999</v>
      </c>
      <c r="E143" s="40">
        <v>1084.6499999999996</v>
      </c>
      <c r="F143" s="40">
        <v>1078.4999999999998</v>
      </c>
      <c r="G143" s="40">
        <v>1069.4999999999995</v>
      </c>
      <c r="H143" s="40">
        <v>1099.7999999999997</v>
      </c>
      <c r="I143" s="40">
        <v>1108.8000000000002</v>
      </c>
      <c r="J143" s="40">
        <v>1114.9499999999998</v>
      </c>
      <c r="K143" s="31">
        <v>1102.6500000000001</v>
      </c>
      <c r="L143" s="31">
        <v>1087.5</v>
      </c>
      <c r="M143" s="31">
        <v>2.75847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188.65</v>
      </c>
      <c r="D144" s="40">
        <v>188.73333333333335</v>
      </c>
      <c r="E144" s="40">
        <v>186.2166666666667</v>
      </c>
      <c r="F144" s="40">
        <v>183.78333333333336</v>
      </c>
      <c r="G144" s="40">
        <v>181.26666666666671</v>
      </c>
      <c r="H144" s="40">
        <v>191.16666666666669</v>
      </c>
      <c r="I144" s="40">
        <v>193.68333333333334</v>
      </c>
      <c r="J144" s="40">
        <v>196.11666666666667</v>
      </c>
      <c r="K144" s="31">
        <v>191.25</v>
      </c>
      <c r="L144" s="31">
        <v>186.3</v>
      </c>
      <c r="M144" s="31">
        <v>48.199399999999997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841.15</v>
      </c>
      <c r="D145" s="40">
        <v>840.41666666666663</v>
      </c>
      <c r="E145" s="40">
        <v>828.83333333333326</v>
      </c>
      <c r="F145" s="40">
        <v>816.51666666666665</v>
      </c>
      <c r="G145" s="40">
        <v>804.93333333333328</v>
      </c>
      <c r="H145" s="40">
        <v>852.73333333333323</v>
      </c>
      <c r="I145" s="40">
        <v>864.31666666666649</v>
      </c>
      <c r="J145" s="40">
        <v>876.63333333333321</v>
      </c>
      <c r="K145" s="31">
        <v>852</v>
      </c>
      <c r="L145" s="31">
        <v>828.1</v>
      </c>
      <c r="M145" s="31">
        <v>65.447000000000003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182.65</v>
      </c>
      <c r="D146" s="40">
        <v>181.81666666666669</v>
      </c>
      <c r="E146" s="40">
        <v>179.88333333333338</v>
      </c>
      <c r="F146" s="40">
        <v>177.1166666666667</v>
      </c>
      <c r="G146" s="40">
        <v>175.18333333333339</v>
      </c>
      <c r="H146" s="40">
        <v>184.58333333333337</v>
      </c>
      <c r="I146" s="40">
        <v>186.51666666666671</v>
      </c>
      <c r="J146" s="40">
        <v>189.28333333333336</v>
      </c>
      <c r="K146" s="31">
        <v>183.75</v>
      </c>
      <c r="L146" s="31">
        <v>179.05</v>
      </c>
      <c r="M146" s="31">
        <v>69.611540000000005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554.04999999999995</v>
      </c>
      <c r="D147" s="40">
        <v>551.56666666666672</v>
      </c>
      <c r="E147" s="40">
        <v>547.78333333333342</v>
      </c>
      <c r="F147" s="40">
        <v>541.51666666666665</v>
      </c>
      <c r="G147" s="40">
        <v>537.73333333333335</v>
      </c>
      <c r="H147" s="40">
        <v>557.83333333333348</v>
      </c>
      <c r="I147" s="40">
        <v>561.61666666666679</v>
      </c>
      <c r="J147" s="40">
        <v>567.88333333333355</v>
      </c>
      <c r="K147" s="31">
        <v>555.35</v>
      </c>
      <c r="L147" s="31">
        <v>545.29999999999995</v>
      </c>
      <c r="M147" s="31">
        <v>21.1418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7170.3</v>
      </c>
      <c r="D148" s="40">
        <v>7172.3499999999995</v>
      </c>
      <c r="E148" s="40">
        <v>7129.7499999999991</v>
      </c>
      <c r="F148" s="40">
        <v>7089.2</v>
      </c>
      <c r="G148" s="40">
        <v>7046.5999999999995</v>
      </c>
      <c r="H148" s="40">
        <v>7212.8999999999987</v>
      </c>
      <c r="I148" s="40">
        <v>7255.4999999999991</v>
      </c>
      <c r="J148" s="40">
        <v>7296.0499999999984</v>
      </c>
      <c r="K148" s="31">
        <v>7214.95</v>
      </c>
      <c r="L148" s="31">
        <v>7131.8</v>
      </c>
      <c r="M148" s="31">
        <v>4.6699400000000004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1019.35</v>
      </c>
      <c r="D149" s="40">
        <v>1019.35</v>
      </c>
      <c r="E149" s="40">
        <v>1010.5</v>
      </c>
      <c r="F149" s="40">
        <v>1001.65</v>
      </c>
      <c r="G149" s="40">
        <v>992.8</v>
      </c>
      <c r="H149" s="40">
        <v>1028.2</v>
      </c>
      <c r="I149" s="40">
        <v>1037.0500000000002</v>
      </c>
      <c r="J149" s="40">
        <v>1045.9000000000001</v>
      </c>
      <c r="K149" s="31">
        <v>1028.2</v>
      </c>
      <c r="L149" s="31">
        <v>1010.5</v>
      </c>
      <c r="M149" s="31">
        <v>3.9837099999999999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4253</v>
      </c>
      <c r="D150" s="40">
        <v>4226.7833333333338</v>
      </c>
      <c r="E150" s="40">
        <v>4181.0666666666675</v>
      </c>
      <c r="F150" s="40">
        <v>4109.1333333333341</v>
      </c>
      <c r="G150" s="40">
        <v>4063.4166666666679</v>
      </c>
      <c r="H150" s="40">
        <v>4298.7166666666672</v>
      </c>
      <c r="I150" s="40">
        <v>4344.4333333333325</v>
      </c>
      <c r="J150" s="40">
        <v>4416.3666666666668</v>
      </c>
      <c r="K150" s="31">
        <v>4272.5</v>
      </c>
      <c r="L150" s="31">
        <v>4154.8500000000004</v>
      </c>
      <c r="M150" s="31">
        <v>7.6065100000000001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3089.1</v>
      </c>
      <c r="D151" s="40">
        <v>3076.0333333333333</v>
      </c>
      <c r="E151" s="40">
        <v>3053.0666666666666</v>
      </c>
      <c r="F151" s="40">
        <v>3017.0333333333333</v>
      </c>
      <c r="G151" s="40">
        <v>2994.0666666666666</v>
      </c>
      <c r="H151" s="40">
        <v>3112.0666666666666</v>
      </c>
      <c r="I151" s="40">
        <v>3135.0333333333328</v>
      </c>
      <c r="J151" s="40">
        <v>3171.0666666666666</v>
      </c>
      <c r="K151" s="31">
        <v>3099</v>
      </c>
      <c r="L151" s="31">
        <v>3040</v>
      </c>
      <c r="M151" s="31">
        <v>5.5012100000000004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1520.85</v>
      </c>
      <c r="D152" s="40">
        <v>1525.8833333333332</v>
      </c>
      <c r="E152" s="40">
        <v>1509.3166666666664</v>
      </c>
      <c r="F152" s="40">
        <v>1497.7833333333331</v>
      </c>
      <c r="G152" s="40">
        <v>1481.2166666666662</v>
      </c>
      <c r="H152" s="40">
        <v>1537.4166666666665</v>
      </c>
      <c r="I152" s="40">
        <v>1553.9833333333331</v>
      </c>
      <c r="J152" s="40">
        <v>1565.5166666666667</v>
      </c>
      <c r="K152" s="31">
        <v>1542.45</v>
      </c>
      <c r="L152" s="31">
        <v>1514.35</v>
      </c>
      <c r="M152" s="31">
        <v>6.6867999999999999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912.7</v>
      </c>
      <c r="D153" s="40">
        <v>915.08333333333337</v>
      </c>
      <c r="E153" s="40">
        <v>903.2166666666667</v>
      </c>
      <c r="F153" s="40">
        <v>893.73333333333335</v>
      </c>
      <c r="G153" s="40">
        <v>881.86666666666667</v>
      </c>
      <c r="H153" s="40">
        <v>924.56666666666672</v>
      </c>
      <c r="I153" s="40">
        <v>936.43333333333328</v>
      </c>
      <c r="J153" s="40">
        <v>945.91666666666674</v>
      </c>
      <c r="K153" s="31">
        <v>926.95</v>
      </c>
      <c r="L153" s="31">
        <v>905.6</v>
      </c>
      <c r="M153" s="31">
        <v>1.96411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148.4</v>
      </c>
      <c r="D154" s="40">
        <v>146.73333333333335</v>
      </c>
      <c r="E154" s="40">
        <v>144.76666666666671</v>
      </c>
      <c r="F154" s="40">
        <v>141.13333333333335</v>
      </c>
      <c r="G154" s="40">
        <v>139.16666666666671</v>
      </c>
      <c r="H154" s="40">
        <v>150.3666666666667</v>
      </c>
      <c r="I154" s="40">
        <v>152.33333333333334</v>
      </c>
      <c r="J154" s="40">
        <v>155.9666666666667</v>
      </c>
      <c r="K154" s="31">
        <v>148.69999999999999</v>
      </c>
      <c r="L154" s="31">
        <v>143.1</v>
      </c>
      <c r="M154" s="31">
        <v>157.90438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145.55000000000001</v>
      </c>
      <c r="D155" s="40">
        <v>145.13333333333333</v>
      </c>
      <c r="E155" s="40">
        <v>140.91666666666666</v>
      </c>
      <c r="F155" s="40">
        <v>136.28333333333333</v>
      </c>
      <c r="G155" s="40">
        <v>132.06666666666666</v>
      </c>
      <c r="H155" s="40">
        <v>149.76666666666665</v>
      </c>
      <c r="I155" s="40">
        <v>153.98333333333335</v>
      </c>
      <c r="J155" s="40">
        <v>158.61666666666665</v>
      </c>
      <c r="K155" s="31">
        <v>149.35</v>
      </c>
      <c r="L155" s="31">
        <v>140.5</v>
      </c>
      <c r="M155" s="31">
        <v>586.12212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3869.95</v>
      </c>
      <c r="D156" s="40">
        <v>3823.1333333333337</v>
      </c>
      <c r="E156" s="40">
        <v>3760.6166666666672</v>
      </c>
      <c r="F156" s="40">
        <v>3651.2833333333338</v>
      </c>
      <c r="G156" s="40">
        <v>3588.7666666666673</v>
      </c>
      <c r="H156" s="40">
        <v>3932.4666666666672</v>
      </c>
      <c r="I156" s="40">
        <v>3994.9833333333336</v>
      </c>
      <c r="J156" s="40">
        <v>4104.3166666666675</v>
      </c>
      <c r="K156" s="31">
        <v>3885.65</v>
      </c>
      <c r="L156" s="31">
        <v>3713.8</v>
      </c>
      <c r="M156" s="31">
        <v>2.2747199999999999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19492.95</v>
      </c>
      <c r="D157" s="40">
        <v>19501.666666666668</v>
      </c>
      <c r="E157" s="40">
        <v>19353.333333333336</v>
      </c>
      <c r="F157" s="40">
        <v>19213.716666666667</v>
      </c>
      <c r="G157" s="40">
        <v>19065.383333333335</v>
      </c>
      <c r="H157" s="40">
        <v>19641.283333333336</v>
      </c>
      <c r="I157" s="40">
        <v>19789.616666666672</v>
      </c>
      <c r="J157" s="40">
        <v>19929.233333333337</v>
      </c>
      <c r="K157" s="31">
        <v>19650</v>
      </c>
      <c r="L157" s="31">
        <v>19362.05</v>
      </c>
      <c r="M157" s="31">
        <v>0.32795999999999997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448.6</v>
      </c>
      <c r="D158" s="40">
        <v>444.75</v>
      </c>
      <c r="E158" s="40">
        <v>438.5</v>
      </c>
      <c r="F158" s="40">
        <v>428.4</v>
      </c>
      <c r="G158" s="40">
        <v>422.15</v>
      </c>
      <c r="H158" s="40">
        <v>454.85</v>
      </c>
      <c r="I158" s="40">
        <v>461.1</v>
      </c>
      <c r="J158" s="40">
        <v>471.20000000000005</v>
      </c>
      <c r="K158" s="31">
        <v>451</v>
      </c>
      <c r="L158" s="31">
        <v>434.65</v>
      </c>
      <c r="M158" s="31">
        <v>17.350650000000002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917.5</v>
      </c>
      <c r="D159" s="40">
        <v>921.48333333333323</v>
      </c>
      <c r="E159" s="40">
        <v>901.01666666666642</v>
      </c>
      <c r="F159" s="40">
        <v>884.53333333333319</v>
      </c>
      <c r="G159" s="40">
        <v>864.06666666666638</v>
      </c>
      <c r="H159" s="40">
        <v>937.96666666666647</v>
      </c>
      <c r="I159" s="40">
        <v>958.43333333333339</v>
      </c>
      <c r="J159" s="40">
        <v>974.91666666666652</v>
      </c>
      <c r="K159" s="31">
        <v>941.95</v>
      </c>
      <c r="L159" s="31">
        <v>905</v>
      </c>
      <c r="M159" s="31">
        <v>20.194710000000001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147.6</v>
      </c>
      <c r="D160" s="40">
        <v>147.70000000000002</v>
      </c>
      <c r="E160" s="40">
        <v>146.90000000000003</v>
      </c>
      <c r="F160" s="40">
        <v>146.20000000000002</v>
      </c>
      <c r="G160" s="40">
        <v>145.40000000000003</v>
      </c>
      <c r="H160" s="40">
        <v>148.40000000000003</v>
      </c>
      <c r="I160" s="40">
        <v>149.20000000000005</v>
      </c>
      <c r="J160" s="40">
        <v>149.90000000000003</v>
      </c>
      <c r="K160" s="31">
        <v>148.5</v>
      </c>
      <c r="L160" s="31">
        <v>147</v>
      </c>
      <c r="M160" s="31">
        <v>160.99471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241.6</v>
      </c>
      <c r="D161" s="40">
        <v>243.88333333333335</v>
      </c>
      <c r="E161" s="40">
        <v>237.76666666666671</v>
      </c>
      <c r="F161" s="40">
        <v>233.93333333333337</v>
      </c>
      <c r="G161" s="40">
        <v>227.81666666666672</v>
      </c>
      <c r="H161" s="40">
        <v>247.7166666666667</v>
      </c>
      <c r="I161" s="40">
        <v>253.83333333333331</v>
      </c>
      <c r="J161" s="40">
        <v>257.66666666666669</v>
      </c>
      <c r="K161" s="31">
        <v>250</v>
      </c>
      <c r="L161" s="31">
        <v>240.05</v>
      </c>
      <c r="M161" s="31">
        <v>16.117010000000001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3173.1</v>
      </c>
      <c r="D162" s="40">
        <v>3157.9</v>
      </c>
      <c r="E162" s="40">
        <v>3109.05</v>
      </c>
      <c r="F162" s="40">
        <v>3045</v>
      </c>
      <c r="G162" s="40">
        <v>2996.15</v>
      </c>
      <c r="H162" s="40">
        <v>3221.9500000000003</v>
      </c>
      <c r="I162" s="40">
        <v>3270.7999999999997</v>
      </c>
      <c r="J162" s="40">
        <v>3334.8500000000004</v>
      </c>
      <c r="K162" s="31">
        <v>3206.75</v>
      </c>
      <c r="L162" s="31">
        <v>3093.85</v>
      </c>
      <c r="M162" s="31">
        <v>4.1094099999999996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33068.85</v>
      </c>
      <c r="D163" s="40">
        <v>32869.416666666664</v>
      </c>
      <c r="E163" s="40">
        <v>32451.933333333327</v>
      </c>
      <c r="F163" s="40">
        <v>31835.016666666663</v>
      </c>
      <c r="G163" s="40">
        <v>31417.533333333326</v>
      </c>
      <c r="H163" s="40">
        <v>33486.333333333328</v>
      </c>
      <c r="I163" s="40">
        <v>33903.816666666666</v>
      </c>
      <c r="J163" s="40">
        <v>34520.73333333333</v>
      </c>
      <c r="K163" s="31">
        <v>33286.9</v>
      </c>
      <c r="L163" s="31">
        <v>32252.5</v>
      </c>
      <c r="M163" s="31">
        <v>0.26274999999999998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235.9</v>
      </c>
      <c r="D164" s="40">
        <v>235.4</v>
      </c>
      <c r="E164" s="40">
        <v>234.35000000000002</v>
      </c>
      <c r="F164" s="40">
        <v>232.8</v>
      </c>
      <c r="G164" s="40">
        <v>231.75000000000003</v>
      </c>
      <c r="H164" s="40">
        <v>236.95000000000002</v>
      </c>
      <c r="I164" s="40">
        <v>238.00000000000003</v>
      </c>
      <c r="J164" s="40">
        <v>239.55</v>
      </c>
      <c r="K164" s="31">
        <v>236.45</v>
      </c>
      <c r="L164" s="31">
        <v>233.85</v>
      </c>
      <c r="M164" s="31">
        <v>36.383850000000002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5648.65</v>
      </c>
      <c r="D165" s="40">
        <v>5654.05</v>
      </c>
      <c r="E165" s="40">
        <v>5564.1</v>
      </c>
      <c r="F165" s="40">
        <v>5479.55</v>
      </c>
      <c r="G165" s="40">
        <v>5389.6</v>
      </c>
      <c r="H165" s="40">
        <v>5738.6</v>
      </c>
      <c r="I165" s="40">
        <v>5828.5499999999993</v>
      </c>
      <c r="J165" s="40">
        <v>5913.1</v>
      </c>
      <c r="K165" s="31">
        <v>5744</v>
      </c>
      <c r="L165" s="31">
        <v>5569.5</v>
      </c>
      <c r="M165" s="31">
        <v>0.65534999999999999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2421</v>
      </c>
      <c r="D166" s="40">
        <v>2426.85</v>
      </c>
      <c r="E166" s="40">
        <v>2405.6999999999998</v>
      </c>
      <c r="F166" s="40">
        <v>2390.4</v>
      </c>
      <c r="G166" s="40">
        <v>2369.25</v>
      </c>
      <c r="H166" s="40">
        <v>2442.1499999999996</v>
      </c>
      <c r="I166" s="40">
        <v>2463.3000000000002</v>
      </c>
      <c r="J166" s="40">
        <v>2478.5999999999995</v>
      </c>
      <c r="K166" s="31">
        <v>2448</v>
      </c>
      <c r="L166" s="31">
        <v>2411.5500000000002</v>
      </c>
      <c r="M166" s="31">
        <v>2.5454599999999998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2786.25</v>
      </c>
      <c r="D167" s="40">
        <v>2763.5833333333335</v>
      </c>
      <c r="E167" s="40">
        <v>2688.166666666667</v>
      </c>
      <c r="F167" s="40">
        <v>2590.0833333333335</v>
      </c>
      <c r="G167" s="40">
        <v>2514.666666666667</v>
      </c>
      <c r="H167" s="40">
        <v>2861.666666666667</v>
      </c>
      <c r="I167" s="40">
        <v>2937.0833333333339</v>
      </c>
      <c r="J167" s="40">
        <v>3035.166666666667</v>
      </c>
      <c r="K167" s="31">
        <v>2839</v>
      </c>
      <c r="L167" s="31">
        <v>2665.5</v>
      </c>
      <c r="M167" s="31">
        <v>26.247050000000002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2435.6</v>
      </c>
      <c r="D168" s="40">
        <v>2424.2666666666664</v>
      </c>
      <c r="E168" s="40">
        <v>2369.333333333333</v>
      </c>
      <c r="F168" s="40">
        <v>2303.0666666666666</v>
      </c>
      <c r="G168" s="40">
        <v>2248.1333333333332</v>
      </c>
      <c r="H168" s="40">
        <v>2490.5333333333328</v>
      </c>
      <c r="I168" s="40">
        <v>2545.4666666666662</v>
      </c>
      <c r="J168" s="40">
        <v>2611.7333333333327</v>
      </c>
      <c r="K168" s="31">
        <v>2479.1999999999998</v>
      </c>
      <c r="L168" s="31">
        <v>2358</v>
      </c>
      <c r="M168" s="31">
        <v>8.9777900000000006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141.85</v>
      </c>
      <c r="D169" s="40">
        <v>141.45000000000002</v>
      </c>
      <c r="E169" s="40">
        <v>140.55000000000004</v>
      </c>
      <c r="F169" s="40">
        <v>139.25000000000003</v>
      </c>
      <c r="G169" s="40">
        <v>138.35000000000005</v>
      </c>
      <c r="H169" s="40">
        <v>142.75000000000003</v>
      </c>
      <c r="I169" s="40">
        <v>143.65</v>
      </c>
      <c r="J169" s="40">
        <v>144.95000000000002</v>
      </c>
      <c r="K169" s="31">
        <v>142.35</v>
      </c>
      <c r="L169" s="31">
        <v>140.15</v>
      </c>
      <c r="M169" s="31">
        <v>45.161569999999998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191.65</v>
      </c>
      <c r="D170" s="40">
        <v>191.58333333333334</v>
      </c>
      <c r="E170" s="40">
        <v>190.11666666666667</v>
      </c>
      <c r="F170" s="40">
        <v>188.58333333333334</v>
      </c>
      <c r="G170" s="40">
        <v>187.11666666666667</v>
      </c>
      <c r="H170" s="40">
        <v>193.11666666666667</v>
      </c>
      <c r="I170" s="40">
        <v>194.58333333333331</v>
      </c>
      <c r="J170" s="40">
        <v>196.11666666666667</v>
      </c>
      <c r="K170" s="31">
        <v>193.05</v>
      </c>
      <c r="L170" s="31">
        <v>190.05</v>
      </c>
      <c r="M170" s="31">
        <v>80.679649999999995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484.6</v>
      </c>
      <c r="D171" s="40">
        <v>484.86666666666662</v>
      </c>
      <c r="E171" s="40">
        <v>477.73333333333323</v>
      </c>
      <c r="F171" s="40">
        <v>470.86666666666662</v>
      </c>
      <c r="G171" s="40">
        <v>463.73333333333323</v>
      </c>
      <c r="H171" s="40">
        <v>491.73333333333323</v>
      </c>
      <c r="I171" s="40">
        <v>498.86666666666656</v>
      </c>
      <c r="J171" s="40">
        <v>505.73333333333323</v>
      </c>
      <c r="K171" s="31">
        <v>492</v>
      </c>
      <c r="L171" s="31">
        <v>478</v>
      </c>
      <c r="M171" s="31">
        <v>8.7981800000000003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13972.35</v>
      </c>
      <c r="D172" s="40">
        <v>14008.233333333332</v>
      </c>
      <c r="E172" s="40">
        <v>13814.116666666663</v>
      </c>
      <c r="F172" s="40">
        <v>13655.883333333331</v>
      </c>
      <c r="G172" s="40">
        <v>13461.766666666663</v>
      </c>
      <c r="H172" s="40">
        <v>14166.466666666664</v>
      </c>
      <c r="I172" s="40">
        <v>14360.583333333332</v>
      </c>
      <c r="J172" s="40">
        <v>14518.816666666664</v>
      </c>
      <c r="K172" s="31">
        <v>14202.35</v>
      </c>
      <c r="L172" s="31">
        <v>13850</v>
      </c>
      <c r="M172" s="31">
        <v>2.4750000000000001E-2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41.1</v>
      </c>
      <c r="D173" s="40">
        <v>41.116666666666667</v>
      </c>
      <c r="E173" s="40">
        <v>40.733333333333334</v>
      </c>
      <c r="F173" s="40">
        <v>40.366666666666667</v>
      </c>
      <c r="G173" s="40">
        <v>39.983333333333334</v>
      </c>
      <c r="H173" s="40">
        <v>41.483333333333334</v>
      </c>
      <c r="I173" s="40">
        <v>41.866666666666674</v>
      </c>
      <c r="J173" s="40">
        <v>42.233333333333334</v>
      </c>
      <c r="K173" s="31">
        <v>41.5</v>
      </c>
      <c r="L173" s="31">
        <v>40.75</v>
      </c>
      <c r="M173" s="31">
        <v>629.12144000000001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193.7</v>
      </c>
      <c r="D174" s="40">
        <v>193.58333333333334</v>
      </c>
      <c r="E174" s="40">
        <v>192.26666666666668</v>
      </c>
      <c r="F174" s="40">
        <v>190.83333333333334</v>
      </c>
      <c r="G174" s="40">
        <v>189.51666666666668</v>
      </c>
      <c r="H174" s="40">
        <v>195.01666666666668</v>
      </c>
      <c r="I174" s="40">
        <v>196.33333333333334</v>
      </c>
      <c r="J174" s="40">
        <v>197.76666666666668</v>
      </c>
      <c r="K174" s="31">
        <v>194.9</v>
      </c>
      <c r="L174" s="31">
        <v>192.15</v>
      </c>
      <c r="M174" s="31">
        <v>48.549880000000002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158.85</v>
      </c>
      <c r="D175" s="40">
        <v>158.35</v>
      </c>
      <c r="E175" s="40">
        <v>157</v>
      </c>
      <c r="F175" s="40">
        <v>155.15</v>
      </c>
      <c r="G175" s="40">
        <v>153.80000000000001</v>
      </c>
      <c r="H175" s="40">
        <v>160.19999999999999</v>
      </c>
      <c r="I175" s="40">
        <v>161.54999999999995</v>
      </c>
      <c r="J175" s="40">
        <v>163.39999999999998</v>
      </c>
      <c r="K175" s="31">
        <v>159.69999999999999</v>
      </c>
      <c r="L175" s="31">
        <v>156.5</v>
      </c>
      <c r="M175" s="31">
        <v>24.453320000000001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2556.15</v>
      </c>
      <c r="D176" s="40">
        <v>2556.0166666666669</v>
      </c>
      <c r="E176" s="40">
        <v>2537.1833333333338</v>
      </c>
      <c r="F176" s="40">
        <v>2518.2166666666672</v>
      </c>
      <c r="G176" s="40">
        <v>2499.3833333333341</v>
      </c>
      <c r="H176" s="40">
        <v>2574.9833333333336</v>
      </c>
      <c r="I176" s="40">
        <v>2593.8166666666666</v>
      </c>
      <c r="J176" s="40">
        <v>2612.7833333333333</v>
      </c>
      <c r="K176" s="31">
        <v>2574.85</v>
      </c>
      <c r="L176" s="31">
        <v>2537.0500000000002</v>
      </c>
      <c r="M176" s="31">
        <v>50.389099999999999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1071.95</v>
      </c>
      <c r="D177" s="40">
        <v>1068.6499999999999</v>
      </c>
      <c r="E177" s="40">
        <v>1053.2999999999997</v>
      </c>
      <c r="F177" s="40">
        <v>1034.6499999999999</v>
      </c>
      <c r="G177" s="40">
        <v>1019.2999999999997</v>
      </c>
      <c r="H177" s="40">
        <v>1087.2999999999997</v>
      </c>
      <c r="I177" s="40">
        <v>1102.6499999999996</v>
      </c>
      <c r="J177" s="40">
        <v>1121.2999999999997</v>
      </c>
      <c r="K177" s="31">
        <v>1084</v>
      </c>
      <c r="L177" s="31">
        <v>1050</v>
      </c>
      <c r="M177" s="31">
        <v>17.80368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1230.8499999999999</v>
      </c>
      <c r="D178" s="40">
        <v>1225.6333333333332</v>
      </c>
      <c r="E178" s="40">
        <v>1211.2666666666664</v>
      </c>
      <c r="F178" s="40">
        <v>1191.6833333333332</v>
      </c>
      <c r="G178" s="40">
        <v>1177.3166666666664</v>
      </c>
      <c r="H178" s="40">
        <v>1245.2166666666665</v>
      </c>
      <c r="I178" s="40">
        <v>1259.5833333333333</v>
      </c>
      <c r="J178" s="40">
        <v>1279.1666666666665</v>
      </c>
      <c r="K178" s="31">
        <v>1240</v>
      </c>
      <c r="L178" s="31">
        <v>1206.05</v>
      </c>
      <c r="M178" s="31">
        <v>16.646139999999999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11557</v>
      </c>
      <c r="D179" s="40">
        <v>11431.466666666665</v>
      </c>
      <c r="E179" s="40">
        <v>11242.83333333333</v>
      </c>
      <c r="F179" s="40">
        <v>10928.666666666664</v>
      </c>
      <c r="G179" s="40">
        <v>10740.033333333329</v>
      </c>
      <c r="H179" s="40">
        <v>11745.633333333331</v>
      </c>
      <c r="I179" s="40">
        <v>11934.266666666666</v>
      </c>
      <c r="J179" s="40">
        <v>12248.433333333332</v>
      </c>
      <c r="K179" s="31">
        <v>11620.1</v>
      </c>
      <c r="L179" s="31">
        <v>11117.3</v>
      </c>
      <c r="M179" s="31">
        <v>4.6821999999999999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7982.5</v>
      </c>
      <c r="D180" s="40">
        <v>7978.6333333333341</v>
      </c>
      <c r="E180" s="40">
        <v>7913.2666666666682</v>
      </c>
      <c r="F180" s="40">
        <v>7844.0333333333338</v>
      </c>
      <c r="G180" s="40">
        <v>7778.6666666666679</v>
      </c>
      <c r="H180" s="40">
        <v>8047.8666666666686</v>
      </c>
      <c r="I180" s="40">
        <v>8113.2333333333354</v>
      </c>
      <c r="J180" s="40">
        <v>8182.466666666669</v>
      </c>
      <c r="K180" s="31">
        <v>8044</v>
      </c>
      <c r="L180" s="31">
        <v>7909.4</v>
      </c>
      <c r="M180" s="31">
        <v>0.15182000000000001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29289.3</v>
      </c>
      <c r="D181" s="40">
        <v>29223.266666666666</v>
      </c>
      <c r="E181" s="40">
        <v>29106.533333333333</v>
      </c>
      <c r="F181" s="40">
        <v>28923.766666666666</v>
      </c>
      <c r="G181" s="40">
        <v>28807.033333333333</v>
      </c>
      <c r="H181" s="40">
        <v>29406.033333333333</v>
      </c>
      <c r="I181" s="40">
        <v>29522.766666666663</v>
      </c>
      <c r="J181" s="40">
        <v>29705.533333333333</v>
      </c>
      <c r="K181" s="31">
        <v>29340</v>
      </c>
      <c r="L181" s="31">
        <v>29040.5</v>
      </c>
      <c r="M181" s="31">
        <v>0.22608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1350.75</v>
      </c>
      <c r="D182" s="40">
        <v>1333.6000000000001</v>
      </c>
      <c r="E182" s="40">
        <v>1313.2000000000003</v>
      </c>
      <c r="F182" s="40">
        <v>1275.6500000000001</v>
      </c>
      <c r="G182" s="40">
        <v>1255.2500000000002</v>
      </c>
      <c r="H182" s="40">
        <v>1371.1500000000003</v>
      </c>
      <c r="I182" s="40">
        <v>1391.5500000000004</v>
      </c>
      <c r="J182" s="40">
        <v>1429.1000000000004</v>
      </c>
      <c r="K182" s="31">
        <v>1354</v>
      </c>
      <c r="L182" s="31">
        <v>1296.05</v>
      </c>
      <c r="M182" s="31">
        <v>13.54688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2226.65</v>
      </c>
      <c r="D183" s="40">
        <v>2200.5666666666666</v>
      </c>
      <c r="E183" s="40">
        <v>2166.1333333333332</v>
      </c>
      <c r="F183" s="40">
        <v>2105.6166666666668</v>
      </c>
      <c r="G183" s="40">
        <v>2071.1833333333334</v>
      </c>
      <c r="H183" s="40">
        <v>2261.083333333333</v>
      </c>
      <c r="I183" s="40">
        <v>2295.5166666666664</v>
      </c>
      <c r="J183" s="40">
        <v>2356.0333333333328</v>
      </c>
      <c r="K183" s="31">
        <v>2235</v>
      </c>
      <c r="L183" s="31">
        <v>2140.0500000000002</v>
      </c>
      <c r="M183" s="31">
        <v>4.1965500000000002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463.15</v>
      </c>
      <c r="D184" s="40">
        <v>459.7166666666667</v>
      </c>
      <c r="E184" s="40">
        <v>455.03333333333342</v>
      </c>
      <c r="F184" s="40">
        <v>446.91666666666674</v>
      </c>
      <c r="G184" s="40">
        <v>442.23333333333346</v>
      </c>
      <c r="H184" s="40">
        <v>467.83333333333337</v>
      </c>
      <c r="I184" s="40">
        <v>472.51666666666665</v>
      </c>
      <c r="J184" s="40">
        <v>480.63333333333333</v>
      </c>
      <c r="K184" s="31">
        <v>464.4</v>
      </c>
      <c r="L184" s="31">
        <v>451.6</v>
      </c>
      <c r="M184" s="31">
        <v>162.46764999999999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120.3</v>
      </c>
      <c r="D185" s="40">
        <v>118.41666666666667</v>
      </c>
      <c r="E185" s="40">
        <v>115.88333333333334</v>
      </c>
      <c r="F185" s="40">
        <v>111.46666666666667</v>
      </c>
      <c r="G185" s="40">
        <v>108.93333333333334</v>
      </c>
      <c r="H185" s="40">
        <v>122.83333333333334</v>
      </c>
      <c r="I185" s="40">
        <v>125.36666666666667</v>
      </c>
      <c r="J185" s="40">
        <v>129.78333333333336</v>
      </c>
      <c r="K185" s="31">
        <v>120.95</v>
      </c>
      <c r="L185" s="31">
        <v>114</v>
      </c>
      <c r="M185" s="31">
        <v>864.00828000000001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832</v>
      </c>
      <c r="D186" s="40">
        <v>832.45000000000016</v>
      </c>
      <c r="E186" s="40">
        <v>826.00000000000034</v>
      </c>
      <c r="F186" s="40">
        <v>820.00000000000023</v>
      </c>
      <c r="G186" s="40">
        <v>813.55000000000041</v>
      </c>
      <c r="H186" s="40">
        <v>838.45000000000027</v>
      </c>
      <c r="I186" s="40">
        <v>844.90000000000009</v>
      </c>
      <c r="J186" s="40">
        <v>850.9000000000002</v>
      </c>
      <c r="K186" s="31">
        <v>838.9</v>
      </c>
      <c r="L186" s="31">
        <v>826.45</v>
      </c>
      <c r="M186" s="31">
        <v>40.074350000000003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530.29999999999995</v>
      </c>
      <c r="D187" s="40">
        <v>526.4</v>
      </c>
      <c r="E187" s="40">
        <v>519.19999999999993</v>
      </c>
      <c r="F187" s="40">
        <v>508.09999999999991</v>
      </c>
      <c r="G187" s="40">
        <v>500.89999999999986</v>
      </c>
      <c r="H187" s="40">
        <v>537.5</v>
      </c>
      <c r="I187" s="40">
        <v>544.70000000000005</v>
      </c>
      <c r="J187" s="40">
        <v>555.80000000000007</v>
      </c>
      <c r="K187" s="31">
        <v>533.6</v>
      </c>
      <c r="L187" s="31">
        <v>515.29999999999995</v>
      </c>
      <c r="M187" s="31">
        <v>24.285979999999999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626.85</v>
      </c>
      <c r="D188" s="40">
        <v>623.66666666666663</v>
      </c>
      <c r="E188" s="40">
        <v>618.58333333333326</v>
      </c>
      <c r="F188" s="40">
        <v>610.31666666666661</v>
      </c>
      <c r="G188" s="40">
        <v>605.23333333333323</v>
      </c>
      <c r="H188" s="40">
        <v>631.93333333333328</v>
      </c>
      <c r="I188" s="40">
        <v>637.01666666666654</v>
      </c>
      <c r="J188" s="40">
        <v>645.2833333333333</v>
      </c>
      <c r="K188" s="31">
        <v>628.75</v>
      </c>
      <c r="L188" s="31">
        <v>615.4</v>
      </c>
      <c r="M188" s="31">
        <v>6.2617200000000004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560.5</v>
      </c>
      <c r="D189" s="40">
        <v>564.4</v>
      </c>
      <c r="E189" s="40">
        <v>553.79999999999995</v>
      </c>
      <c r="F189" s="40">
        <v>547.1</v>
      </c>
      <c r="G189" s="40">
        <v>536.5</v>
      </c>
      <c r="H189" s="40">
        <v>571.09999999999991</v>
      </c>
      <c r="I189" s="40">
        <v>581.70000000000005</v>
      </c>
      <c r="J189" s="40">
        <v>588.39999999999986</v>
      </c>
      <c r="K189" s="31">
        <v>575</v>
      </c>
      <c r="L189" s="31">
        <v>557.70000000000005</v>
      </c>
      <c r="M189" s="31">
        <v>28.42764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935.75</v>
      </c>
      <c r="D190" s="40">
        <v>928.13333333333333</v>
      </c>
      <c r="E190" s="40">
        <v>916.26666666666665</v>
      </c>
      <c r="F190" s="40">
        <v>896.7833333333333</v>
      </c>
      <c r="G190" s="40">
        <v>884.91666666666663</v>
      </c>
      <c r="H190" s="40">
        <v>947.61666666666667</v>
      </c>
      <c r="I190" s="40">
        <v>959.48333333333323</v>
      </c>
      <c r="J190" s="40">
        <v>978.9666666666667</v>
      </c>
      <c r="K190" s="31">
        <v>940</v>
      </c>
      <c r="L190" s="31">
        <v>908.65</v>
      </c>
      <c r="M190" s="31">
        <v>26.79786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3773.3</v>
      </c>
      <c r="D191" s="40">
        <v>3754.8000000000006</v>
      </c>
      <c r="E191" s="40">
        <v>3725.9500000000012</v>
      </c>
      <c r="F191" s="40">
        <v>3678.6000000000004</v>
      </c>
      <c r="G191" s="40">
        <v>3649.7500000000009</v>
      </c>
      <c r="H191" s="40">
        <v>3802.1500000000015</v>
      </c>
      <c r="I191" s="40">
        <v>3831.0000000000009</v>
      </c>
      <c r="J191" s="40">
        <v>3878.3500000000017</v>
      </c>
      <c r="K191" s="31">
        <v>3783.65</v>
      </c>
      <c r="L191" s="31">
        <v>3707.45</v>
      </c>
      <c r="M191" s="31">
        <v>13.5686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814.3</v>
      </c>
      <c r="D192" s="40">
        <v>811.1</v>
      </c>
      <c r="E192" s="40">
        <v>804.95</v>
      </c>
      <c r="F192" s="40">
        <v>795.6</v>
      </c>
      <c r="G192" s="40">
        <v>789.45</v>
      </c>
      <c r="H192" s="40">
        <v>820.45</v>
      </c>
      <c r="I192" s="40">
        <v>826.59999999999991</v>
      </c>
      <c r="J192" s="40">
        <v>835.95</v>
      </c>
      <c r="K192" s="31">
        <v>817.25</v>
      </c>
      <c r="L192" s="31">
        <v>801.75</v>
      </c>
      <c r="M192" s="31">
        <v>17.094629999999999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5889.6</v>
      </c>
      <c r="D193" s="40">
        <v>5876.2</v>
      </c>
      <c r="E193" s="40">
        <v>5814.4</v>
      </c>
      <c r="F193" s="40">
        <v>5739.2</v>
      </c>
      <c r="G193" s="40">
        <v>5677.4</v>
      </c>
      <c r="H193" s="40">
        <v>5951.4</v>
      </c>
      <c r="I193" s="40">
        <v>6013.2000000000007</v>
      </c>
      <c r="J193" s="40">
        <v>6088.4</v>
      </c>
      <c r="K193" s="31">
        <v>5938</v>
      </c>
      <c r="L193" s="31">
        <v>5801</v>
      </c>
      <c r="M193" s="31">
        <v>2.12879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342</v>
      </c>
      <c r="D194" s="40">
        <v>340.13333333333333</v>
      </c>
      <c r="E194" s="40">
        <v>337.01666666666665</v>
      </c>
      <c r="F194" s="40">
        <v>332.0333333333333</v>
      </c>
      <c r="G194" s="40">
        <v>328.91666666666663</v>
      </c>
      <c r="H194" s="40">
        <v>345.11666666666667</v>
      </c>
      <c r="I194" s="40">
        <v>348.23333333333335</v>
      </c>
      <c r="J194" s="40">
        <v>353.2166666666667</v>
      </c>
      <c r="K194" s="31">
        <v>343.25</v>
      </c>
      <c r="L194" s="31">
        <v>335.15</v>
      </c>
      <c r="M194" s="31">
        <v>295.53071999999997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168.6</v>
      </c>
      <c r="D195" s="40">
        <v>168.36666666666667</v>
      </c>
      <c r="E195" s="40">
        <v>164.23333333333335</v>
      </c>
      <c r="F195" s="40">
        <v>159.86666666666667</v>
      </c>
      <c r="G195" s="40">
        <v>155.73333333333335</v>
      </c>
      <c r="H195" s="40">
        <v>172.73333333333335</v>
      </c>
      <c r="I195" s="40">
        <v>176.86666666666667</v>
      </c>
      <c r="J195" s="40">
        <v>181.23333333333335</v>
      </c>
      <c r="K195" s="31">
        <v>172.5</v>
      </c>
      <c r="L195" s="31">
        <v>164</v>
      </c>
      <c r="M195" s="31">
        <v>937.87604999999996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1324.15</v>
      </c>
      <c r="D196" s="40">
        <v>1310.7666666666667</v>
      </c>
      <c r="E196" s="40">
        <v>1293.7833333333333</v>
      </c>
      <c r="F196" s="40">
        <v>1263.4166666666667</v>
      </c>
      <c r="G196" s="40">
        <v>1246.4333333333334</v>
      </c>
      <c r="H196" s="40">
        <v>1341.1333333333332</v>
      </c>
      <c r="I196" s="40">
        <v>1358.1166666666663</v>
      </c>
      <c r="J196" s="40">
        <v>1388.4833333333331</v>
      </c>
      <c r="K196" s="31">
        <v>1327.75</v>
      </c>
      <c r="L196" s="31">
        <v>1280.4000000000001</v>
      </c>
      <c r="M196" s="31">
        <v>96.902370000000005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1399.05</v>
      </c>
      <c r="D197" s="40">
        <v>1392.2166666666665</v>
      </c>
      <c r="E197" s="40">
        <v>1378.883333333333</v>
      </c>
      <c r="F197" s="40">
        <v>1358.7166666666665</v>
      </c>
      <c r="G197" s="40">
        <v>1345.383333333333</v>
      </c>
      <c r="H197" s="40">
        <v>1412.383333333333</v>
      </c>
      <c r="I197" s="40">
        <v>1425.7166666666665</v>
      </c>
      <c r="J197" s="40">
        <v>1445.883333333333</v>
      </c>
      <c r="K197" s="31">
        <v>1405.55</v>
      </c>
      <c r="L197" s="31">
        <v>1372.05</v>
      </c>
      <c r="M197" s="31">
        <v>25.38936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1006.85</v>
      </c>
      <c r="D198" s="40">
        <v>1002.6666666666666</v>
      </c>
      <c r="E198" s="40">
        <v>994.83333333333326</v>
      </c>
      <c r="F198" s="40">
        <v>982.81666666666661</v>
      </c>
      <c r="G198" s="40">
        <v>974.98333333333323</v>
      </c>
      <c r="H198" s="40">
        <v>1014.6833333333333</v>
      </c>
      <c r="I198" s="40">
        <v>1022.5166666666665</v>
      </c>
      <c r="J198" s="40">
        <v>1034.5333333333333</v>
      </c>
      <c r="K198" s="31">
        <v>1010.5</v>
      </c>
      <c r="L198" s="31">
        <v>990.65</v>
      </c>
      <c r="M198" s="31">
        <v>4.44163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2155.3000000000002</v>
      </c>
      <c r="D199" s="40">
        <v>2155.8666666666668</v>
      </c>
      <c r="E199" s="40">
        <v>2137.4333333333334</v>
      </c>
      <c r="F199" s="40">
        <v>2119.5666666666666</v>
      </c>
      <c r="G199" s="40">
        <v>2101.1333333333332</v>
      </c>
      <c r="H199" s="40">
        <v>2173.7333333333336</v>
      </c>
      <c r="I199" s="40">
        <v>2192.166666666667</v>
      </c>
      <c r="J199" s="40">
        <v>2210.0333333333338</v>
      </c>
      <c r="K199" s="31">
        <v>2174.3000000000002</v>
      </c>
      <c r="L199" s="31">
        <v>2138</v>
      </c>
      <c r="M199" s="31">
        <v>8.7087800000000009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3129.55</v>
      </c>
      <c r="D200" s="40">
        <v>3121.7166666666667</v>
      </c>
      <c r="E200" s="40">
        <v>3081.4333333333334</v>
      </c>
      <c r="F200" s="40">
        <v>3033.3166666666666</v>
      </c>
      <c r="G200" s="40">
        <v>2993.0333333333333</v>
      </c>
      <c r="H200" s="40">
        <v>3169.8333333333335</v>
      </c>
      <c r="I200" s="40">
        <v>3210.1166666666672</v>
      </c>
      <c r="J200" s="40">
        <v>3258.2333333333336</v>
      </c>
      <c r="K200" s="31">
        <v>3162</v>
      </c>
      <c r="L200" s="31">
        <v>3073.6</v>
      </c>
      <c r="M200" s="31">
        <v>0.75577000000000005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502.6</v>
      </c>
      <c r="D201" s="40">
        <v>504.25</v>
      </c>
      <c r="E201" s="40">
        <v>498.1</v>
      </c>
      <c r="F201" s="40">
        <v>493.6</v>
      </c>
      <c r="G201" s="40">
        <v>487.45000000000005</v>
      </c>
      <c r="H201" s="40">
        <v>508.75</v>
      </c>
      <c r="I201" s="40">
        <v>514.9</v>
      </c>
      <c r="J201" s="40">
        <v>519.4</v>
      </c>
      <c r="K201" s="31">
        <v>510.4</v>
      </c>
      <c r="L201" s="31">
        <v>499.75</v>
      </c>
      <c r="M201" s="31">
        <v>6.5769599999999997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1046.1500000000001</v>
      </c>
      <c r="D202" s="40">
        <v>1041.4333333333334</v>
      </c>
      <c r="E202" s="40">
        <v>1025.4666666666667</v>
      </c>
      <c r="F202" s="40">
        <v>1004.7833333333333</v>
      </c>
      <c r="G202" s="40">
        <v>988.81666666666661</v>
      </c>
      <c r="H202" s="40">
        <v>1062.1166666666668</v>
      </c>
      <c r="I202" s="40">
        <v>1078.0833333333335</v>
      </c>
      <c r="J202" s="40">
        <v>1098.7666666666669</v>
      </c>
      <c r="K202" s="31">
        <v>1057.4000000000001</v>
      </c>
      <c r="L202" s="31">
        <v>1020.75</v>
      </c>
      <c r="M202" s="31">
        <v>10.435409999999999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702.95</v>
      </c>
      <c r="D203" s="40">
        <v>705.61666666666667</v>
      </c>
      <c r="E203" s="40">
        <v>691.33333333333337</v>
      </c>
      <c r="F203" s="40">
        <v>679.7166666666667</v>
      </c>
      <c r="G203" s="40">
        <v>665.43333333333339</v>
      </c>
      <c r="H203" s="40">
        <v>717.23333333333335</v>
      </c>
      <c r="I203" s="40">
        <v>731.51666666666665</v>
      </c>
      <c r="J203" s="40">
        <v>743.13333333333333</v>
      </c>
      <c r="K203" s="31">
        <v>719.9</v>
      </c>
      <c r="L203" s="31">
        <v>694</v>
      </c>
      <c r="M203" s="31">
        <v>76.828639999999993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7515.6</v>
      </c>
      <c r="D204" s="40">
        <v>7540.166666666667</v>
      </c>
      <c r="E204" s="40">
        <v>7470.4333333333343</v>
      </c>
      <c r="F204" s="40">
        <v>7425.2666666666673</v>
      </c>
      <c r="G204" s="40">
        <v>7355.5333333333347</v>
      </c>
      <c r="H204" s="40">
        <v>7585.3333333333339</v>
      </c>
      <c r="I204" s="40">
        <v>7655.0666666666657</v>
      </c>
      <c r="J204" s="40">
        <v>7700.2333333333336</v>
      </c>
      <c r="K204" s="31">
        <v>7609.9</v>
      </c>
      <c r="L204" s="31">
        <v>7495</v>
      </c>
      <c r="M204" s="31">
        <v>3.3979599999999999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37.6</v>
      </c>
      <c r="D205" s="40">
        <v>37.383333333333333</v>
      </c>
      <c r="E205" s="40">
        <v>37.066666666666663</v>
      </c>
      <c r="F205" s="40">
        <v>36.533333333333331</v>
      </c>
      <c r="G205" s="40">
        <v>36.216666666666661</v>
      </c>
      <c r="H205" s="40">
        <v>37.916666666666664</v>
      </c>
      <c r="I205" s="40">
        <v>38.233333333333341</v>
      </c>
      <c r="J205" s="40">
        <v>38.766666666666666</v>
      </c>
      <c r="K205" s="31">
        <v>37.700000000000003</v>
      </c>
      <c r="L205" s="31">
        <v>36.85</v>
      </c>
      <c r="M205" s="31">
        <v>213.77239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1602.2</v>
      </c>
      <c r="D206" s="40">
        <v>1596.5833333333333</v>
      </c>
      <c r="E206" s="40">
        <v>1584.5666666666666</v>
      </c>
      <c r="F206" s="40">
        <v>1566.9333333333334</v>
      </c>
      <c r="G206" s="40">
        <v>1554.9166666666667</v>
      </c>
      <c r="H206" s="40">
        <v>1614.2166666666665</v>
      </c>
      <c r="I206" s="40">
        <v>1626.2333333333333</v>
      </c>
      <c r="J206" s="40">
        <v>1643.8666666666663</v>
      </c>
      <c r="K206" s="31">
        <v>1608.6</v>
      </c>
      <c r="L206" s="31">
        <v>1578.95</v>
      </c>
      <c r="M206" s="31">
        <v>2.9504700000000001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866.8</v>
      </c>
      <c r="D207" s="40">
        <v>866</v>
      </c>
      <c r="E207" s="40">
        <v>859.4</v>
      </c>
      <c r="F207" s="40">
        <v>852</v>
      </c>
      <c r="G207" s="40">
        <v>845.4</v>
      </c>
      <c r="H207" s="40">
        <v>873.4</v>
      </c>
      <c r="I207" s="40">
        <v>879.99999999999989</v>
      </c>
      <c r="J207" s="40">
        <v>887.4</v>
      </c>
      <c r="K207" s="31">
        <v>872.6</v>
      </c>
      <c r="L207" s="31">
        <v>858.6</v>
      </c>
      <c r="M207" s="31">
        <v>22.354009999999999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262.5</v>
      </c>
      <c r="D208" s="40">
        <v>265.66666666666669</v>
      </c>
      <c r="E208" s="40">
        <v>256.53333333333336</v>
      </c>
      <c r="F208" s="40">
        <v>250.56666666666666</v>
      </c>
      <c r="G208" s="40">
        <v>241.43333333333334</v>
      </c>
      <c r="H208" s="40">
        <v>271.63333333333338</v>
      </c>
      <c r="I208" s="40">
        <v>280.76666666666671</v>
      </c>
      <c r="J208" s="40">
        <v>286.73333333333341</v>
      </c>
      <c r="K208" s="31">
        <v>274.8</v>
      </c>
      <c r="L208" s="31">
        <v>259.7</v>
      </c>
      <c r="M208" s="31">
        <v>22.412739999999999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916.65</v>
      </c>
      <c r="D209" s="40">
        <v>914.68333333333339</v>
      </c>
      <c r="E209" s="40">
        <v>910.36666666666679</v>
      </c>
      <c r="F209" s="40">
        <v>904.08333333333337</v>
      </c>
      <c r="G209" s="40">
        <v>899.76666666666677</v>
      </c>
      <c r="H209" s="40">
        <v>920.96666666666681</v>
      </c>
      <c r="I209" s="40">
        <v>925.28333333333342</v>
      </c>
      <c r="J209" s="40">
        <v>931.56666666666683</v>
      </c>
      <c r="K209" s="31">
        <v>919</v>
      </c>
      <c r="L209" s="31">
        <v>908.4</v>
      </c>
      <c r="M209" s="31">
        <v>1.5289600000000001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298.3</v>
      </c>
      <c r="D210" s="40">
        <v>294.81666666666666</v>
      </c>
      <c r="E210" s="40">
        <v>289.63333333333333</v>
      </c>
      <c r="F210" s="40">
        <v>280.96666666666664</v>
      </c>
      <c r="G210" s="40">
        <v>275.7833333333333</v>
      </c>
      <c r="H210" s="40">
        <v>303.48333333333335</v>
      </c>
      <c r="I210" s="40">
        <v>308.66666666666663</v>
      </c>
      <c r="J210" s="40">
        <v>317.33333333333337</v>
      </c>
      <c r="K210" s="31">
        <v>300</v>
      </c>
      <c r="L210" s="31">
        <v>286.14999999999998</v>
      </c>
      <c r="M210" s="31">
        <v>86.230410000000006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11.4</v>
      </c>
      <c r="D211" s="40">
        <v>11.433333333333332</v>
      </c>
      <c r="E211" s="40">
        <v>11.266666666666664</v>
      </c>
      <c r="F211" s="40">
        <v>11.133333333333333</v>
      </c>
      <c r="G211" s="40">
        <v>10.966666666666665</v>
      </c>
      <c r="H211" s="40">
        <v>11.566666666666663</v>
      </c>
      <c r="I211" s="40">
        <v>11.733333333333331</v>
      </c>
      <c r="J211" s="40">
        <v>11.866666666666662</v>
      </c>
      <c r="K211" s="31">
        <v>11.6</v>
      </c>
      <c r="L211" s="31">
        <v>11.3</v>
      </c>
      <c r="M211" s="31">
        <v>2028.0805399999999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1227.25</v>
      </c>
      <c r="D212" s="40">
        <v>1222.3</v>
      </c>
      <c r="E212" s="40">
        <v>1211.5999999999999</v>
      </c>
      <c r="F212" s="40">
        <v>1195.95</v>
      </c>
      <c r="G212" s="40">
        <v>1185.25</v>
      </c>
      <c r="H212" s="40">
        <v>1237.9499999999998</v>
      </c>
      <c r="I212" s="40">
        <v>1248.6500000000001</v>
      </c>
      <c r="J212" s="40">
        <v>1264.2999999999997</v>
      </c>
      <c r="K212" s="31">
        <v>1233</v>
      </c>
      <c r="L212" s="31">
        <v>1206.6500000000001</v>
      </c>
      <c r="M212" s="31">
        <v>5.2677800000000001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2275.15</v>
      </c>
      <c r="D213" s="40">
        <v>2279.8166666666671</v>
      </c>
      <c r="E213" s="40">
        <v>2259.3333333333339</v>
      </c>
      <c r="F213" s="40">
        <v>2243.5166666666669</v>
      </c>
      <c r="G213" s="40">
        <v>2223.0333333333338</v>
      </c>
      <c r="H213" s="40">
        <v>2295.6333333333341</v>
      </c>
      <c r="I213" s="40">
        <v>2316.1166666666668</v>
      </c>
      <c r="J213" s="40">
        <v>2331.9333333333343</v>
      </c>
      <c r="K213" s="31">
        <v>2300.3000000000002</v>
      </c>
      <c r="L213" s="31">
        <v>2264</v>
      </c>
      <c r="M213" s="31">
        <v>0.44694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641.04999999999995</v>
      </c>
      <c r="D214" s="40">
        <v>640.20000000000005</v>
      </c>
      <c r="E214" s="40">
        <v>636.80000000000007</v>
      </c>
      <c r="F214" s="40">
        <v>632.55000000000007</v>
      </c>
      <c r="G214" s="40">
        <v>629.15000000000009</v>
      </c>
      <c r="H214" s="40">
        <v>644.45000000000005</v>
      </c>
      <c r="I214" s="40">
        <v>647.85000000000014</v>
      </c>
      <c r="J214" s="40">
        <v>652.1</v>
      </c>
      <c r="K214" s="40">
        <v>643.6</v>
      </c>
      <c r="L214" s="40">
        <v>635.95000000000005</v>
      </c>
      <c r="M214" s="40">
        <v>52.471220000000002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13.1</v>
      </c>
      <c r="D215" s="40">
        <v>13.1</v>
      </c>
      <c r="E215" s="40">
        <v>13</v>
      </c>
      <c r="F215" s="40">
        <v>12.9</v>
      </c>
      <c r="G215" s="40">
        <v>12.8</v>
      </c>
      <c r="H215" s="40">
        <v>13.2</v>
      </c>
      <c r="I215" s="40">
        <v>13.299999999999997</v>
      </c>
      <c r="J215" s="40">
        <v>13.399999999999999</v>
      </c>
      <c r="K215" s="40">
        <v>13.2</v>
      </c>
      <c r="L215" s="40">
        <v>13</v>
      </c>
      <c r="M215" s="40">
        <v>887.62031999999999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301.25</v>
      </c>
      <c r="D216" s="40">
        <v>299.86666666666667</v>
      </c>
      <c r="E216" s="40">
        <v>293.28333333333336</v>
      </c>
      <c r="F216" s="40">
        <v>285.31666666666666</v>
      </c>
      <c r="G216" s="40">
        <v>278.73333333333335</v>
      </c>
      <c r="H216" s="40">
        <v>307.83333333333337</v>
      </c>
      <c r="I216" s="40">
        <v>314.41666666666663</v>
      </c>
      <c r="J216" s="40">
        <v>322.38333333333338</v>
      </c>
      <c r="K216" s="40">
        <v>306.45</v>
      </c>
      <c r="L216" s="40">
        <v>291.89999999999998</v>
      </c>
      <c r="M216" s="40">
        <v>218.38275999999999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29" sqref="B2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6"/>
      <c r="L9" s="27"/>
      <c r="M9" s="53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25435.9</v>
      </c>
      <c r="D11" s="40">
        <v>25444.3</v>
      </c>
      <c r="E11" s="40">
        <v>24992.6</v>
      </c>
      <c r="F11" s="40">
        <v>24549.3</v>
      </c>
      <c r="G11" s="40">
        <v>24097.599999999999</v>
      </c>
      <c r="H11" s="40">
        <v>25887.599999999999</v>
      </c>
      <c r="I11" s="40">
        <v>26339.300000000003</v>
      </c>
      <c r="J11" s="40">
        <v>26782.6</v>
      </c>
      <c r="K11" s="31">
        <v>25896</v>
      </c>
      <c r="L11" s="31">
        <v>25001</v>
      </c>
      <c r="M11" s="31">
        <v>0.14304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1873.2</v>
      </c>
      <c r="D12" s="40">
        <v>1870.5333333333335</v>
      </c>
      <c r="E12" s="40">
        <v>1847.666666666667</v>
      </c>
      <c r="F12" s="40">
        <v>1822.1333333333334</v>
      </c>
      <c r="G12" s="40">
        <v>1799.2666666666669</v>
      </c>
      <c r="H12" s="40">
        <v>1896.0666666666671</v>
      </c>
      <c r="I12" s="40">
        <v>1918.9333333333334</v>
      </c>
      <c r="J12" s="40">
        <v>1944.4666666666672</v>
      </c>
      <c r="K12" s="31">
        <v>1893.4</v>
      </c>
      <c r="L12" s="31">
        <v>1845</v>
      </c>
      <c r="M12" s="31">
        <v>1.69391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2480.4</v>
      </c>
      <c r="D13" s="40">
        <v>2487.1666666666665</v>
      </c>
      <c r="E13" s="40">
        <v>2458.333333333333</v>
      </c>
      <c r="F13" s="40">
        <v>2436.2666666666664</v>
      </c>
      <c r="G13" s="40">
        <v>2407.4333333333329</v>
      </c>
      <c r="H13" s="40">
        <v>2509.2333333333331</v>
      </c>
      <c r="I13" s="40">
        <v>2538.0666666666662</v>
      </c>
      <c r="J13" s="40">
        <v>2560.1333333333332</v>
      </c>
      <c r="K13" s="31">
        <v>2516</v>
      </c>
      <c r="L13" s="31">
        <v>2465.1</v>
      </c>
      <c r="M13" s="31">
        <v>0.49747999999999998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2265.65</v>
      </c>
      <c r="D14" s="40">
        <v>2260.8666666666668</v>
      </c>
      <c r="E14" s="40">
        <v>2237.7833333333338</v>
      </c>
      <c r="F14" s="40">
        <v>2209.916666666667</v>
      </c>
      <c r="G14" s="40">
        <v>2186.8333333333339</v>
      </c>
      <c r="H14" s="40">
        <v>2288.7333333333336</v>
      </c>
      <c r="I14" s="40">
        <v>2311.8166666666666</v>
      </c>
      <c r="J14" s="40">
        <v>2339.6833333333334</v>
      </c>
      <c r="K14" s="31">
        <v>2283.9499999999998</v>
      </c>
      <c r="L14" s="31">
        <v>2233</v>
      </c>
      <c r="M14" s="31">
        <v>3.94631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1940.7</v>
      </c>
      <c r="D15" s="40">
        <v>1939.3</v>
      </c>
      <c r="E15" s="40">
        <v>1923.6499999999999</v>
      </c>
      <c r="F15" s="40">
        <v>1906.6</v>
      </c>
      <c r="G15" s="40">
        <v>1890.9499999999998</v>
      </c>
      <c r="H15" s="40">
        <v>1956.35</v>
      </c>
      <c r="I15" s="40">
        <v>1972</v>
      </c>
      <c r="J15" s="40">
        <v>1989.05</v>
      </c>
      <c r="K15" s="31">
        <v>1954.95</v>
      </c>
      <c r="L15" s="31">
        <v>1922.25</v>
      </c>
      <c r="M15" s="31">
        <v>0.23893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872.25</v>
      </c>
      <c r="D16" s="40">
        <v>871.7166666666667</v>
      </c>
      <c r="E16" s="40">
        <v>851.53333333333342</v>
      </c>
      <c r="F16" s="40">
        <v>830.81666666666672</v>
      </c>
      <c r="G16" s="40">
        <v>810.63333333333344</v>
      </c>
      <c r="H16" s="40">
        <v>892.43333333333339</v>
      </c>
      <c r="I16" s="40">
        <v>912.61666666666679</v>
      </c>
      <c r="J16" s="40">
        <v>933.33333333333337</v>
      </c>
      <c r="K16" s="31">
        <v>891.9</v>
      </c>
      <c r="L16" s="31">
        <v>851</v>
      </c>
      <c r="M16" s="31">
        <v>6.6921600000000003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1189.4000000000001</v>
      </c>
      <c r="D17" s="40">
        <v>1192.1666666666667</v>
      </c>
      <c r="E17" s="40">
        <v>1181.2333333333336</v>
      </c>
      <c r="F17" s="40">
        <v>1173.0666666666668</v>
      </c>
      <c r="G17" s="40">
        <v>1162.1333333333337</v>
      </c>
      <c r="H17" s="40">
        <v>1200.3333333333335</v>
      </c>
      <c r="I17" s="40">
        <v>1211.2666666666664</v>
      </c>
      <c r="J17" s="40">
        <v>1219.4333333333334</v>
      </c>
      <c r="K17" s="31">
        <v>1203.0999999999999</v>
      </c>
      <c r="L17" s="31">
        <v>1184</v>
      </c>
      <c r="M17" s="31">
        <v>8.3423099999999994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606.4</v>
      </c>
      <c r="D18" s="40">
        <v>608.20000000000005</v>
      </c>
      <c r="E18" s="40">
        <v>603.40000000000009</v>
      </c>
      <c r="F18" s="40">
        <v>600.40000000000009</v>
      </c>
      <c r="G18" s="40">
        <v>595.60000000000014</v>
      </c>
      <c r="H18" s="40">
        <v>611.20000000000005</v>
      </c>
      <c r="I18" s="40">
        <v>616</v>
      </c>
      <c r="J18" s="40">
        <v>619</v>
      </c>
      <c r="K18" s="31">
        <v>613</v>
      </c>
      <c r="L18" s="31">
        <v>605.20000000000005</v>
      </c>
      <c r="M18" s="31">
        <v>2.6384500000000002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1021.35</v>
      </c>
      <c r="D19" s="40">
        <v>997.63333333333321</v>
      </c>
      <c r="E19" s="40">
        <v>969.26666666666642</v>
      </c>
      <c r="F19" s="40">
        <v>917.18333333333317</v>
      </c>
      <c r="G19" s="40">
        <v>888.81666666666638</v>
      </c>
      <c r="H19" s="40">
        <v>1049.7166666666665</v>
      </c>
      <c r="I19" s="40">
        <v>1078.0833333333333</v>
      </c>
      <c r="J19" s="40">
        <v>1130.1666666666665</v>
      </c>
      <c r="K19" s="31">
        <v>1026</v>
      </c>
      <c r="L19" s="31">
        <v>945.55</v>
      </c>
      <c r="M19" s="31">
        <v>63.589379999999998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2606.35</v>
      </c>
      <c r="D20" s="40">
        <v>2597.3833333333332</v>
      </c>
      <c r="E20" s="40">
        <v>2559.8166666666666</v>
      </c>
      <c r="F20" s="40">
        <v>2513.2833333333333</v>
      </c>
      <c r="G20" s="40">
        <v>2475.7166666666667</v>
      </c>
      <c r="H20" s="40">
        <v>2643.9166666666665</v>
      </c>
      <c r="I20" s="40">
        <v>2681.4833333333331</v>
      </c>
      <c r="J20" s="40">
        <v>2728.0166666666664</v>
      </c>
      <c r="K20" s="31">
        <v>2634.95</v>
      </c>
      <c r="L20" s="31">
        <v>2550.85</v>
      </c>
      <c r="M20" s="31">
        <v>0.36186000000000001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23108.85</v>
      </c>
      <c r="D21" s="40">
        <v>22926.933333333334</v>
      </c>
      <c r="E21" s="40">
        <v>22481.916666666668</v>
      </c>
      <c r="F21" s="40">
        <v>21854.983333333334</v>
      </c>
      <c r="G21" s="40">
        <v>21409.966666666667</v>
      </c>
      <c r="H21" s="40">
        <v>23553.866666666669</v>
      </c>
      <c r="I21" s="40">
        <v>23998.883333333331</v>
      </c>
      <c r="J21" s="40">
        <v>24625.816666666669</v>
      </c>
      <c r="K21" s="31">
        <v>23371.95</v>
      </c>
      <c r="L21" s="31">
        <v>22300</v>
      </c>
      <c r="M21" s="31">
        <v>1.1268499999999999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1526.65</v>
      </c>
      <c r="D22" s="40">
        <v>1505.9166666666667</v>
      </c>
      <c r="E22" s="40">
        <v>1480.8333333333335</v>
      </c>
      <c r="F22" s="40">
        <v>1435.0166666666667</v>
      </c>
      <c r="G22" s="40">
        <v>1409.9333333333334</v>
      </c>
      <c r="H22" s="40">
        <v>1551.7333333333336</v>
      </c>
      <c r="I22" s="40">
        <v>1576.8166666666671</v>
      </c>
      <c r="J22" s="40">
        <v>1622.6333333333337</v>
      </c>
      <c r="K22" s="31">
        <v>1531</v>
      </c>
      <c r="L22" s="31">
        <v>1460.1</v>
      </c>
      <c r="M22" s="31">
        <v>32.093020000000003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1176.0999999999999</v>
      </c>
      <c r="D23" s="40">
        <v>1169.45</v>
      </c>
      <c r="E23" s="40">
        <v>1158.9000000000001</v>
      </c>
      <c r="F23" s="40">
        <v>1141.7</v>
      </c>
      <c r="G23" s="40">
        <v>1131.1500000000001</v>
      </c>
      <c r="H23" s="40">
        <v>1186.6500000000001</v>
      </c>
      <c r="I23" s="40">
        <v>1197.1999999999998</v>
      </c>
      <c r="J23" s="40">
        <v>1214.4000000000001</v>
      </c>
      <c r="K23" s="31">
        <v>1180</v>
      </c>
      <c r="L23" s="31">
        <v>1152.25</v>
      </c>
      <c r="M23" s="31">
        <v>2.7890799999999998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744.2</v>
      </c>
      <c r="D24" s="40">
        <v>742.58333333333337</v>
      </c>
      <c r="E24" s="40">
        <v>737.66666666666674</v>
      </c>
      <c r="F24" s="40">
        <v>731.13333333333333</v>
      </c>
      <c r="G24" s="40">
        <v>726.2166666666667</v>
      </c>
      <c r="H24" s="40">
        <v>749.11666666666679</v>
      </c>
      <c r="I24" s="40">
        <v>754.03333333333353</v>
      </c>
      <c r="J24" s="40">
        <v>760.56666666666683</v>
      </c>
      <c r="K24" s="31">
        <v>747.5</v>
      </c>
      <c r="L24" s="31">
        <v>736.05</v>
      </c>
      <c r="M24" s="31">
        <v>34.141509999999997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1409.85</v>
      </c>
      <c r="D25" s="40">
        <v>1414.6166666666668</v>
      </c>
      <c r="E25" s="40">
        <v>1396.2333333333336</v>
      </c>
      <c r="F25" s="40">
        <v>1382.6166666666668</v>
      </c>
      <c r="G25" s="40">
        <v>1364.2333333333336</v>
      </c>
      <c r="H25" s="40">
        <v>1428.2333333333336</v>
      </c>
      <c r="I25" s="40">
        <v>1446.6166666666668</v>
      </c>
      <c r="J25" s="40">
        <v>1460.2333333333336</v>
      </c>
      <c r="K25" s="31">
        <v>1433</v>
      </c>
      <c r="L25" s="31">
        <v>1401</v>
      </c>
      <c r="M25" s="31">
        <v>3.6657899999999999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1636</v>
      </c>
      <c r="D26" s="40">
        <v>1614.8999999999999</v>
      </c>
      <c r="E26" s="40">
        <v>1573.0999999999997</v>
      </c>
      <c r="F26" s="40">
        <v>1510.1999999999998</v>
      </c>
      <c r="G26" s="40">
        <v>1468.3999999999996</v>
      </c>
      <c r="H26" s="40">
        <v>1677.7999999999997</v>
      </c>
      <c r="I26" s="40">
        <v>1719.6</v>
      </c>
      <c r="J26" s="40">
        <v>1782.4999999999998</v>
      </c>
      <c r="K26" s="31">
        <v>1656.7</v>
      </c>
      <c r="L26" s="31">
        <v>1552</v>
      </c>
      <c r="M26" s="31">
        <v>0.98131999999999997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111.15</v>
      </c>
      <c r="D27" s="40">
        <v>111.51666666666667</v>
      </c>
      <c r="E27" s="40">
        <v>110.18333333333334</v>
      </c>
      <c r="F27" s="40">
        <v>109.21666666666667</v>
      </c>
      <c r="G27" s="40">
        <v>107.88333333333334</v>
      </c>
      <c r="H27" s="40">
        <v>112.48333333333333</v>
      </c>
      <c r="I27" s="40">
        <v>113.81666666666668</v>
      </c>
      <c r="J27" s="40">
        <v>114.78333333333333</v>
      </c>
      <c r="K27" s="31">
        <v>112.85</v>
      </c>
      <c r="L27" s="31">
        <v>110.55</v>
      </c>
      <c r="M27" s="31">
        <v>21.137060000000002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240.8</v>
      </c>
      <c r="D28" s="40">
        <v>240.6</v>
      </c>
      <c r="E28" s="40">
        <v>234.64999999999998</v>
      </c>
      <c r="F28" s="40">
        <v>228.49999999999997</v>
      </c>
      <c r="G28" s="40">
        <v>222.54999999999995</v>
      </c>
      <c r="H28" s="40">
        <v>246.75</v>
      </c>
      <c r="I28" s="40">
        <v>252.7</v>
      </c>
      <c r="J28" s="40">
        <v>258.85000000000002</v>
      </c>
      <c r="K28" s="31">
        <v>246.55</v>
      </c>
      <c r="L28" s="31">
        <v>234.45</v>
      </c>
      <c r="M28" s="31">
        <v>53.583190000000002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387.8</v>
      </c>
      <c r="D29" s="40">
        <v>388.43333333333334</v>
      </c>
      <c r="E29" s="40">
        <v>385.16666666666669</v>
      </c>
      <c r="F29" s="40">
        <v>382.53333333333336</v>
      </c>
      <c r="G29" s="40">
        <v>379.26666666666671</v>
      </c>
      <c r="H29" s="40">
        <v>391.06666666666666</v>
      </c>
      <c r="I29" s="40">
        <v>394.33333333333331</v>
      </c>
      <c r="J29" s="40">
        <v>396.96666666666664</v>
      </c>
      <c r="K29" s="31">
        <v>391.7</v>
      </c>
      <c r="L29" s="31">
        <v>385.8</v>
      </c>
      <c r="M29" s="31">
        <v>2.00522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229.25</v>
      </c>
      <c r="D30" s="40">
        <v>229.93333333333331</v>
      </c>
      <c r="E30" s="40">
        <v>226.81666666666661</v>
      </c>
      <c r="F30" s="40">
        <v>224.3833333333333</v>
      </c>
      <c r="G30" s="40">
        <v>221.26666666666659</v>
      </c>
      <c r="H30" s="40">
        <v>232.36666666666662</v>
      </c>
      <c r="I30" s="40">
        <v>235.48333333333335</v>
      </c>
      <c r="J30" s="40">
        <v>237.91666666666663</v>
      </c>
      <c r="K30" s="31">
        <v>233.05</v>
      </c>
      <c r="L30" s="31">
        <v>227.5</v>
      </c>
      <c r="M30" s="31">
        <v>6.03789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5612.65</v>
      </c>
      <c r="D31" s="40">
        <v>5555</v>
      </c>
      <c r="E31" s="40">
        <v>5457.65</v>
      </c>
      <c r="F31" s="40">
        <v>5302.65</v>
      </c>
      <c r="G31" s="40">
        <v>5205.2999999999993</v>
      </c>
      <c r="H31" s="40">
        <v>5710</v>
      </c>
      <c r="I31" s="40">
        <v>5807.35</v>
      </c>
      <c r="J31" s="40">
        <v>5962.35</v>
      </c>
      <c r="K31" s="31">
        <v>5652.35</v>
      </c>
      <c r="L31" s="31">
        <v>5400</v>
      </c>
      <c r="M31" s="31">
        <v>1.33433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2301.35</v>
      </c>
      <c r="D32" s="40">
        <v>2287.1166666666668</v>
      </c>
      <c r="E32" s="40">
        <v>2264.2333333333336</v>
      </c>
      <c r="F32" s="40">
        <v>2227.1166666666668</v>
      </c>
      <c r="G32" s="40">
        <v>2204.2333333333336</v>
      </c>
      <c r="H32" s="40">
        <v>2324.2333333333336</v>
      </c>
      <c r="I32" s="40">
        <v>2347.1166666666668</v>
      </c>
      <c r="J32" s="40">
        <v>2384.2333333333336</v>
      </c>
      <c r="K32" s="31">
        <v>2310</v>
      </c>
      <c r="L32" s="31">
        <v>2250</v>
      </c>
      <c r="M32" s="31">
        <v>0.32497999999999999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2252.6</v>
      </c>
      <c r="D33" s="40">
        <v>2260.1833333333329</v>
      </c>
      <c r="E33" s="40">
        <v>2237.4166666666661</v>
      </c>
      <c r="F33" s="40">
        <v>2222.2333333333331</v>
      </c>
      <c r="G33" s="40">
        <v>2199.4666666666662</v>
      </c>
      <c r="H33" s="40">
        <v>2275.3666666666659</v>
      </c>
      <c r="I33" s="40">
        <v>2298.1333333333332</v>
      </c>
      <c r="J33" s="40">
        <v>2313.3166666666657</v>
      </c>
      <c r="K33" s="31">
        <v>2282.9499999999998</v>
      </c>
      <c r="L33" s="31">
        <v>2245</v>
      </c>
      <c r="M33" s="31">
        <v>5.8160000000000003E-2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114.95</v>
      </c>
      <c r="D34" s="40">
        <v>115.48333333333333</v>
      </c>
      <c r="E34" s="40">
        <v>113.46666666666667</v>
      </c>
      <c r="F34" s="40">
        <v>111.98333333333333</v>
      </c>
      <c r="G34" s="40">
        <v>109.96666666666667</v>
      </c>
      <c r="H34" s="40">
        <v>116.96666666666667</v>
      </c>
      <c r="I34" s="40">
        <v>118.98333333333335</v>
      </c>
      <c r="J34" s="40">
        <v>120.46666666666667</v>
      </c>
      <c r="K34" s="31">
        <v>117.5</v>
      </c>
      <c r="L34" s="31">
        <v>114</v>
      </c>
      <c r="M34" s="31">
        <v>2.7808700000000002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794.7</v>
      </c>
      <c r="D35" s="40">
        <v>796.83333333333337</v>
      </c>
      <c r="E35" s="40">
        <v>786.16666666666674</v>
      </c>
      <c r="F35" s="40">
        <v>777.63333333333333</v>
      </c>
      <c r="G35" s="40">
        <v>766.9666666666667</v>
      </c>
      <c r="H35" s="40">
        <v>805.36666666666679</v>
      </c>
      <c r="I35" s="40">
        <v>816.03333333333353</v>
      </c>
      <c r="J35" s="40">
        <v>824.56666666666683</v>
      </c>
      <c r="K35" s="31">
        <v>807.5</v>
      </c>
      <c r="L35" s="31">
        <v>788.3</v>
      </c>
      <c r="M35" s="31">
        <v>2.0537899999999998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3969.9</v>
      </c>
      <c r="D36" s="40">
        <v>3990.9833333333336</v>
      </c>
      <c r="E36" s="40">
        <v>3931.9666666666672</v>
      </c>
      <c r="F36" s="40">
        <v>3894.0333333333338</v>
      </c>
      <c r="G36" s="40">
        <v>3835.0166666666673</v>
      </c>
      <c r="H36" s="40">
        <v>4028.916666666667</v>
      </c>
      <c r="I36" s="40">
        <v>4087.9333333333334</v>
      </c>
      <c r="J36" s="40">
        <v>4125.8666666666668</v>
      </c>
      <c r="K36" s="31">
        <v>4050</v>
      </c>
      <c r="L36" s="31">
        <v>3953.05</v>
      </c>
      <c r="M36" s="31">
        <v>1.2250399999999999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3832.5</v>
      </c>
      <c r="D37" s="40">
        <v>3827.4666666666667</v>
      </c>
      <c r="E37" s="40">
        <v>3755.9333333333334</v>
      </c>
      <c r="F37" s="40">
        <v>3679.3666666666668</v>
      </c>
      <c r="G37" s="40">
        <v>3607.8333333333335</v>
      </c>
      <c r="H37" s="40">
        <v>3904.0333333333333</v>
      </c>
      <c r="I37" s="40">
        <v>3975.5666666666671</v>
      </c>
      <c r="J37" s="40">
        <v>4052.1333333333332</v>
      </c>
      <c r="K37" s="31">
        <v>3899</v>
      </c>
      <c r="L37" s="31">
        <v>3750.9</v>
      </c>
      <c r="M37" s="31">
        <v>1.39263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24.1</v>
      </c>
      <c r="D38" s="40">
        <v>24.283333333333331</v>
      </c>
      <c r="E38" s="40">
        <v>23.666666666666664</v>
      </c>
      <c r="F38" s="40">
        <v>23.233333333333334</v>
      </c>
      <c r="G38" s="40">
        <v>22.616666666666667</v>
      </c>
      <c r="H38" s="40">
        <v>24.716666666666661</v>
      </c>
      <c r="I38" s="40">
        <v>25.333333333333329</v>
      </c>
      <c r="J38" s="40">
        <v>25.766666666666659</v>
      </c>
      <c r="K38" s="31">
        <v>24.9</v>
      </c>
      <c r="L38" s="31">
        <v>23.85</v>
      </c>
      <c r="M38" s="31">
        <v>99.017210000000006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766.05</v>
      </c>
      <c r="D39" s="40">
        <v>767.51666666666677</v>
      </c>
      <c r="E39" s="40">
        <v>760.33333333333348</v>
      </c>
      <c r="F39" s="40">
        <v>754.61666666666667</v>
      </c>
      <c r="G39" s="40">
        <v>747.43333333333339</v>
      </c>
      <c r="H39" s="40">
        <v>773.23333333333358</v>
      </c>
      <c r="I39" s="40">
        <v>780.41666666666674</v>
      </c>
      <c r="J39" s="40">
        <v>786.13333333333367</v>
      </c>
      <c r="K39" s="31">
        <v>774.7</v>
      </c>
      <c r="L39" s="31">
        <v>761.8</v>
      </c>
      <c r="M39" s="31">
        <v>13.72932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3394.75</v>
      </c>
      <c r="D40" s="40">
        <v>3395.5833333333335</v>
      </c>
      <c r="E40" s="40">
        <v>3332.166666666667</v>
      </c>
      <c r="F40" s="40">
        <v>3269.5833333333335</v>
      </c>
      <c r="G40" s="40">
        <v>3206.166666666667</v>
      </c>
      <c r="H40" s="40">
        <v>3458.166666666667</v>
      </c>
      <c r="I40" s="40">
        <v>3521.5833333333339</v>
      </c>
      <c r="J40" s="40">
        <v>3584.166666666667</v>
      </c>
      <c r="K40" s="31">
        <v>3459</v>
      </c>
      <c r="L40" s="31">
        <v>3333</v>
      </c>
      <c r="M40" s="31">
        <v>0.99731999999999998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406.5</v>
      </c>
      <c r="D41" s="40">
        <v>406.31666666666666</v>
      </c>
      <c r="E41" s="40">
        <v>402.68333333333334</v>
      </c>
      <c r="F41" s="40">
        <v>398.86666666666667</v>
      </c>
      <c r="G41" s="40">
        <v>395.23333333333335</v>
      </c>
      <c r="H41" s="40">
        <v>410.13333333333333</v>
      </c>
      <c r="I41" s="40">
        <v>413.76666666666665</v>
      </c>
      <c r="J41" s="40">
        <v>417.58333333333331</v>
      </c>
      <c r="K41" s="31">
        <v>409.95</v>
      </c>
      <c r="L41" s="31">
        <v>402.5</v>
      </c>
      <c r="M41" s="31">
        <v>41.224499999999999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1384.7</v>
      </c>
      <c r="D42" s="40">
        <v>1417.4833333333333</v>
      </c>
      <c r="E42" s="40">
        <v>1342.2166666666667</v>
      </c>
      <c r="F42" s="40">
        <v>1299.7333333333333</v>
      </c>
      <c r="G42" s="40">
        <v>1224.4666666666667</v>
      </c>
      <c r="H42" s="40">
        <v>1459.9666666666667</v>
      </c>
      <c r="I42" s="40">
        <v>1535.2333333333336</v>
      </c>
      <c r="J42" s="40">
        <v>1577.7166666666667</v>
      </c>
      <c r="K42" s="31">
        <v>1492.75</v>
      </c>
      <c r="L42" s="31">
        <v>1375</v>
      </c>
      <c r="M42" s="31">
        <v>12.59131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4548.25</v>
      </c>
      <c r="D43" s="40">
        <v>4518.0333333333338</v>
      </c>
      <c r="E43" s="40">
        <v>4471.0666666666675</v>
      </c>
      <c r="F43" s="40">
        <v>4393.8833333333341</v>
      </c>
      <c r="G43" s="40">
        <v>4346.9166666666679</v>
      </c>
      <c r="H43" s="40">
        <v>4595.2166666666672</v>
      </c>
      <c r="I43" s="40">
        <v>4642.1833333333325</v>
      </c>
      <c r="J43" s="40">
        <v>4719.3666666666668</v>
      </c>
      <c r="K43" s="31">
        <v>4565</v>
      </c>
      <c r="L43" s="31">
        <v>4440.8500000000004</v>
      </c>
      <c r="M43" s="31">
        <v>5.3533499999999998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228.1</v>
      </c>
      <c r="D44" s="40">
        <v>227.61666666666667</v>
      </c>
      <c r="E44" s="40">
        <v>225.73333333333335</v>
      </c>
      <c r="F44" s="40">
        <v>223.36666666666667</v>
      </c>
      <c r="G44" s="40">
        <v>221.48333333333335</v>
      </c>
      <c r="H44" s="40">
        <v>229.98333333333335</v>
      </c>
      <c r="I44" s="40">
        <v>231.86666666666667</v>
      </c>
      <c r="J44" s="40">
        <v>234.23333333333335</v>
      </c>
      <c r="K44" s="31">
        <v>229.5</v>
      </c>
      <c r="L44" s="31">
        <v>225.25</v>
      </c>
      <c r="M44" s="31">
        <v>19.367260000000002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359.2</v>
      </c>
      <c r="D45" s="40">
        <v>359.73333333333329</v>
      </c>
      <c r="E45" s="40">
        <v>356.61666666666656</v>
      </c>
      <c r="F45" s="40">
        <v>354.03333333333325</v>
      </c>
      <c r="G45" s="40">
        <v>350.91666666666652</v>
      </c>
      <c r="H45" s="40">
        <v>362.31666666666661</v>
      </c>
      <c r="I45" s="40">
        <v>365.43333333333328</v>
      </c>
      <c r="J45" s="40">
        <v>368.01666666666665</v>
      </c>
      <c r="K45" s="31">
        <v>362.85</v>
      </c>
      <c r="L45" s="31">
        <v>357.15</v>
      </c>
      <c r="M45" s="31">
        <v>0.39984999999999998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129.85</v>
      </c>
      <c r="D46" s="40">
        <v>130.16666666666666</v>
      </c>
      <c r="E46" s="40">
        <v>128.68333333333331</v>
      </c>
      <c r="F46" s="40">
        <v>127.51666666666665</v>
      </c>
      <c r="G46" s="40">
        <v>126.0333333333333</v>
      </c>
      <c r="H46" s="40">
        <v>131.33333333333331</v>
      </c>
      <c r="I46" s="40">
        <v>132.81666666666666</v>
      </c>
      <c r="J46" s="40">
        <v>133.98333333333332</v>
      </c>
      <c r="K46" s="31">
        <v>131.65</v>
      </c>
      <c r="L46" s="31">
        <v>129</v>
      </c>
      <c r="M46" s="31">
        <v>134.24261999999999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99.05</v>
      </c>
      <c r="D47" s="40">
        <v>98.866666666666674</v>
      </c>
      <c r="E47" s="40">
        <v>98.183333333333351</v>
      </c>
      <c r="F47" s="40">
        <v>97.316666666666677</v>
      </c>
      <c r="G47" s="40">
        <v>96.633333333333354</v>
      </c>
      <c r="H47" s="40">
        <v>99.733333333333348</v>
      </c>
      <c r="I47" s="40">
        <v>100.41666666666669</v>
      </c>
      <c r="J47" s="40">
        <v>101.28333333333335</v>
      </c>
      <c r="K47" s="31">
        <v>99.55</v>
      </c>
      <c r="L47" s="31">
        <v>98</v>
      </c>
      <c r="M47" s="31">
        <v>12.9697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3201.6</v>
      </c>
      <c r="D48" s="40">
        <v>3203.3666666666668</v>
      </c>
      <c r="E48" s="40">
        <v>3176.2333333333336</v>
      </c>
      <c r="F48" s="40">
        <v>3150.8666666666668</v>
      </c>
      <c r="G48" s="40">
        <v>3123.7333333333336</v>
      </c>
      <c r="H48" s="40">
        <v>3228.7333333333336</v>
      </c>
      <c r="I48" s="40">
        <v>3255.8666666666668</v>
      </c>
      <c r="J48" s="40">
        <v>3281.2333333333336</v>
      </c>
      <c r="K48" s="31">
        <v>3230.5</v>
      </c>
      <c r="L48" s="31">
        <v>3178</v>
      </c>
      <c r="M48" s="31">
        <v>9.2124100000000002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210.45</v>
      </c>
      <c r="D49" s="40">
        <v>210.73333333333335</v>
      </c>
      <c r="E49" s="40">
        <v>208.7166666666667</v>
      </c>
      <c r="F49" s="40">
        <v>206.98333333333335</v>
      </c>
      <c r="G49" s="40">
        <v>204.9666666666667</v>
      </c>
      <c r="H49" s="40">
        <v>212.4666666666667</v>
      </c>
      <c r="I49" s="40">
        <v>214.48333333333335</v>
      </c>
      <c r="J49" s="40">
        <v>216.2166666666667</v>
      </c>
      <c r="K49" s="31">
        <v>212.75</v>
      </c>
      <c r="L49" s="31">
        <v>209</v>
      </c>
      <c r="M49" s="31">
        <v>5.3228999999999997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3095.9</v>
      </c>
      <c r="D50" s="40">
        <v>3105.6333333333332</v>
      </c>
      <c r="E50" s="40">
        <v>3076.2666666666664</v>
      </c>
      <c r="F50" s="40">
        <v>3056.6333333333332</v>
      </c>
      <c r="G50" s="40">
        <v>3027.2666666666664</v>
      </c>
      <c r="H50" s="40">
        <v>3125.2666666666664</v>
      </c>
      <c r="I50" s="40">
        <v>3154.6333333333332</v>
      </c>
      <c r="J50" s="40">
        <v>3174.2666666666664</v>
      </c>
      <c r="K50" s="31">
        <v>3135</v>
      </c>
      <c r="L50" s="31">
        <v>3086</v>
      </c>
      <c r="M50" s="31">
        <v>0.13542000000000001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2354</v>
      </c>
      <c r="D51" s="40">
        <v>2322.2999999999997</v>
      </c>
      <c r="E51" s="40">
        <v>2229.5999999999995</v>
      </c>
      <c r="F51" s="40">
        <v>2105.1999999999998</v>
      </c>
      <c r="G51" s="40">
        <v>2012.4999999999995</v>
      </c>
      <c r="H51" s="40">
        <v>2446.6999999999994</v>
      </c>
      <c r="I51" s="40">
        <v>2539.3999999999992</v>
      </c>
      <c r="J51" s="40">
        <v>2663.7999999999993</v>
      </c>
      <c r="K51" s="31">
        <v>2415</v>
      </c>
      <c r="L51" s="31">
        <v>2197.9</v>
      </c>
      <c r="M51" s="31">
        <v>17.132169999999999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10093.75</v>
      </c>
      <c r="D52" s="40">
        <v>10014.550000000001</v>
      </c>
      <c r="E52" s="40">
        <v>9849.2000000000025</v>
      </c>
      <c r="F52" s="40">
        <v>9604.6500000000015</v>
      </c>
      <c r="G52" s="40">
        <v>9439.3000000000029</v>
      </c>
      <c r="H52" s="40">
        <v>10259.100000000002</v>
      </c>
      <c r="I52" s="40">
        <v>10424.450000000001</v>
      </c>
      <c r="J52" s="40">
        <v>10669.000000000002</v>
      </c>
      <c r="K52" s="31">
        <v>10179.9</v>
      </c>
      <c r="L52" s="31">
        <v>9770</v>
      </c>
      <c r="M52" s="31">
        <v>0.47708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732.15</v>
      </c>
      <c r="D53" s="40">
        <v>730.68333333333339</v>
      </c>
      <c r="E53" s="40">
        <v>709.46666666666681</v>
      </c>
      <c r="F53" s="40">
        <v>686.78333333333342</v>
      </c>
      <c r="G53" s="40">
        <v>665.56666666666683</v>
      </c>
      <c r="H53" s="40">
        <v>753.36666666666679</v>
      </c>
      <c r="I53" s="40">
        <v>774.58333333333348</v>
      </c>
      <c r="J53" s="40">
        <v>797.26666666666677</v>
      </c>
      <c r="K53" s="31">
        <v>751.9</v>
      </c>
      <c r="L53" s="31">
        <v>708</v>
      </c>
      <c r="M53" s="31">
        <v>53.862909999999999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553.5</v>
      </c>
      <c r="D54" s="40">
        <v>553.81666666666672</v>
      </c>
      <c r="E54" s="40">
        <v>549.68333333333339</v>
      </c>
      <c r="F54" s="40">
        <v>545.86666666666667</v>
      </c>
      <c r="G54" s="40">
        <v>541.73333333333335</v>
      </c>
      <c r="H54" s="40">
        <v>557.63333333333344</v>
      </c>
      <c r="I54" s="40">
        <v>561.76666666666688</v>
      </c>
      <c r="J54" s="40">
        <v>565.58333333333348</v>
      </c>
      <c r="K54" s="31">
        <v>557.95000000000005</v>
      </c>
      <c r="L54" s="31">
        <v>550</v>
      </c>
      <c r="M54" s="31">
        <v>1.39238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4257.3500000000004</v>
      </c>
      <c r="D55" s="40">
        <v>4317.9666666666672</v>
      </c>
      <c r="E55" s="40">
        <v>4171.5833333333339</v>
      </c>
      <c r="F55" s="40">
        <v>4085.8166666666666</v>
      </c>
      <c r="G55" s="40">
        <v>3939.4333333333334</v>
      </c>
      <c r="H55" s="40">
        <v>4403.7333333333345</v>
      </c>
      <c r="I55" s="40">
        <v>4550.1166666666677</v>
      </c>
      <c r="J55" s="40">
        <v>4635.883333333335</v>
      </c>
      <c r="K55" s="31">
        <v>4464.3500000000004</v>
      </c>
      <c r="L55" s="31">
        <v>4232.2</v>
      </c>
      <c r="M55" s="31">
        <v>9.0626099999999994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779</v>
      </c>
      <c r="D56" s="40">
        <v>776.81666666666661</v>
      </c>
      <c r="E56" s="40">
        <v>772.48333333333323</v>
      </c>
      <c r="F56" s="40">
        <v>765.96666666666658</v>
      </c>
      <c r="G56" s="40">
        <v>761.63333333333321</v>
      </c>
      <c r="H56" s="40">
        <v>783.33333333333326</v>
      </c>
      <c r="I56" s="40">
        <v>787.66666666666674</v>
      </c>
      <c r="J56" s="40">
        <v>794.18333333333328</v>
      </c>
      <c r="K56" s="31">
        <v>781.15</v>
      </c>
      <c r="L56" s="31">
        <v>770.3</v>
      </c>
      <c r="M56" s="31">
        <v>58.455269999999999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3553.55</v>
      </c>
      <c r="D57" s="40">
        <v>3527.85</v>
      </c>
      <c r="E57" s="40">
        <v>3480.7</v>
      </c>
      <c r="F57" s="40">
        <v>3407.85</v>
      </c>
      <c r="G57" s="40">
        <v>3360.7</v>
      </c>
      <c r="H57" s="40">
        <v>3600.7</v>
      </c>
      <c r="I57" s="40">
        <v>3647.8500000000004</v>
      </c>
      <c r="J57" s="40">
        <v>3720.7</v>
      </c>
      <c r="K57" s="31">
        <v>3575</v>
      </c>
      <c r="L57" s="31">
        <v>3455</v>
      </c>
      <c r="M57" s="31">
        <v>0.61138000000000003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1429</v>
      </c>
      <c r="D58" s="40">
        <v>1428.6499999999999</v>
      </c>
      <c r="E58" s="40">
        <v>1418.2999999999997</v>
      </c>
      <c r="F58" s="40">
        <v>1407.6</v>
      </c>
      <c r="G58" s="40">
        <v>1397.2499999999998</v>
      </c>
      <c r="H58" s="40">
        <v>1439.3499999999997</v>
      </c>
      <c r="I58" s="40">
        <v>1449.6999999999996</v>
      </c>
      <c r="J58" s="40">
        <v>1460.3999999999996</v>
      </c>
      <c r="K58" s="31">
        <v>1439</v>
      </c>
      <c r="L58" s="31">
        <v>1417.95</v>
      </c>
      <c r="M58" s="31">
        <v>1.60175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1237.45</v>
      </c>
      <c r="D59" s="40">
        <v>1237.0333333333335</v>
      </c>
      <c r="E59" s="40">
        <v>1220.416666666667</v>
      </c>
      <c r="F59" s="40">
        <v>1203.3833333333334</v>
      </c>
      <c r="G59" s="40">
        <v>1186.7666666666669</v>
      </c>
      <c r="H59" s="40">
        <v>1254.0666666666671</v>
      </c>
      <c r="I59" s="40">
        <v>1270.6833333333334</v>
      </c>
      <c r="J59" s="40">
        <v>1287.7166666666672</v>
      </c>
      <c r="K59" s="31">
        <v>1253.6500000000001</v>
      </c>
      <c r="L59" s="31">
        <v>1220</v>
      </c>
      <c r="M59" s="31">
        <v>2.54596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3825.95</v>
      </c>
      <c r="D60" s="40">
        <v>3843.9333333333329</v>
      </c>
      <c r="E60" s="40">
        <v>3803.266666666666</v>
      </c>
      <c r="F60" s="40">
        <v>3780.583333333333</v>
      </c>
      <c r="G60" s="40">
        <v>3739.9166666666661</v>
      </c>
      <c r="H60" s="40">
        <v>3866.6166666666659</v>
      </c>
      <c r="I60" s="40">
        <v>3907.2833333333328</v>
      </c>
      <c r="J60" s="40">
        <v>3929.9666666666658</v>
      </c>
      <c r="K60" s="31">
        <v>3884.6</v>
      </c>
      <c r="L60" s="31">
        <v>3821.25</v>
      </c>
      <c r="M60" s="31">
        <v>2.37249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255.8</v>
      </c>
      <c r="D61" s="40">
        <v>255.9</v>
      </c>
      <c r="E61" s="40">
        <v>254.2</v>
      </c>
      <c r="F61" s="40">
        <v>252.6</v>
      </c>
      <c r="G61" s="40">
        <v>250.89999999999998</v>
      </c>
      <c r="H61" s="40">
        <v>257.5</v>
      </c>
      <c r="I61" s="40">
        <v>259.2</v>
      </c>
      <c r="J61" s="40">
        <v>260.8</v>
      </c>
      <c r="K61" s="31">
        <v>257.60000000000002</v>
      </c>
      <c r="L61" s="31">
        <v>254.3</v>
      </c>
      <c r="M61" s="31">
        <v>3.5717599999999998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1320.85</v>
      </c>
      <c r="D62" s="40">
        <v>1328.6166666666666</v>
      </c>
      <c r="E62" s="40">
        <v>1302.2333333333331</v>
      </c>
      <c r="F62" s="40">
        <v>1283.6166666666666</v>
      </c>
      <c r="G62" s="40">
        <v>1257.2333333333331</v>
      </c>
      <c r="H62" s="40">
        <v>1347.2333333333331</v>
      </c>
      <c r="I62" s="40">
        <v>1373.6166666666668</v>
      </c>
      <c r="J62" s="40">
        <v>1392.2333333333331</v>
      </c>
      <c r="K62" s="31">
        <v>1355</v>
      </c>
      <c r="L62" s="31">
        <v>1310</v>
      </c>
      <c r="M62" s="31">
        <v>0.97904999999999998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7695.05</v>
      </c>
      <c r="D63" s="40">
        <v>7674.7333333333327</v>
      </c>
      <c r="E63" s="40">
        <v>7580.4666666666653</v>
      </c>
      <c r="F63" s="40">
        <v>7465.8833333333323</v>
      </c>
      <c r="G63" s="40">
        <v>7371.616666666665</v>
      </c>
      <c r="H63" s="40">
        <v>7789.3166666666657</v>
      </c>
      <c r="I63" s="40">
        <v>7883.5833333333339</v>
      </c>
      <c r="J63" s="40">
        <v>7998.1666666666661</v>
      </c>
      <c r="K63" s="31">
        <v>7769</v>
      </c>
      <c r="L63" s="31">
        <v>7560.15</v>
      </c>
      <c r="M63" s="31">
        <v>10.90198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17806.2</v>
      </c>
      <c r="D64" s="40">
        <v>17681.066666666666</v>
      </c>
      <c r="E64" s="40">
        <v>17426.133333333331</v>
      </c>
      <c r="F64" s="40">
        <v>17046.066666666666</v>
      </c>
      <c r="G64" s="40">
        <v>16791.133333333331</v>
      </c>
      <c r="H64" s="40">
        <v>18061.133333333331</v>
      </c>
      <c r="I64" s="40">
        <v>18316.066666666666</v>
      </c>
      <c r="J64" s="40">
        <v>18696.133333333331</v>
      </c>
      <c r="K64" s="31">
        <v>17936</v>
      </c>
      <c r="L64" s="31">
        <v>17301</v>
      </c>
      <c r="M64" s="31">
        <v>4.0132500000000002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4915.3999999999996</v>
      </c>
      <c r="D65" s="40">
        <v>4875.7</v>
      </c>
      <c r="E65" s="40">
        <v>4802.3999999999996</v>
      </c>
      <c r="F65" s="40">
        <v>4689.3999999999996</v>
      </c>
      <c r="G65" s="40">
        <v>4616.0999999999995</v>
      </c>
      <c r="H65" s="40">
        <v>4988.7</v>
      </c>
      <c r="I65" s="40">
        <v>5062.0000000000009</v>
      </c>
      <c r="J65" s="40">
        <v>5175</v>
      </c>
      <c r="K65" s="31">
        <v>4949</v>
      </c>
      <c r="L65" s="31">
        <v>4762.7</v>
      </c>
      <c r="M65" s="31">
        <v>0.85736999999999997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4695.8500000000004</v>
      </c>
      <c r="D66" s="40">
        <v>4661.2833333333338</v>
      </c>
      <c r="E66" s="40">
        <v>4579.5666666666675</v>
      </c>
      <c r="F66" s="40">
        <v>4463.2833333333338</v>
      </c>
      <c r="G66" s="40">
        <v>4381.5666666666675</v>
      </c>
      <c r="H66" s="40">
        <v>4777.5666666666675</v>
      </c>
      <c r="I66" s="40">
        <v>4859.2833333333328</v>
      </c>
      <c r="J66" s="40">
        <v>4975.5666666666675</v>
      </c>
      <c r="K66" s="31">
        <v>4743</v>
      </c>
      <c r="L66" s="31">
        <v>4545</v>
      </c>
      <c r="M66" s="31">
        <v>0.77837000000000001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2520.8000000000002</v>
      </c>
      <c r="D67" s="40">
        <v>2529.1833333333334</v>
      </c>
      <c r="E67" s="40">
        <v>2501.916666666667</v>
      </c>
      <c r="F67" s="40">
        <v>2483.0333333333338</v>
      </c>
      <c r="G67" s="40">
        <v>2455.7666666666673</v>
      </c>
      <c r="H67" s="40">
        <v>2548.0666666666666</v>
      </c>
      <c r="I67" s="40">
        <v>2575.333333333333</v>
      </c>
      <c r="J67" s="40">
        <v>2594.2166666666662</v>
      </c>
      <c r="K67" s="31">
        <v>2556.4499999999998</v>
      </c>
      <c r="L67" s="31">
        <v>2510.3000000000002</v>
      </c>
      <c r="M67" s="31">
        <v>2.1750799999999999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129.19999999999999</v>
      </c>
      <c r="D68" s="40">
        <v>129.21666666666667</v>
      </c>
      <c r="E68" s="40">
        <v>128.68333333333334</v>
      </c>
      <c r="F68" s="40">
        <v>128.16666666666666</v>
      </c>
      <c r="G68" s="40">
        <v>127.63333333333333</v>
      </c>
      <c r="H68" s="40">
        <v>129.73333333333335</v>
      </c>
      <c r="I68" s="40">
        <v>130.26666666666671</v>
      </c>
      <c r="J68" s="40">
        <v>130.78333333333336</v>
      </c>
      <c r="K68" s="31">
        <v>129.75</v>
      </c>
      <c r="L68" s="31">
        <v>128.69999999999999</v>
      </c>
      <c r="M68" s="31">
        <v>2.5170499999999998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392.75</v>
      </c>
      <c r="D69" s="40">
        <v>385.91666666666669</v>
      </c>
      <c r="E69" s="40">
        <v>376.83333333333337</v>
      </c>
      <c r="F69" s="40">
        <v>360.91666666666669</v>
      </c>
      <c r="G69" s="40">
        <v>351.83333333333337</v>
      </c>
      <c r="H69" s="40">
        <v>401.83333333333337</v>
      </c>
      <c r="I69" s="40">
        <v>410.91666666666674</v>
      </c>
      <c r="J69" s="40">
        <v>426.83333333333337</v>
      </c>
      <c r="K69" s="31">
        <v>395</v>
      </c>
      <c r="L69" s="31">
        <v>370</v>
      </c>
      <c r="M69" s="31">
        <v>58.336419999999997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295.35000000000002</v>
      </c>
      <c r="D70" s="40">
        <v>294.7166666666667</v>
      </c>
      <c r="E70" s="40">
        <v>291.63333333333338</v>
      </c>
      <c r="F70" s="40">
        <v>287.91666666666669</v>
      </c>
      <c r="G70" s="40">
        <v>284.83333333333337</v>
      </c>
      <c r="H70" s="40">
        <v>298.43333333333339</v>
      </c>
      <c r="I70" s="40">
        <v>301.51666666666665</v>
      </c>
      <c r="J70" s="40">
        <v>305.23333333333341</v>
      </c>
      <c r="K70" s="31">
        <v>297.8</v>
      </c>
      <c r="L70" s="31">
        <v>291</v>
      </c>
      <c r="M70" s="31">
        <v>56.344499999999996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84.35</v>
      </c>
      <c r="D71" s="40">
        <v>83.933333333333337</v>
      </c>
      <c r="E71" s="40">
        <v>83.166666666666671</v>
      </c>
      <c r="F71" s="40">
        <v>81.983333333333334</v>
      </c>
      <c r="G71" s="40">
        <v>81.216666666666669</v>
      </c>
      <c r="H71" s="40">
        <v>85.116666666666674</v>
      </c>
      <c r="I71" s="40">
        <v>85.883333333333326</v>
      </c>
      <c r="J71" s="40">
        <v>87.066666666666677</v>
      </c>
      <c r="K71" s="31">
        <v>84.7</v>
      </c>
      <c r="L71" s="31">
        <v>82.75</v>
      </c>
      <c r="M71" s="31">
        <v>375.06486999999998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57.8</v>
      </c>
      <c r="D72" s="40">
        <v>57.583333333333336</v>
      </c>
      <c r="E72" s="40">
        <v>57.216666666666669</v>
      </c>
      <c r="F72" s="40">
        <v>56.633333333333333</v>
      </c>
      <c r="G72" s="40">
        <v>56.266666666666666</v>
      </c>
      <c r="H72" s="40">
        <v>58.166666666666671</v>
      </c>
      <c r="I72" s="40">
        <v>58.533333333333331</v>
      </c>
      <c r="J72" s="40">
        <v>59.116666666666674</v>
      </c>
      <c r="K72" s="31">
        <v>57.95</v>
      </c>
      <c r="L72" s="31">
        <v>57</v>
      </c>
      <c r="M72" s="31">
        <v>88.972210000000004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20.149999999999999</v>
      </c>
      <c r="D73" s="40">
        <v>20.150000000000002</v>
      </c>
      <c r="E73" s="40">
        <v>20.050000000000004</v>
      </c>
      <c r="F73" s="40">
        <v>19.950000000000003</v>
      </c>
      <c r="G73" s="40">
        <v>19.850000000000005</v>
      </c>
      <c r="H73" s="40">
        <v>20.250000000000004</v>
      </c>
      <c r="I73" s="40">
        <v>20.350000000000005</v>
      </c>
      <c r="J73" s="40">
        <v>20.450000000000003</v>
      </c>
      <c r="K73" s="31">
        <v>20.25</v>
      </c>
      <c r="L73" s="31">
        <v>20.05</v>
      </c>
      <c r="M73" s="31">
        <v>53.762459999999997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1868.95</v>
      </c>
      <c r="D74" s="40">
        <v>1863.6666666666667</v>
      </c>
      <c r="E74" s="40">
        <v>1840.3833333333334</v>
      </c>
      <c r="F74" s="40">
        <v>1811.8166666666666</v>
      </c>
      <c r="G74" s="40">
        <v>1788.5333333333333</v>
      </c>
      <c r="H74" s="40">
        <v>1892.2333333333336</v>
      </c>
      <c r="I74" s="40">
        <v>1915.5166666666669</v>
      </c>
      <c r="J74" s="40">
        <v>1944.0833333333337</v>
      </c>
      <c r="K74" s="31">
        <v>1886.95</v>
      </c>
      <c r="L74" s="31">
        <v>1835.1</v>
      </c>
      <c r="M74" s="31">
        <v>8.9832300000000007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5249.4</v>
      </c>
      <c r="D75" s="40">
        <v>5278.333333333333</v>
      </c>
      <c r="E75" s="40">
        <v>5206.6666666666661</v>
      </c>
      <c r="F75" s="40">
        <v>5163.9333333333334</v>
      </c>
      <c r="G75" s="40">
        <v>5092.2666666666664</v>
      </c>
      <c r="H75" s="40">
        <v>5321.0666666666657</v>
      </c>
      <c r="I75" s="40">
        <v>5392.7333333333318</v>
      </c>
      <c r="J75" s="40">
        <v>5435.4666666666653</v>
      </c>
      <c r="K75" s="31">
        <v>5350</v>
      </c>
      <c r="L75" s="31">
        <v>5235.6000000000004</v>
      </c>
      <c r="M75" s="31">
        <v>0.18335000000000001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820.8</v>
      </c>
      <c r="D76" s="40">
        <v>818.16666666666663</v>
      </c>
      <c r="E76" s="40">
        <v>813.63333333333321</v>
      </c>
      <c r="F76" s="40">
        <v>806.46666666666658</v>
      </c>
      <c r="G76" s="40">
        <v>801.93333333333317</v>
      </c>
      <c r="H76" s="40">
        <v>825.33333333333326</v>
      </c>
      <c r="I76" s="40">
        <v>829.86666666666679</v>
      </c>
      <c r="J76" s="40">
        <v>837.0333333333333</v>
      </c>
      <c r="K76" s="31">
        <v>822.7</v>
      </c>
      <c r="L76" s="31">
        <v>811</v>
      </c>
      <c r="M76" s="31">
        <v>6.0704399999999996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377.9</v>
      </c>
      <c r="D77" s="40">
        <v>380.81666666666661</v>
      </c>
      <c r="E77" s="40">
        <v>373.73333333333323</v>
      </c>
      <c r="F77" s="40">
        <v>369.56666666666661</v>
      </c>
      <c r="G77" s="40">
        <v>362.48333333333323</v>
      </c>
      <c r="H77" s="40">
        <v>384.98333333333323</v>
      </c>
      <c r="I77" s="40">
        <v>392.06666666666661</v>
      </c>
      <c r="J77" s="40">
        <v>396.23333333333323</v>
      </c>
      <c r="K77" s="31">
        <v>387.9</v>
      </c>
      <c r="L77" s="31">
        <v>376.65</v>
      </c>
      <c r="M77" s="31">
        <v>1.78101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205.8</v>
      </c>
      <c r="D78" s="40">
        <v>204.54999999999998</v>
      </c>
      <c r="E78" s="40">
        <v>202.99999999999997</v>
      </c>
      <c r="F78" s="40">
        <v>200.2</v>
      </c>
      <c r="G78" s="40">
        <v>198.64999999999998</v>
      </c>
      <c r="H78" s="40">
        <v>207.34999999999997</v>
      </c>
      <c r="I78" s="40">
        <v>208.89999999999998</v>
      </c>
      <c r="J78" s="40">
        <v>211.69999999999996</v>
      </c>
      <c r="K78" s="31">
        <v>206.1</v>
      </c>
      <c r="L78" s="31">
        <v>201.75</v>
      </c>
      <c r="M78" s="31">
        <v>55.425289999999997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741.95</v>
      </c>
      <c r="D79" s="40">
        <v>738.98333333333323</v>
      </c>
      <c r="E79" s="40">
        <v>732.96666666666647</v>
      </c>
      <c r="F79" s="40">
        <v>723.98333333333323</v>
      </c>
      <c r="G79" s="40">
        <v>717.96666666666647</v>
      </c>
      <c r="H79" s="40">
        <v>747.96666666666647</v>
      </c>
      <c r="I79" s="40">
        <v>753.98333333333312</v>
      </c>
      <c r="J79" s="40">
        <v>762.96666666666647</v>
      </c>
      <c r="K79" s="31">
        <v>745</v>
      </c>
      <c r="L79" s="31">
        <v>730</v>
      </c>
      <c r="M79" s="31">
        <v>11.9397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65.55</v>
      </c>
      <c r="D80" s="40">
        <v>65.483333333333334</v>
      </c>
      <c r="E80" s="40">
        <v>64.766666666666666</v>
      </c>
      <c r="F80" s="40">
        <v>63.983333333333334</v>
      </c>
      <c r="G80" s="40">
        <v>63.266666666666666</v>
      </c>
      <c r="H80" s="40">
        <v>66.266666666666666</v>
      </c>
      <c r="I80" s="40">
        <v>66.983333333333334</v>
      </c>
      <c r="J80" s="40">
        <v>67.766666666666666</v>
      </c>
      <c r="K80" s="31">
        <v>66.2</v>
      </c>
      <c r="L80" s="31">
        <v>64.7</v>
      </c>
      <c r="M80" s="31">
        <v>437.96233000000001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435.85</v>
      </c>
      <c r="D81" s="40">
        <v>435.7833333333333</v>
      </c>
      <c r="E81" s="40">
        <v>433.56666666666661</v>
      </c>
      <c r="F81" s="40">
        <v>431.2833333333333</v>
      </c>
      <c r="G81" s="40">
        <v>429.06666666666661</v>
      </c>
      <c r="H81" s="40">
        <v>438.06666666666661</v>
      </c>
      <c r="I81" s="40">
        <v>440.2833333333333</v>
      </c>
      <c r="J81" s="40">
        <v>442.56666666666661</v>
      </c>
      <c r="K81" s="31">
        <v>438</v>
      </c>
      <c r="L81" s="31">
        <v>433.5</v>
      </c>
      <c r="M81" s="31">
        <v>26.811140000000002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12299.15</v>
      </c>
      <c r="D82" s="40">
        <v>12223.433333333334</v>
      </c>
      <c r="E82" s="40">
        <v>12075.716666666669</v>
      </c>
      <c r="F82" s="40">
        <v>11852.283333333335</v>
      </c>
      <c r="G82" s="40">
        <v>11704.566666666669</v>
      </c>
      <c r="H82" s="40">
        <v>12446.866666666669</v>
      </c>
      <c r="I82" s="40">
        <v>12594.583333333336</v>
      </c>
      <c r="J82" s="40">
        <v>12818.016666666668</v>
      </c>
      <c r="K82" s="31">
        <v>12371.15</v>
      </c>
      <c r="L82" s="31">
        <v>12000</v>
      </c>
      <c r="M82" s="31">
        <v>2.3140000000000001E-2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681.4</v>
      </c>
      <c r="D83" s="40">
        <v>679.1</v>
      </c>
      <c r="E83" s="40">
        <v>672</v>
      </c>
      <c r="F83" s="40">
        <v>662.6</v>
      </c>
      <c r="G83" s="40">
        <v>655.5</v>
      </c>
      <c r="H83" s="40">
        <v>688.5</v>
      </c>
      <c r="I83" s="40">
        <v>695.60000000000014</v>
      </c>
      <c r="J83" s="40">
        <v>705</v>
      </c>
      <c r="K83" s="31">
        <v>686.2</v>
      </c>
      <c r="L83" s="31">
        <v>669.7</v>
      </c>
      <c r="M83" s="31">
        <v>89.178979999999996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364.9</v>
      </c>
      <c r="D84" s="40">
        <v>366.58333333333331</v>
      </c>
      <c r="E84" s="40">
        <v>362.56666666666661</v>
      </c>
      <c r="F84" s="40">
        <v>360.23333333333329</v>
      </c>
      <c r="G84" s="40">
        <v>356.21666666666658</v>
      </c>
      <c r="H84" s="40">
        <v>368.91666666666663</v>
      </c>
      <c r="I84" s="40">
        <v>372.93333333333339</v>
      </c>
      <c r="J84" s="40">
        <v>375.26666666666665</v>
      </c>
      <c r="K84" s="31">
        <v>370.6</v>
      </c>
      <c r="L84" s="31">
        <v>364.25</v>
      </c>
      <c r="M84" s="31">
        <v>17.34169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1397.8</v>
      </c>
      <c r="D85" s="40">
        <v>1402.3999999999999</v>
      </c>
      <c r="E85" s="40">
        <v>1385.3999999999996</v>
      </c>
      <c r="F85" s="40">
        <v>1372.9999999999998</v>
      </c>
      <c r="G85" s="40">
        <v>1355.9999999999995</v>
      </c>
      <c r="H85" s="40">
        <v>1414.7999999999997</v>
      </c>
      <c r="I85" s="40">
        <v>1431.8000000000002</v>
      </c>
      <c r="J85" s="40">
        <v>1444.1999999999998</v>
      </c>
      <c r="K85" s="31">
        <v>1419.4</v>
      </c>
      <c r="L85" s="31">
        <v>1390</v>
      </c>
      <c r="M85" s="31">
        <v>0.97770000000000001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406.5</v>
      </c>
      <c r="D86" s="40">
        <v>405.3</v>
      </c>
      <c r="E86" s="40">
        <v>402.20000000000005</v>
      </c>
      <c r="F86" s="40">
        <v>397.90000000000003</v>
      </c>
      <c r="G86" s="40">
        <v>394.80000000000007</v>
      </c>
      <c r="H86" s="40">
        <v>409.6</v>
      </c>
      <c r="I86" s="40">
        <v>412.70000000000005</v>
      </c>
      <c r="J86" s="40">
        <v>417</v>
      </c>
      <c r="K86" s="31">
        <v>408.4</v>
      </c>
      <c r="L86" s="31">
        <v>401</v>
      </c>
      <c r="M86" s="31">
        <v>11.3665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109.95</v>
      </c>
      <c r="D87" s="40">
        <v>110.15000000000002</v>
      </c>
      <c r="E87" s="40">
        <v>109.40000000000003</v>
      </c>
      <c r="F87" s="40">
        <v>108.85000000000001</v>
      </c>
      <c r="G87" s="40">
        <v>108.10000000000002</v>
      </c>
      <c r="H87" s="40">
        <v>110.70000000000005</v>
      </c>
      <c r="I87" s="40">
        <v>111.45000000000002</v>
      </c>
      <c r="J87" s="40">
        <v>112.00000000000006</v>
      </c>
      <c r="K87" s="31">
        <v>110.9</v>
      </c>
      <c r="L87" s="31">
        <v>109.6</v>
      </c>
      <c r="M87" s="31">
        <v>2.0360800000000001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6326.1</v>
      </c>
      <c r="D88" s="40">
        <v>6360.1000000000013</v>
      </c>
      <c r="E88" s="40">
        <v>6267.1000000000022</v>
      </c>
      <c r="F88" s="40">
        <v>6208.1000000000013</v>
      </c>
      <c r="G88" s="40">
        <v>6115.1000000000022</v>
      </c>
      <c r="H88" s="40">
        <v>6419.1000000000022</v>
      </c>
      <c r="I88" s="40">
        <v>6512.1</v>
      </c>
      <c r="J88" s="40">
        <v>6571.1000000000022</v>
      </c>
      <c r="K88" s="31">
        <v>6453.1</v>
      </c>
      <c r="L88" s="31">
        <v>6301.1</v>
      </c>
      <c r="M88" s="31">
        <v>0.15064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886.75</v>
      </c>
      <c r="D89" s="40">
        <v>893.9</v>
      </c>
      <c r="E89" s="40">
        <v>874.84999999999991</v>
      </c>
      <c r="F89" s="40">
        <v>862.94999999999993</v>
      </c>
      <c r="G89" s="40">
        <v>843.89999999999986</v>
      </c>
      <c r="H89" s="40">
        <v>905.8</v>
      </c>
      <c r="I89" s="40">
        <v>924.84999999999991</v>
      </c>
      <c r="J89" s="40">
        <v>936.75</v>
      </c>
      <c r="K89" s="31">
        <v>912.95</v>
      </c>
      <c r="L89" s="31">
        <v>882</v>
      </c>
      <c r="M89" s="31">
        <v>0.58977999999999997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1167.0999999999999</v>
      </c>
      <c r="D90" s="40">
        <v>1167.3500000000001</v>
      </c>
      <c r="E90" s="40">
        <v>1159.7000000000003</v>
      </c>
      <c r="F90" s="40">
        <v>1152.3000000000002</v>
      </c>
      <c r="G90" s="40">
        <v>1144.6500000000003</v>
      </c>
      <c r="H90" s="40">
        <v>1174.7500000000002</v>
      </c>
      <c r="I90" s="40">
        <v>1182.4000000000003</v>
      </c>
      <c r="J90" s="40">
        <v>1189.8000000000002</v>
      </c>
      <c r="K90" s="31">
        <v>1175</v>
      </c>
      <c r="L90" s="31">
        <v>1159.95</v>
      </c>
      <c r="M90" s="31">
        <v>0.63736000000000004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15479.1</v>
      </c>
      <c r="D91" s="40">
        <v>15494.516666666668</v>
      </c>
      <c r="E91" s="40">
        <v>15340.033333333336</v>
      </c>
      <c r="F91" s="40">
        <v>15200.966666666669</v>
      </c>
      <c r="G91" s="40">
        <v>15046.483333333337</v>
      </c>
      <c r="H91" s="40">
        <v>15633.583333333336</v>
      </c>
      <c r="I91" s="40">
        <v>15788.066666666669</v>
      </c>
      <c r="J91" s="40">
        <v>15927.133333333335</v>
      </c>
      <c r="K91" s="31">
        <v>15649</v>
      </c>
      <c r="L91" s="31">
        <v>15355.45</v>
      </c>
      <c r="M91" s="31">
        <v>0.30173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427.05</v>
      </c>
      <c r="D92" s="40">
        <v>423.61666666666662</v>
      </c>
      <c r="E92" s="40">
        <v>414.03333333333325</v>
      </c>
      <c r="F92" s="40">
        <v>401.01666666666665</v>
      </c>
      <c r="G92" s="40">
        <v>391.43333333333328</v>
      </c>
      <c r="H92" s="40">
        <v>436.63333333333321</v>
      </c>
      <c r="I92" s="40">
        <v>446.21666666666658</v>
      </c>
      <c r="J92" s="40">
        <v>459.23333333333318</v>
      </c>
      <c r="K92" s="31">
        <v>433.2</v>
      </c>
      <c r="L92" s="31">
        <v>410.6</v>
      </c>
      <c r="M92" s="31">
        <v>10.729939999999999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3892.9</v>
      </c>
      <c r="D93" s="40">
        <v>3913.7166666666667</v>
      </c>
      <c r="E93" s="40">
        <v>3860.1833333333334</v>
      </c>
      <c r="F93" s="40">
        <v>3827.4666666666667</v>
      </c>
      <c r="G93" s="40">
        <v>3773.9333333333334</v>
      </c>
      <c r="H93" s="40">
        <v>3946.4333333333334</v>
      </c>
      <c r="I93" s="40">
        <v>3999.9666666666672</v>
      </c>
      <c r="J93" s="40">
        <v>4032.6833333333334</v>
      </c>
      <c r="K93" s="31">
        <v>3967.25</v>
      </c>
      <c r="L93" s="31">
        <v>3881</v>
      </c>
      <c r="M93" s="31">
        <v>3.7275200000000002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162.55000000000001</v>
      </c>
      <c r="D94" s="40">
        <v>162.31666666666669</v>
      </c>
      <c r="E94" s="40">
        <v>161.23333333333338</v>
      </c>
      <c r="F94" s="40">
        <v>159.91666666666669</v>
      </c>
      <c r="G94" s="40">
        <v>158.83333333333337</v>
      </c>
      <c r="H94" s="40">
        <v>163.63333333333338</v>
      </c>
      <c r="I94" s="40">
        <v>164.7166666666667</v>
      </c>
      <c r="J94" s="40">
        <v>166.03333333333339</v>
      </c>
      <c r="K94" s="31">
        <v>163.4</v>
      </c>
      <c r="L94" s="31">
        <v>161</v>
      </c>
      <c r="M94" s="31">
        <v>7.6542599999999998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390.75</v>
      </c>
      <c r="D95" s="40">
        <v>392.7833333333333</v>
      </c>
      <c r="E95" s="40">
        <v>386.31666666666661</v>
      </c>
      <c r="F95" s="40">
        <v>381.88333333333333</v>
      </c>
      <c r="G95" s="40">
        <v>375.41666666666663</v>
      </c>
      <c r="H95" s="40">
        <v>397.21666666666658</v>
      </c>
      <c r="I95" s="40">
        <v>403.68333333333328</v>
      </c>
      <c r="J95" s="40">
        <v>408.11666666666656</v>
      </c>
      <c r="K95" s="31">
        <v>399.25</v>
      </c>
      <c r="L95" s="31">
        <v>388.35</v>
      </c>
      <c r="M95" s="31">
        <v>3.0949499999999999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92.15</v>
      </c>
      <c r="D96" s="40">
        <v>92.7</v>
      </c>
      <c r="E96" s="40">
        <v>91.050000000000011</v>
      </c>
      <c r="F96" s="40">
        <v>89.95</v>
      </c>
      <c r="G96" s="40">
        <v>88.300000000000011</v>
      </c>
      <c r="H96" s="40">
        <v>93.800000000000011</v>
      </c>
      <c r="I96" s="40">
        <v>95.450000000000017</v>
      </c>
      <c r="J96" s="40">
        <v>96.550000000000011</v>
      </c>
      <c r="K96" s="31">
        <v>94.35</v>
      </c>
      <c r="L96" s="31">
        <v>91.6</v>
      </c>
      <c r="M96" s="31">
        <v>126.56399999999999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2847.2</v>
      </c>
      <c r="D97" s="40">
        <v>2840.7333333333336</v>
      </c>
      <c r="E97" s="40">
        <v>2761.4666666666672</v>
      </c>
      <c r="F97" s="40">
        <v>2675.7333333333336</v>
      </c>
      <c r="G97" s="40">
        <v>2596.4666666666672</v>
      </c>
      <c r="H97" s="40">
        <v>2926.4666666666672</v>
      </c>
      <c r="I97" s="40">
        <v>3005.7333333333336</v>
      </c>
      <c r="J97" s="40">
        <v>3091.4666666666672</v>
      </c>
      <c r="K97" s="31">
        <v>2920</v>
      </c>
      <c r="L97" s="31">
        <v>2755</v>
      </c>
      <c r="M97" s="31">
        <v>0.46095000000000003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318.14999999999998</v>
      </c>
      <c r="D98" s="40">
        <v>318.59999999999997</v>
      </c>
      <c r="E98" s="40">
        <v>315.29999999999995</v>
      </c>
      <c r="F98" s="40">
        <v>312.45</v>
      </c>
      <c r="G98" s="40">
        <v>309.14999999999998</v>
      </c>
      <c r="H98" s="40">
        <v>321.44999999999993</v>
      </c>
      <c r="I98" s="40">
        <v>324.75</v>
      </c>
      <c r="J98" s="40">
        <v>327.59999999999991</v>
      </c>
      <c r="K98" s="31">
        <v>321.89999999999998</v>
      </c>
      <c r="L98" s="31">
        <v>315.75</v>
      </c>
      <c r="M98" s="31">
        <v>5.0223199999999997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562.15</v>
      </c>
      <c r="D99" s="40">
        <v>564.19999999999993</v>
      </c>
      <c r="E99" s="40">
        <v>555.19999999999982</v>
      </c>
      <c r="F99" s="40">
        <v>548.24999999999989</v>
      </c>
      <c r="G99" s="40">
        <v>539.24999999999977</v>
      </c>
      <c r="H99" s="40">
        <v>571.14999999999986</v>
      </c>
      <c r="I99" s="40">
        <v>580.15000000000009</v>
      </c>
      <c r="J99" s="40">
        <v>587.09999999999991</v>
      </c>
      <c r="K99" s="31">
        <v>573.20000000000005</v>
      </c>
      <c r="L99" s="31">
        <v>557.25</v>
      </c>
      <c r="M99" s="31">
        <v>26.72672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710.5</v>
      </c>
      <c r="D100" s="40">
        <v>700.55000000000007</v>
      </c>
      <c r="E100" s="40">
        <v>681.10000000000014</v>
      </c>
      <c r="F100" s="40">
        <v>651.70000000000005</v>
      </c>
      <c r="G100" s="40">
        <v>632.25000000000011</v>
      </c>
      <c r="H100" s="40">
        <v>729.95000000000016</v>
      </c>
      <c r="I100" s="40">
        <v>749.4000000000002</v>
      </c>
      <c r="J100" s="40">
        <v>778.80000000000018</v>
      </c>
      <c r="K100" s="31">
        <v>720</v>
      </c>
      <c r="L100" s="31">
        <v>671.15</v>
      </c>
      <c r="M100" s="31">
        <v>54.076999999999998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182.1</v>
      </c>
      <c r="D101" s="40">
        <v>180.71666666666667</v>
      </c>
      <c r="E101" s="40">
        <v>178.48333333333335</v>
      </c>
      <c r="F101" s="40">
        <v>174.86666666666667</v>
      </c>
      <c r="G101" s="40">
        <v>172.63333333333335</v>
      </c>
      <c r="H101" s="40">
        <v>184.33333333333334</v>
      </c>
      <c r="I101" s="40">
        <v>186.56666666666663</v>
      </c>
      <c r="J101" s="40">
        <v>190.18333333333334</v>
      </c>
      <c r="K101" s="31">
        <v>182.95</v>
      </c>
      <c r="L101" s="31">
        <v>177.1</v>
      </c>
      <c r="M101" s="31">
        <v>250.4649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888.05</v>
      </c>
      <c r="D102" s="40">
        <v>889.18333333333339</v>
      </c>
      <c r="E102" s="40">
        <v>879.36666666666679</v>
      </c>
      <c r="F102" s="40">
        <v>870.68333333333339</v>
      </c>
      <c r="G102" s="40">
        <v>860.86666666666679</v>
      </c>
      <c r="H102" s="40">
        <v>897.86666666666679</v>
      </c>
      <c r="I102" s="40">
        <v>907.68333333333339</v>
      </c>
      <c r="J102" s="40">
        <v>916.36666666666679</v>
      </c>
      <c r="K102" s="31">
        <v>899</v>
      </c>
      <c r="L102" s="31">
        <v>880.5</v>
      </c>
      <c r="M102" s="31">
        <v>1.8121100000000001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538.70000000000005</v>
      </c>
      <c r="D103" s="40">
        <v>543.6</v>
      </c>
      <c r="E103" s="40">
        <v>518.20000000000005</v>
      </c>
      <c r="F103" s="40">
        <v>497.70000000000005</v>
      </c>
      <c r="G103" s="40">
        <v>472.30000000000007</v>
      </c>
      <c r="H103" s="40">
        <v>564.1</v>
      </c>
      <c r="I103" s="40">
        <v>589.49999999999989</v>
      </c>
      <c r="J103" s="40">
        <v>610</v>
      </c>
      <c r="K103" s="31">
        <v>569</v>
      </c>
      <c r="L103" s="31">
        <v>523.1</v>
      </c>
      <c r="M103" s="31">
        <v>2.1687599999999998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893.45</v>
      </c>
      <c r="D104" s="40">
        <v>885.63333333333333</v>
      </c>
      <c r="E104" s="40">
        <v>875.26666666666665</v>
      </c>
      <c r="F104" s="40">
        <v>857.08333333333337</v>
      </c>
      <c r="G104" s="40">
        <v>846.7166666666667</v>
      </c>
      <c r="H104" s="40">
        <v>903.81666666666661</v>
      </c>
      <c r="I104" s="40">
        <v>914.18333333333317</v>
      </c>
      <c r="J104" s="40">
        <v>932.36666666666656</v>
      </c>
      <c r="K104" s="31">
        <v>896</v>
      </c>
      <c r="L104" s="31">
        <v>867.45</v>
      </c>
      <c r="M104" s="31">
        <v>1.5285899999999999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140.6</v>
      </c>
      <c r="D105" s="40">
        <v>140.31666666666666</v>
      </c>
      <c r="E105" s="40">
        <v>139.08333333333331</v>
      </c>
      <c r="F105" s="40">
        <v>137.56666666666666</v>
      </c>
      <c r="G105" s="40">
        <v>136.33333333333331</v>
      </c>
      <c r="H105" s="40">
        <v>141.83333333333331</v>
      </c>
      <c r="I105" s="40">
        <v>143.06666666666666</v>
      </c>
      <c r="J105" s="40">
        <v>144.58333333333331</v>
      </c>
      <c r="K105" s="31">
        <v>141.55000000000001</v>
      </c>
      <c r="L105" s="31">
        <v>138.80000000000001</v>
      </c>
      <c r="M105" s="31">
        <v>7.1262400000000001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1335.8</v>
      </c>
      <c r="D106" s="40">
        <v>1334.9166666666667</v>
      </c>
      <c r="E106" s="40">
        <v>1320.3333333333335</v>
      </c>
      <c r="F106" s="40">
        <v>1304.8666666666668</v>
      </c>
      <c r="G106" s="40">
        <v>1290.2833333333335</v>
      </c>
      <c r="H106" s="40">
        <v>1350.3833333333334</v>
      </c>
      <c r="I106" s="40">
        <v>1364.9666666666669</v>
      </c>
      <c r="J106" s="40">
        <v>1380.4333333333334</v>
      </c>
      <c r="K106" s="31">
        <v>1349.5</v>
      </c>
      <c r="L106" s="31">
        <v>1319.45</v>
      </c>
      <c r="M106" s="31">
        <v>1.5828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22.45</v>
      </c>
      <c r="D107" s="40">
        <v>22.533333333333331</v>
      </c>
      <c r="E107" s="40">
        <v>22.266666666666662</v>
      </c>
      <c r="F107" s="40">
        <v>22.083333333333332</v>
      </c>
      <c r="G107" s="40">
        <v>21.816666666666663</v>
      </c>
      <c r="H107" s="40">
        <v>22.716666666666661</v>
      </c>
      <c r="I107" s="40">
        <v>22.983333333333327</v>
      </c>
      <c r="J107" s="40">
        <v>23.166666666666661</v>
      </c>
      <c r="K107" s="31">
        <v>22.8</v>
      </c>
      <c r="L107" s="31">
        <v>22.35</v>
      </c>
      <c r="M107" s="31">
        <v>50.122450000000001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1296.4000000000001</v>
      </c>
      <c r="D108" s="40">
        <v>1300.1333333333334</v>
      </c>
      <c r="E108" s="40">
        <v>1287.2666666666669</v>
      </c>
      <c r="F108" s="40">
        <v>1278.1333333333334</v>
      </c>
      <c r="G108" s="40">
        <v>1265.2666666666669</v>
      </c>
      <c r="H108" s="40">
        <v>1309.2666666666669</v>
      </c>
      <c r="I108" s="40">
        <v>1322.1333333333332</v>
      </c>
      <c r="J108" s="40">
        <v>1331.2666666666669</v>
      </c>
      <c r="K108" s="31">
        <v>1313</v>
      </c>
      <c r="L108" s="31">
        <v>1291</v>
      </c>
      <c r="M108" s="31">
        <v>1.8256600000000001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482.15</v>
      </c>
      <c r="D109" s="40">
        <v>484.86666666666662</v>
      </c>
      <c r="E109" s="40">
        <v>475.73333333333323</v>
      </c>
      <c r="F109" s="40">
        <v>469.31666666666661</v>
      </c>
      <c r="G109" s="40">
        <v>460.18333333333322</v>
      </c>
      <c r="H109" s="40">
        <v>491.28333333333325</v>
      </c>
      <c r="I109" s="40">
        <v>500.41666666666657</v>
      </c>
      <c r="J109" s="40">
        <v>506.83333333333326</v>
      </c>
      <c r="K109" s="31">
        <v>494</v>
      </c>
      <c r="L109" s="31">
        <v>478.45</v>
      </c>
      <c r="M109" s="31">
        <v>3.4300999999999999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920.85</v>
      </c>
      <c r="D110" s="40">
        <v>922.88333333333333</v>
      </c>
      <c r="E110" s="40">
        <v>912.9666666666667</v>
      </c>
      <c r="F110" s="40">
        <v>905.08333333333337</v>
      </c>
      <c r="G110" s="40">
        <v>895.16666666666674</v>
      </c>
      <c r="H110" s="40">
        <v>930.76666666666665</v>
      </c>
      <c r="I110" s="40">
        <v>940.68333333333339</v>
      </c>
      <c r="J110" s="40">
        <v>948.56666666666661</v>
      </c>
      <c r="K110" s="31">
        <v>932.8</v>
      </c>
      <c r="L110" s="31">
        <v>915</v>
      </c>
      <c r="M110" s="31">
        <v>2.6796799999999998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5247.7</v>
      </c>
      <c r="D111" s="40">
        <v>5223.0333333333328</v>
      </c>
      <c r="E111" s="40">
        <v>5179.7166666666653</v>
      </c>
      <c r="F111" s="40">
        <v>5111.7333333333327</v>
      </c>
      <c r="G111" s="40">
        <v>5068.4166666666652</v>
      </c>
      <c r="H111" s="40">
        <v>5291.0166666666655</v>
      </c>
      <c r="I111" s="40">
        <v>5334.333333333333</v>
      </c>
      <c r="J111" s="40">
        <v>5402.3166666666657</v>
      </c>
      <c r="K111" s="31">
        <v>5266.35</v>
      </c>
      <c r="L111" s="31">
        <v>5155.05</v>
      </c>
      <c r="M111" s="31">
        <v>0.14072999999999999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238.85</v>
      </c>
      <c r="D112" s="40">
        <v>238.1</v>
      </c>
      <c r="E112" s="40">
        <v>224.29999999999998</v>
      </c>
      <c r="F112" s="40">
        <v>209.75</v>
      </c>
      <c r="G112" s="40">
        <v>195.95</v>
      </c>
      <c r="H112" s="40">
        <v>252.64999999999998</v>
      </c>
      <c r="I112" s="40">
        <v>266.45</v>
      </c>
      <c r="J112" s="40">
        <v>281</v>
      </c>
      <c r="K112" s="31">
        <v>251.9</v>
      </c>
      <c r="L112" s="31">
        <v>223.55</v>
      </c>
      <c r="M112" s="31">
        <v>7.5136700000000003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335.95</v>
      </c>
      <c r="D113" s="40">
        <v>337.33333333333331</v>
      </c>
      <c r="E113" s="40">
        <v>331.96666666666664</v>
      </c>
      <c r="F113" s="40">
        <v>327.98333333333335</v>
      </c>
      <c r="G113" s="40">
        <v>322.61666666666667</v>
      </c>
      <c r="H113" s="40">
        <v>341.31666666666661</v>
      </c>
      <c r="I113" s="40">
        <v>346.68333333333328</v>
      </c>
      <c r="J113" s="40">
        <v>350.66666666666657</v>
      </c>
      <c r="K113" s="31">
        <v>342.7</v>
      </c>
      <c r="L113" s="31">
        <v>333.35</v>
      </c>
      <c r="M113" s="31">
        <v>6.0052399999999997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693.65</v>
      </c>
      <c r="D114" s="40">
        <v>691.88333333333321</v>
      </c>
      <c r="E114" s="40">
        <v>684.56666666666638</v>
      </c>
      <c r="F114" s="40">
        <v>675.48333333333312</v>
      </c>
      <c r="G114" s="40">
        <v>668.16666666666629</v>
      </c>
      <c r="H114" s="40">
        <v>700.96666666666647</v>
      </c>
      <c r="I114" s="40">
        <v>708.2833333333333</v>
      </c>
      <c r="J114" s="40">
        <v>717.36666666666656</v>
      </c>
      <c r="K114" s="31">
        <v>699.2</v>
      </c>
      <c r="L114" s="31">
        <v>682.8</v>
      </c>
      <c r="M114" s="31">
        <v>0.19356999999999999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564.35</v>
      </c>
      <c r="D115" s="40">
        <v>565.58333333333337</v>
      </c>
      <c r="E115" s="40">
        <v>558.01666666666677</v>
      </c>
      <c r="F115" s="40">
        <v>551.68333333333339</v>
      </c>
      <c r="G115" s="40">
        <v>544.11666666666679</v>
      </c>
      <c r="H115" s="40">
        <v>571.91666666666674</v>
      </c>
      <c r="I115" s="40">
        <v>579.48333333333335</v>
      </c>
      <c r="J115" s="40">
        <v>585.81666666666672</v>
      </c>
      <c r="K115" s="31">
        <v>573.15</v>
      </c>
      <c r="L115" s="31">
        <v>559.25</v>
      </c>
      <c r="M115" s="31">
        <v>22.464549999999999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957.5</v>
      </c>
      <c r="D116" s="40">
        <v>969.7833333333333</v>
      </c>
      <c r="E116" s="40">
        <v>942.61666666666656</v>
      </c>
      <c r="F116" s="40">
        <v>927.73333333333323</v>
      </c>
      <c r="G116" s="40">
        <v>900.56666666666649</v>
      </c>
      <c r="H116" s="40">
        <v>984.66666666666663</v>
      </c>
      <c r="I116" s="40">
        <v>1011.8333333333334</v>
      </c>
      <c r="J116" s="40">
        <v>1026.7166666666667</v>
      </c>
      <c r="K116" s="31">
        <v>996.95</v>
      </c>
      <c r="L116" s="31">
        <v>954.9</v>
      </c>
      <c r="M116" s="31">
        <v>40.978729999999999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159.69999999999999</v>
      </c>
      <c r="D117" s="40">
        <v>159.5</v>
      </c>
      <c r="E117" s="40">
        <v>158</v>
      </c>
      <c r="F117" s="40">
        <v>156.30000000000001</v>
      </c>
      <c r="G117" s="40">
        <v>154.80000000000001</v>
      </c>
      <c r="H117" s="40">
        <v>161.19999999999999</v>
      </c>
      <c r="I117" s="40">
        <v>162.69999999999999</v>
      </c>
      <c r="J117" s="40">
        <v>164.39999999999998</v>
      </c>
      <c r="K117" s="31">
        <v>161</v>
      </c>
      <c r="L117" s="31">
        <v>157.80000000000001</v>
      </c>
      <c r="M117" s="31">
        <v>21.886590000000002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189.95</v>
      </c>
      <c r="D118" s="40">
        <v>190.5333333333333</v>
      </c>
      <c r="E118" s="40">
        <v>187.71666666666661</v>
      </c>
      <c r="F118" s="40">
        <v>185.48333333333332</v>
      </c>
      <c r="G118" s="40">
        <v>182.66666666666663</v>
      </c>
      <c r="H118" s="40">
        <v>192.76666666666659</v>
      </c>
      <c r="I118" s="40">
        <v>195.58333333333331</v>
      </c>
      <c r="J118" s="40">
        <v>197.81666666666658</v>
      </c>
      <c r="K118" s="31">
        <v>193.35</v>
      </c>
      <c r="L118" s="31">
        <v>188.3</v>
      </c>
      <c r="M118" s="31">
        <v>233.41448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360.5</v>
      </c>
      <c r="D119" s="40">
        <v>361.58333333333331</v>
      </c>
      <c r="E119" s="40">
        <v>358.96666666666664</v>
      </c>
      <c r="F119" s="40">
        <v>357.43333333333334</v>
      </c>
      <c r="G119" s="40">
        <v>354.81666666666666</v>
      </c>
      <c r="H119" s="40">
        <v>363.11666666666662</v>
      </c>
      <c r="I119" s="40">
        <v>365.73333333333329</v>
      </c>
      <c r="J119" s="40">
        <v>367.26666666666659</v>
      </c>
      <c r="K119" s="31">
        <v>364.2</v>
      </c>
      <c r="L119" s="31">
        <v>360.05</v>
      </c>
      <c r="M119" s="31">
        <v>1.3969499999999999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5337.95</v>
      </c>
      <c r="D120" s="40">
        <v>5318.9833333333336</v>
      </c>
      <c r="E120" s="40">
        <v>5269.9666666666672</v>
      </c>
      <c r="F120" s="40">
        <v>5201.9833333333336</v>
      </c>
      <c r="G120" s="40">
        <v>5152.9666666666672</v>
      </c>
      <c r="H120" s="40">
        <v>5386.9666666666672</v>
      </c>
      <c r="I120" s="40">
        <v>5435.9833333333336</v>
      </c>
      <c r="J120" s="40">
        <v>5503.9666666666672</v>
      </c>
      <c r="K120" s="31">
        <v>5368</v>
      </c>
      <c r="L120" s="31">
        <v>5251</v>
      </c>
      <c r="M120" s="31">
        <v>1.8905000000000001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1682.65</v>
      </c>
      <c r="D121" s="40">
        <v>1688.8</v>
      </c>
      <c r="E121" s="40">
        <v>1673.6999999999998</v>
      </c>
      <c r="F121" s="40">
        <v>1664.7499999999998</v>
      </c>
      <c r="G121" s="40">
        <v>1649.6499999999996</v>
      </c>
      <c r="H121" s="40">
        <v>1697.75</v>
      </c>
      <c r="I121" s="40">
        <v>1712.85</v>
      </c>
      <c r="J121" s="40">
        <v>1721.8000000000002</v>
      </c>
      <c r="K121" s="31">
        <v>1703.9</v>
      </c>
      <c r="L121" s="31">
        <v>1679.85</v>
      </c>
      <c r="M121" s="31">
        <v>3.0822600000000002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3131.25</v>
      </c>
      <c r="D122" s="40">
        <v>3105.75</v>
      </c>
      <c r="E122" s="40">
        <v>3051.5</v>
      </c>
      <c r="F122" s="40">
        <v>2971.75</v>
      </c>
      <c r="G122" s="40">
        <v>2917.5</v>
      </c>
      <c r="H122" s="40">
        <v>3185.5</v>
      </c>
      <c r="I122" s="40">
        <v>3239.75</v>
      </c>
      <c r="J122" s="40">
        <v>3319.5</v>
      </c>
      <c r="K122" s="31">
        <v>3160</v>
      </c>
      <c r="L122" s="31">
        <v>3026</v>
      </c>
      <c r="M122" s="31">
        <v>9.2855600000000003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707.1</v>
      </c>
      <c r="D123" s="40">
        <v>710.76666666666677</v>
      </c>
      <c r="E123" s="40">
        <v>699.53333333333353</v>
      </c>
      <c r="F123" s="40">
        <v>691.96666666666681</v>
      </c>
      <c r="G123" s="40">
        <v>680.73333333333358</v>
      </c>
      <c r="H123" s="40">
        <v>718.33333333333348</v>
      </c>
      <c r="I123" s="40">
        <v>729.56666666666683</v>
      </c>
      <c r="J123" s="40">
        <v>737.13333333333344</v>
      </c>
      <c r="K123" s="31">
        <v>722</v>
      </c>
      <c r="L123" s="31">
        <v>703.2</v>
      </c>
      <c r="M123" s="31">
        <v>21.872229999999998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800.9</v>
      </c>
      <c r="D124" s="40">
        <v>803.35</v>
      </c>
      <c r="E124" s="40">
        <v>795.7</v>
      </c>
      <c r="F124" s="40">
        <v>790.5</v>
      </c>
      <c r="G124" s="40">
        <v>782.85</v>
      </c>
      <c r="H124" s="40">
        <v>808.55000000000007</v>
      </c>
      <c r="I124" s="40">
        <v>816.19999999999993</v>
      </c>
      <c r="J124" s="40">
        <v>821.40000000000009</v>
      </c>
      <c r="K124" s="31">
        <v>811</v>
      </c>
      <c r="L124" s="31">
        <v>798.15</v>
      </c>
      <c r="M124" s="31">
        <v>3.6407400000000001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646.04999999999995</v>
      </c>
      <c r="D125" s="40">
        <v>643.79999999999995</v>
      </c>
      <c r="E125" s="40">
        <v>638.94999999999993</v>
      </c>
      <c r="F125" s="40">
        <v>631.85</v>
      </c>
      <c r="G125" s="40">
        <v>627</v>
      </c>
      <c r="H125" s="40">
        <v>650.89999999999986</v>
      </c>
      <c r="I125" s="40">
        <v>655.74999999999977</v>
      </c>
      <c r="J125" s="40">
        <v>662.8499999999998</v>
      </c>
      <c r="K125" s="31">
        <v>648.65</v>
      </c>
      <c r="L125" s="31">
        <v>636.70000000000005</v>
      </c>
      <c r="M125" s="31">
        <v>0.39645000000000002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487.45</v>
      </c>
      <c r="D126" s="40">
        <v>486.93333333333339</v>
      </c>
      <c r="E126" s="40">
        <v>477.86666666666679</v>
      </c>
      <c r="F126" s="40">
        <v>468.28333333333342</v>
      </c>
      <c r="G126" s="40">
        <v>459.21666666666681</v>
      </c>
      <c r="H126" s="40">
        <v>496.51666666666677</v>
      </c>
      <c r="I126" s="40">
        <v>505.58333333333337</v>
      </c>
      <c r="J126" s="40">
        <v>515.16666666666674</v>
      </c>
      <c r="K126" s="31">
        <v>496</v>
      </c>
      <c r="L126" s="31">
        <v>477.35</v>
      </c>
      <c r="M126" s="31">
        <v>11.13415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893.3</v>
      </c>
      <c r="D127" s="40">
        <v>904.65</v>
      </c>
      <c r="E127" s="40">
        <v>877.09999999999991</v>
      </c>
      <c r="F127" s="40">
        <v>860.9</v>
      </c>
      <c r="G127" s="40">
        <v>833.34999999999991</v>
      </c>
      <c r="H127" s="40">
        <v>920.84999999999991</v>
      </c>
      <c r="I127" s="40">
        <v>948.39999999999986</v>
      </c>
      <c r="J127" s="40">
        <v>964.59999999999991</v>
      </c>
      <c r="K127" s="31">
        <v>932.2</v>
      </c>
      <c r="L127" s="31">
        <v>888.45</v>
      </c>
      <c r="M127" s="31">
        <v>56.867829999999998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1054.8499999999999</v>
      </c>
      <c r="D128" s="40">
        <v>1054.6333333333332</v>
      </c>
      <c r="E128" s="40">
        <v>1047.2666666666664</v>
      </c>
      <c r="F128" s="40">
        <v>1039.6833333333332</v>
      </c>
      <c r="G128" s="40">
        <v>1032.3166666666664</v>
      </c>
      <c r="H128" s="40">
        <v>1062.2166666666665</v>
      </c>
      <c r="I128" s="40">
        <v>1069.5833333333333</v>
      </c>
      <c r="J128" s="40">
        <v>1077.1666666666665</v>
      </c>
      <c r="K128" s="31">
        <v>1062</v>
      </c>
      <c r="L128" s="31">
        <v>1047.05</v>
      </c>
      <c r="M128" s="31">
        <v>1.95445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90.55</v>
      </c>
      <c r="D129" s="40">
        <v>90.633333333333326</v>
      </c>
      <c r="E129" s="40">
        <v>89.916666666666657</v>
      </c>
      <c r="F129" s="40">
        <v>89.283333333333331</v>
      </c>
      <c r="G129" s="40">
        <v>88.566666666666663</v>
      </c>
      <c r="H129" s="40">
        <v>91.266666666666652</v>
      </c>
      <c r="I129" s="40">
        <v>91.98333333333332</v>
      </c>
      <c r="J129" s="40">
        <v>92.616666666666646</v>
      </c>
      <c r="K129" s="31">
        <v>91.35</v>
      </c>
      <c r="L129" s="31">
        <v>90</v>
      </c>
      <c r="M129" s="31">
        <v>7.2381399999999996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1146.5</v>
      </c>
      <c r="D130" s="40">
        <v>1120.05</v>
      </c>
      <c r="E130" s="40">
        <v>1062.0999999999999</v>
      </c>
      <c r="F130" s="40">
        <v>977.7</v>
      </c>
      <c r="G130" s="40">
        <v>919.75</v>
      </c>
      <c r="H130" s="40">
        <v>1204.4499999999998</v>
      </c>
      <c r="I130" s="40">
        <v>1262.4000000000001</v>
      </c>
      <c r="J130" s="40">
        <v>1346.7999999999997</v>
      </c>
      <c r="K130" s="31">
        <v>1178</v>
      </c>
      <c r="L130" s="31">
        <v>1035.6500000000001</v>
      </c>
      <c r="M130" s="31">
        <v>6.3718000000000004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424.4</v>
      </c>
      <c r="D131" s="40">
        <v>423.5333333333333</v>
      </c>
      <c r="E131" s="40">
        <v>415.41666666666663</v>
      </c>
      <c r="F131" s="40">
        <v>406.43333333333334</v>
      </c>
      <c r="G131" s="40">
        <v>398.31666666666666</v>
      </c>
      <c r="H131" s="40">
        <v>432.51666666666659</v>
      </c>
      <c r="I131" s="40">
        <v>440.63333333333327</v>
      </c>
      <c r="J131" s="40">
        <v>449.61666666666656</v>
      </c>
      <c r="K131" s="31">
        <v>431.65</v>
      </c>
      <c r="L131" s="31">
        <v>414.55</v>
      </c>
      <c r="M131" s="31">
        <v>138.98131000000001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624.20000000000005</v>
      </c>
      <c r="D132" s="40">
        <v>620.98333333333335</v>
      </c>
      <c r="E132" s="40">
        <v>616.51666666666665</v>
      </c>
      <c r="F132" s="40">
        <v>608.83333333333326</v>
      </c>
      <c r="G132" s="40">
        <v>604.36666666666656</v>
      </c>
      <c r="H132" s="40">
        <v>628.66666666666674</v>
      </c>
      <c r="I132" s="40">
        <v>633.13333333333344</v>
      </c>
      <c r="J132" s="40">
        <v>640.81666666666683</v>
      </c>
      <c r="K132" s="31">
        <v>625.45000000000005</v>
      </c>
      <c r="L132" s="31">
        <v>613.29999999999995</v>
      </c>
      <c r="M132" s="31">
        <v>21.584479999999999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2128.4499999999998</v>
      </c>
      <c r="D133" s="40">
        <v>2132.8166666666666</v>
      </c>
      <c r="E133" s="40">
        <v>2115.6333333333332</v>
      </c>
      <c r="F133" s="40">
        <v>2102.8166666666666</v>
      </c>
      <c r="G133" s="40">
        <v>2085.6333333333332</v>
      </c>
      <c r="H133" s="40">
        <v>2145.6333333333332</v>
      </c>
      <c r="I133" s="40">
        <v>2162.8166666666666</v>
      </c>
      <c r="J133" s="40">
        <v>2175.6333333333332</v>
      </c>
      <c r="K133" s="31">
        <v>2150</v>
      </c>
      <c r="L133" s="31">
        <v>2120</v>
      </c>
      <c r="M133" s="31">
        <v>2.7348599999999998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2591.9499999999998</v>
      </c>
      <c r="D134" s="40">
        <v>2531.7999999999997</v>
      </c>
      <c r="E134" s="40">
        <v>2443.5999999999995</v>
      </c>
      <c r="F134" s="40">
        <v>2295.2499999999995</v>
      </c>
      <c r="G134" s="40">
        <v>2207.0499999999993</v>
      </c>
      <c r="H134" s="40">
        <v>2680.1499999999996</v>
      </c>
      <c r="I134" s="40">
        <v>2768.3499999999995</v>
      </c>
      <c r="J134" s="40">
        <v>2916.7</v>
      </c>
      <c r="K134" s="31">
        <v>2620</v>
      </c>
      <c r="L134" s="31">
        <v>2383.4499999999998</v>
      </c>
      <c r="M134" s="31">
        <v>19.405850000000001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275.85000000000002</v>
      </c>
      <c r="D135" s="40">
        <v>276.25</v>
      </c>
      <c r="E135" s="40">
        <v>268.64999999999998</v>
      </c>
      <c r="F135" s="40">
        <v>261.45</v>
      </c>
      <c r="G135" s="40">
        <v>253.84999999999997</v>
      </c>
      <c r="H135" s="40">
        <v>283.45</v>
      </c>
      <c r="I135" s="40">
        <v>291.05</v>
      </c>
      <c r="J135" s="40">
        <v>298.25</v>
      </c>
      <c r="K135" s="31">
        <v>283.85000000000002</v>
      </c>
      <c r="L135" s="31">
        <v>269.05</v>
      </c>
      <c r="M135" s="31">
        <v>153.65889000000001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192.75</v>
      </c>
      <c r="D136" s="40">
        <v>189.51666666666665</v>
      </c>
      <c r="E136" s="40">
        <v>184.68333333333331</v>
      </c>
      <c r="F136" s="40">
        <v>176.61666666666665</v>
      </c>
      <c r="G136" s="40">
        <v>171.7833333333333</v>
      </c>
      <c r="H136" s="40">
        <v>197.58333333333331</v>
      </c>
      <c r="I136" s="40">
        <v>202.41666666666669</v>
      </c>
      <c r="J136" s="40">
        <v>210.48333333333332</v>
      </c>
      <c r="K136" s="31">
        <v>194.35</v>
      </c>
      <c r="L136" s="31">
        <v>181.45</v>
      </c>
      <c r="M136" s="31">
        <v>39.36889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812.95</v>
      </c>
      <c r="D137" s="40">
        <v>815.11666666666667</v>
      </c>
      <c r="E137" s="40">
        <v>808.33333333333337</v>
      </c>
      <c r="F137" s="40">
        <v>803.7166666666667</v>
      </c>
      <c r="G137" s="40">
        <v>796.93333333333339</v>
      </c>
      <c r="H137" s="40">
        <v>819.73333333333335</v>
      </c>
      <c r="I137" s="40">
        <v>826.51666666666665</v>
      </c>
      <c r="J137" s="40">
        <v>831.13333333333333</v>
      </c>
      <c r="K137" s="31">
        <v>821.9</v>
      </c>
      <c r="L137" s="31">
        <v>810.5</v>
      </c>
      <c r="M137" s="31">
        <v>0.34365000000000001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576.70000000000005</v>
      </c>
      <c r="D138" s="40">
        <v>578.80000000000007</v>
      </c>
      <c r="E138" s="40">
        <v>572.90000000000009</v>
      </c>
      <c r="F138" s="40">
        <v>569.1</v>
      </c>
      <c r="G138" s="40">
        <v>563.20000000000005</v>
      </c>
      <c r="H138" s="40">
        <v>582.60000000000014</v>
      </c>
      <c r="I138" s="40">
        <v>588.5</v>
      </c>
      <c r="J138" s="40">
        <v>592.30000000000018</v>
      </c>
      <c r="K138" s="31">
        <v>584.70000000000005</v>
      </c>
      <c r="L138" s="31">
        <v>575</v>
      </c>
      <c r="M138" s="31">
        <v>3.34524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20.2</v>
      </c>
      <c r="D139" s="40">
        <v>20.316666666666666</v>
      </c>
      <c r="E139" s="40">
        <v>19.983333333333334</v>
      </c>
      <c r="F139" s="40">
        <v>19.766666666666669</v>
      </c>
      <c r="G139" s="40">
        <v>19.433333333333337</v>
      </c>
      <c r="H139" s="40">
        <v>20.533333333333331</v>
      </c>
      <c r="I139" s="40">
        <v>20.866666666666667</v>
      </c>
      <c r="J139" s="40">
        <v>21.083333333333329</v>
      </c>
      <c r="K139" s="31">
        <v>20.65</v>
      </c>
      <c r="L139" s="31">
        <v>20.100000000000001</v>
      </c>
      <c r="M139" s="31">
        <v>99.916110000000003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223.4</v>
      </c>
      <c r="D140" s="40">
        <v>219.70000000000002</v>
      </c>
      <c r="E140" s="40">
        <v>214.95000000000005</v>
      </c>
      <c r="F140" s="40">
        <v>206.50000000000003</v>
      </c>
      <c r="G140" s="40">
        <v>201.75000000000006</v>
      </c>
      <c r="H140" s="40">
        <v>228.15000000000003</v>
      </c>
      <c r="I140" s="40">
        <v>232.89999999999998</v>
      </c>
      <c r="J140" s="40">
        <v>241.35000000000002</v>
      </c>
      <c r="K140" s="31">
        <v>224.45</v>
      </c>
      <c r="L140" s="31">
        <v>211.25</v>
      </c>
      <c r="M140" s="31">
        <v>39.015650000000001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5220.7</v>
      </c>
      <c r="D141" s="40">
        <v>5142.0666666666666</v>
      </c>
      <c r="E141" s="40">
        <v>4968.6333333333332</v>
      </c>
      <c r="F141" s="40">
        <v>4716.5666666666666</v>
      </c>
      <c r="G141" s="40">
        <v>4543.1333333333332</v>
      </c>
      <c r="H141" s="40">
        <v>5394.1333333333332</v>
      </c>
      <c r="I141" s="40">
        <v>5567.5666666666657</v>
      </c>
      <c r="J141" s="40">
        <v>5819.6333333333332</v>
      </c>
      <c r="K141" s="31">
        <v>5315.5</v>
      </c>
      <c r="L141" s="31">
        <v>4890</v>
      </c>
      <c r="M141" s="31">
        <v>28.886369999999999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4859.8</v>
      </c>
      <c r="D142" s="40">
        <v>4920.7</v>
      </c>
      <c r="E142" s="40">
        <v>4769.0999999999995</v>
      </c>
      <c r="F142" s="40">
        <v>4678.3999999999996</v>
      </c>
      <c r="G142" s="40">
        <v>4526.7999999999993</v>
      </c>
      <c r="H142" s="40">
        <v>5011.3999999999996</v>
      </c>
      <c r="I142" s="40">
        <v>5163</v>
      </c>
      <c r="J142" s="40">
        <v>5253.7</v>
      </c>
      <c r="K142" s="31">
        <v>5072.3</v>
      </c>
      <c r="L142" s="31">
        <v>4830</v>
      </c>
      <c r="M142" s="31">
        <v>8.7286300000000008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3762.7</v>
      </c>
      <c r="D143" s="40">
        <v>3726.2333333333336</v>
      </c>
      <c r="E143" s="40">
        <v>3680.4666666666672</v>
      </c>
      <c r="F143" s="40">
        <v>3598.2333333333336</v>
      </c>
      <c r="G143" s="40">
        <v>3552.4666666666672</v>
      </c>
      <c r="H143" s="40">
        <v>3808.4666666666672</v>
      </c>
      <c r="I143" s="40">
        <v>3854.2333333333336</v>
      </c>
      <c r="J143" s="40">
        <v>3936.4666666666672</v>
      </c>
      <c r="K143" s="31">
        <v>3772</v>
      </c>
      <c r="L143" s="31">
        <v>3644</v>
      </c>
      <c r="M143" s="31">
        <v>1.46146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5042.7</v>
      </c>
      <c r="D144" s="40">
        <v>5023.2333333333336</v>
      </c>
      <c r="E144" s="40">
        <v>4969.4666666666672</v>
      </c>
      <c r="F144" s="40">
        <v>4896.2333333333336</v>
      </c>
      <c r="G144" s="40">
        <v>4842.4666666666672</v>
      </c>
      <c r="H144" s="40">
        <v>5096.4666666666672</v>
      </c>
      <c r="I144" s="40">
        <v>5150.2333333333336</v>
      </c>
      <c r="J144" s="40">
        <v>5223.4666666666672</v>
      </c>
      <c r="K144" s="31">
        <v>5077</v>
      </c>
      <c r="L144" s="31">
        <v>4950</v>
      </c>
      <c r="M144" s="31">
        <v>7.6035300000000001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435.75</v>
      </c>
      <c r="D145" s="40">
        <v>434.25</v>
      </c>
      <c r="E145" s="40">
        <v>426.5</v>
      </c>
      <c r="F145" s="40">
        <v>417.25</v>
      </c>
      <c r="G145" s="40">
        <v>409.5</v>
      </c>
      <c r="H145" s="40">
        <v>443.5</v>
      </c>
      <c r="I145" s="40">
        <v>451.25</v>
      </c>
      <c r="J145" s="40">
        <v>460.5</v>
      </c>
      <c r="K145" s="31">
        <v>442</v>
      </c>
      <c r="L145" s="31">
        <v>425</v>
      </c>
      <c r="M145" s="31">
        <v>5.0852399999999998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130.6</v>
      </c>
      <c r="D146" s="40">
        <v>131.15</v>
      </c>
      <c r="E146" s="40">
        <v>127.5</v>
      </c>
      <c r="F146" s="40">
        <v>124.4</v>
      </c>
      <c r="G146" s="40">
        <v>120.75</v>
      </c>
      <c r="H146" s="40">
        <v>134.25</v>
      </c>
      <c r="I146" s="40">
        <v>137.90000000000003</v>
      </c>
      <c r="J146" s="40">
        <v>141</v>
      </c>
      <c r="K146" s="31">
        <v>134.80000000000001</v>
      </c>
      <c r="L146" s="31">
        <v>128.05000000000001</v>
      </c>
      <c r="M146" s="31">
        <v>8.6546299999999992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232.2</v>
      </c>
      <c r="D147" s="40">
        <v>234.63333333333333</v>
      </c>
      <c r="E147" s="40">
        <v>227.56666666666666</v>
      </c>
      <c r="F147" s="40">
        <v>222.93333333333334</v>
      </c>
      <c r="G147" s="40">
        <v>215.86666666666667</v>
      </c>
      <c r="H147" s="40">
        <v>239.26666666666665</v>
      </c>
      <c r="I147" s="40">
        <v>246.33333333333331</v>
      </c>
      <c r="J147" s="40">
        <v>250.96666666666664</v>
      </c>
      <c r="K147" s="31">
        <v>241.7</v>
      </c>
      <c r="L147" s="31">
        <v>230</v>
      </c>
      <c r="M147" s="31">
        <v>4.6471999999999998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80.2</v>
      </c>
      <c r="D148" s="40">
        <v>80.849999999999994</v>
      </c>
      <c r="E148" s="40">
        <v>79.199999999999989</v>
      </c>
      <c r="F148" s="40">
        <v>78.199999999999989</v>
      </c>
      <c r="G148" s="40">
        <v>76.549999999999983</v>
      </c>
      <c r="H148" s="40">
        <v>81.849999999999994</v>
      </c>
      <c r="I148" s="40">
        <v>83.5</v>
      </c>
      <c r="J148" s="40">
        <v>84.5</v>
      </c>
      <c r="K148" s="31">
        <v>82.5</v>
      </c>
      <c r="L148" s="31">
        <v>79.849999999999994</v>
      </c>
      <c r="M148" s="31">
        <v>21.475480000000001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2745.9</v>
      </c>
      <c r="D149" s="40">
        <v>2741.6333333333332</v>
      </c>
      <c r="E149" s="40">
        <v>2712.2666666666664</v>
      </c>
      <c r="F149" s="40">
        <v>2678.6333333333332</v>
      </c>
      <c r="G149" s="40">
        <v>2649.2666666666664</v>
      </c>
      <c r="H149" s="40">
        <v>2775.2666666666664</v>
      </c>
      <c r="I149" s="40">
        <v>2804.6333333333332</v>
      </c>
      <c r="J149" s="40">
        <v>2838.2666666666664</v>
      </c>
      <c r="K149" s="31">
        <v>2771</v>
      </c>
      <c r="L149" s="31">
        <v>2708</v>
      </c>
      <c r="M149" s="31">
        <v>8.7486499999999996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205.55</v>
      </c>
      <c r="D150" s="40">
        <v>204.61666666666667</v>
      </c>
      <c r="E150" s="40">
        <v>202.93333333333334</v>
      </c>
      <c r="F150" s="40">
        <v>200.31666666666666</v>
      </c>
      <c r="G150" s="40">
        <v>198.63333333333333</v>
      </c>
      <c r="H150" s="40">
        <v>207.23333333333335</v>
      </c>
      <c r="I150" s="40">
        <v>208.91666666666669</v>
      </c>
      <c r="J150" s="40">
        <v>211.53333333333336</v>
      </c>
      <c r="K150" s="31">
        <v>206.3</v>
      </c>
      <c r="L150" s="31">
        <v>202</v>
      </c>
      <c r="M150" s="31">
        <v>1.7518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565.04999999999995</v>
      </c>
      <c r="D151" s="40">
        <v>566.75</v>
      </c>
      <c r="E151" s="40">
        <v>557.5</v>
      </c>
      <c r="F151" s="40">
        <v>549.95000000000005</v>
      </c>
      <c r="G151" s="40">
        <v>540.70000000000005</v>
      </c>
      <c r="H151" s="40">
        <v>574.29999999999995</v>
      </c>
      <c r="I151" s="40">
        <v>583.54999999999995</v>
      </c>
      <c r="J151" s="40">
        <v>591.09999999999991</v>
      </c>
      <c r="K151" s="31">
        <v>576</v>
      </c>
      <c r="L151" s="31">
        <v>559.20000000000005</v>
      </c>
      <c r="M151" s="31">
        <v>19.659579999999998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1575.5</v>
      </c>
      <c r="D152" s="40">
        <v>1576.4666666666665</v>
      </c>
      <c r="E152" s="40">
        <v>1563.0333333333328</v>
      </c>
      <c r="F152" s="40">
        <v>1550.5666666666664</v>
      </c>
      <c r="G152" s="40">
        <v>1537.1333333333328</v>
      </c>
      <c r="H152" s="40">
        <v>1588.9333333333329</v>
      </c>
      <c r="I152" s="40">
        <v>1602.3666666666668</v>
      </c>
      <c r="J152" s="40">
        <v>1614.833333333333</v>
      </c>
      <c r="K152" s="31">
        <v>1589.9</v>
      </c>
      <c r="L152" s="31">
        <v>1564</v>
      </c>
      <c r="M152" s="31">
        <v>0.22728000000000001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78.849999999999994</v>
      </c>
      <c r="D153" s="40">
        <v>79.249999999999986</v>
      </c>
      <c r="E153" s="40">
        <v>77.699999999999974</v>
      </c>
      <c r="F153" s="40">
        <v>76.549999999999983</v>
      </c>
      <c r="G153" s="40">
        <v>74.999999999999972</v>
      </c>
      <c r="H153" s="40">
        <v>80.399999999999977</v>
      </c>
      <c r="I153" s="40">
        <v>81.949999999999989</v>
      </c>
      <c r="J153" s="40">
        <v>83.09999999999998</v>
      </c>
      <c r="K153" s="31">
        <v>80.8</v>
      </c>
      <c r="L153" s="31">
        <v>78.099999999999994</v>
      </c>
      <c r="M153" s="31">
        <v>33.710540000000002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123.05</v>
      </c>
      <c r="D154" s="40">
        <v>122.46666666666665</v>
      </c>
      <c r="E154" s="40">
        <v>120.83333333333331</v>
      </c>
      <c r="F154" s="40">
        <v>118.61666666666666</v>
      </c>
      <c r="G154" s="40">
        <v>116.98333333333332</v>
      </c>
      <c r="H154" s="40">
        <v>124.68333333333331</v>
      </c>
      <c r="I154" s="40">
        <v>126.31666666666666</v>
      </c>
      <c r="J154" s="40">
        <v>128.5333333333333</v>
      </c>
      <c r="K154" s="31">
        <v>124.1</v>
      </c>
      <c r="L154" s="31">
        <v>120.25</v>
      </c>
      <c r="M154" s="31">
        <v>10.539149999999999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749.65</v>
      </c>
      <c r="D155" s="40">
        <v>754.20000000000016</v>
      </c>
      <c r="E155" s="40">
        <v>733.40000000000032</v>
      </c>
      <c r="F155" s="40">
        <v>717.1500000000002</v>
      </c>
      <c r="G155" s="40">
        <v>696.35000000000036</v>
      </c>
      <c r="H155" s="40">
        <v>770.45000000000027</v>
      </c>
      <c r="I155" s="40">
        <v>791.25000000000023</v>
      </c>
      <c r="J155" s="40">
        <v>807.50000000000023</v>
      </c>
      <c r="K155" s="31">
        <v>775</v>
      </c>
      <c r="L155" s="31">
        <v>737.95</v>
      </c>
      <c r="M155" s="31">
        <v>0.82057999999999998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1496.4</v>
      </c>
      <c r="D156" s="40">
        <v>1487.4666666666665</v>
      </c>
      <c r="E156" s="40">
        <v>1470.9333333333329</v>
      </c>
      <c r="F156" s="40">
        <v>1445.4666666666665</v>
      </c>
      <c r="G156" s="40">
        <v>1428.9333333333329</v>
      </c>
      <c r="H156" s="40">
        <v>1512.9333333333329</v>
      </c>
      <c r="I156" s="40">
        <v>1529.4666666666662</v>
      </c>
      <c r="J156" s="40">
        <v>1554.9333333333329</v>
      </c>
      <c r="K156" s="31">
        <v>1504</v>
      </c>
      <c r="L156" s="31">
        <v>1462</v>
      </c>
      <c r="M156" s="31">
        <v>7.6578499999999998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179.95</v>
      </c>
      <c r="D157" s="40">
        <v>180.01666666666665</v>
      </c>
      <c r="E157" s="40">
        <v>179.23333333333329</v>
      </c>
      <c r="F157" s="40">
        <v>178.51666666666665</v>
      </c>
      <c r="G157" s="40">
        <v>177.73333333333329</v>
      </c>
      <c r="H157" s="40">
        <v>180.73333333333329</v>
      </c>
      <c r="I157" s="40">
        <v>181.51666666666665</v>
      </c>
      <c r="J157" s="40">
        <v>182.23333333333329</v>
      </c>
      <c r="K157" s="31">
        <v>180.8</v>
      </c>
      <c r="L157" s="31">
        <v>179.3</v>
      </c>
      <c r="M157" s="31">
        <v>24.02383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347.95</v>
      </c>
      <c r="D158" s="40">
        <v>349.7833333333333</v>
      </c>
      <c r="E158" s="40">
        <v>344.21666666666658</v>
      </c>
      <c r="F158" s="40">
        <v>340.48333333333329</v>
      </c>
      <c r="G158" s="40">
        <v>334.91666666666657</v>
      </c>
      <c r="H158" s="40">
        <v>353.51666666666659</v>
      </c>
      <c r="I158" s="40">
        <v>359.08333333333331</v>
      </c>
      <c r="J158" s="40">
        <v>362.81666666666661</v>
      </c>
      <c r="K158" s="31">
        <v>355.35</v>
      </c>
      <c r="L158" s="31">
        <v>346.05</v>
      </c>
      <c r="M158" s="31">
        <v>1.09433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85.05</v>
      </c>
      <c r="D159" s="40">
        <v>85</v>
      </c>
      <c r="E159" s="40">
        <v>84</v>
      </c>
      <c r="F159" s="40">
        <v>82.95</v>
      </c>
      <c r="G159" s="40">
        <v>81.95</v>
      </c>
      <c r="H159" s="40">
        <v>86.05</v>
      </c>
      <c r="I159" s="40">
        <v>87.05</v>
      </c>
      <c r="J159" s="40">
        <v>88.1</v>
      </c>
      <c r="K159" s="31">
        <v>86</v>
      </c>
      <c r="L159" s="31">
        <v>83.95</v>
      </c>
      <c r="M159" s="31">
        <v>156.02179000000001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3503</v>
      </c>
      <c r="D160" s="40">
        <v>3451.2999999999997</v>
      </c>
      <c r="E160" s="40">
        <v>3308.6499999999996</v>
      </c>
      <c r="F160" s="40">
        <v>3114.2999999999997</v>
      </c>
      <c r="G160" s="40">
        <v>2971.6499999999996</v>
      </c>
      <c r="H160" s="40">
        <v>3645.6499999999996</v>
      </c>
      <c r="I160" s="40">
        <v>3788.3</v>
      </c>
      <c r="J160" s="40">
        <v>3982.6499999999996</v>
      </c>
      <c r="K160" s="31">
        <v>3593.95</v>
      </c>
      <c r="L160" s="31">
        <v>3256.95</v>
      </c>
      <c r="M160" s="31">
        <v>2.1204499999999999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492.6</v>
      </c>
      <c r="D161" s="40">
        <v>489.75</v>
      </c>
      <c r="E161" s="40">
        <v>482.5</v>
      </c>
      <c r="F161" s="40">
        <v>472.4</v>
      </c>
      <c r="G161" s="40">
        <v>465.15</v>
      </c>
      <c r="H161" s="40">
        <v>499.85</v>
      </c>
      <c r="I161" s="40">
        <v>507.1</v>
      </c>
      <c r="J161" s="40">
        <v>517.20000000000005</v>
      </c>
      <c r="K161" s="31">
        <v>497</v>
      </c>
      <c r="L161" s="31">
        <v>479.65</v>
      </c>
      <c r="M161" s="31">
        <v>2.1955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225.15</v>
      </c>
      <c r="D162" s="40">
        <v>225.5</v>
      </c>
      <c r="E162" s="40">
        <v>221.65</v>
      </c>
      <c r="F162" s="40">
        <v>218.15</v>
      </c>
      <c r="G162" s="40">
        <v>214.3</v>
      </c>
      <c r="H162" s="40">
        <v>229</v>
      </c>
      <c r="I162" s="40">
        <v>232.85000000000002</v>
      </c>
      <c r="J162" s="40">
        <v>236.35</v>
      </c>
      <c r="K162" s="31">
        <v>229.35</v>
      </c>
      <c r="L162" s="31">
        <v>222</v>
      </c>
      <c r="M162" s="31">
        <v>43.974080000000001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195.9</v>
      </c>
      <c r="D163" s="40">
        <v>196.18333333333331</v>
      </c>
      <c r="E163" s="40">
        <v>194.71666666666661</v>
      </c>
      <c r="F163" s="40">
        <v>193.5333333333333</v>
      </c>
      <c r="G163" s="40">
        <v>192.06666666666661</v>
      </c>
      <c r="H163" s="40">
        <v>197.36666666666662</v>
      </c>
      <c r="I163" s="40">
        <v>198.83333333333331</v>
      </c>
      <c r="J163" s="40">
        <v>200.01666666666662</v>
      </c>
      <c r="K163" s="31">
        <v>197.65</v>
      </c>
      <c r="L163" s="31">
        <v>195</v>
      </c>
      <c r="M163" s="31">
        <v>13.50203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280.2</v>
      </c>
      <c r="D164" s="40">
        <v>275.75</v>
      </c>
      <c r="E164" s="40">
        <v>269.7</v>
      </c>
      <c r="F164" s="40">
        <v>259.2</v>
      </c>
      <c r="G164" s="40">
        <v>253.14999999999998</v>
      </c>
      <c r="H164" s="40">
        <v>286.25</v>
      </c>
      <c r="I164" s="40">
        <v>292.29999999999995</v>
      </c>
      <c r="J164" s="40">
        <v>302.8</v>
      </c>
      <c r="K164" s="31">
        <v>281.8</v>
      </c>
      <c r="L164" s="31">
        <v>265.25</v>
      </c>
      <c r="M164" s="31">
        <v>36.99982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7.6499999999999995</v>
      </c>
      <c r="E165" s="40">
        <v>7.3999999999999986</v>
      </c>
      <c r="F165" s="40">
        <v>7.2499999999999991</v>
      </c>
      <c r="G165" s="40">
        <v>6.9999999999999982</v>
      </c>
      <c r="H165" s="40">
        <v>7.7999999999999989</v>
      </c>
      <c r="I165" s="40">
        <v>8.0500000000000007</v>
      </c>
      <c r="J165" s="40">
        <v>8.1999999999999993</v>
      </c>
      <c r="K165" s="31">
        <v>7.9</v>
      </c>
      <c r="L165" s="31">
        <v>7.5</v>
      </c>
      <c r="M165" s="31">
        <v>111.0478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51.85</v>
      </c>
      <c r="D166" s="40">
        <v>52.466666666666661</v>
      </c>
      <c r="E166" s="40">
        <v>50.933333333333323</v>
      </c>
      <c r="F166" s="40">
        <v>50.016666666666659</v>
      </c>
      <c r="G166" s="40">
        <v>48.48333333333332</v>
      </c>
      <c r="H166" s="40">
        <v>53.383333333333326</v>
      </c>
      <c r="I166" s="40">
        <v>54.916666666666671</v>
      </c>
      <c r="J166" s="40">
        <v>55.833333333333329</v>
      </c>
      <c r="K166" s="31">
        <v>54</v>
      </c>
      <c r="L166" s="31">
        <v>51.55</v>
      </c>
      <c r="M166" s="31">
        <v>20.418569999999999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161.55000000000001</v>
      </c>
      <c r="D167" s="40">
        <v>162.45000000000002</v>
      </c>
      <c r="E167" s="40">
        <v>160.10000000000002</v>
      </c>
      <c r="F167" s="40">
        <v>158.65</v>
      </c>
      <c r="G167" s="40">
        <v>156.30000000000001</v>
      </c>
      <c r="H167" s="40">
        <v>163.90000000000003</v>
      </c>
      <c r="I167" s="40">
        <v>166.25</v>
      </c>
      <c r="J167" s="40">
        <v>167.70000000000005</v>
      </c>
      <c r="K167" s="31">
        <v>164.8</v>
      </c>
      <c r="L167" s="31">
        <v>161</v>
      </c>
      <c r="M167" s="31">
        <v>89.602630000000005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301.7</v>
      </c>
      <c r="D168" s="40">
        <v>301.71666666666664</v>
      </c>
      <c r="E168" s="40">
        <v>296.48333333333329</v>
      </c>
      <c r="F168" s="40">
        <v>291.26666666666665</v>
      </c>
      <c r="G168" s="40">
        <v>286.0333333333333</v>
      </c>
      <c r="H168" s="40">
        <v>306.93333333333328</v>
      </c>
      <c r="I168" s="40">
        <v>312.16666666666663</v>
      </c>
      <c r="J168" s="40">
        <v>317.38333333333327</v>
      </c>
      <c r="K168" s="31">
        <v>306.95</v>
      </c>
      <c r="L168" s="31">
        <v>296.5</v>
      </c>
      <c r="M168" s="31">
        <v>0.84053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4520.95</v>
      </c>
      <c r="D169" s="40">
        <v>4494.1166666666659</v>
      </c>
      <c r="E169" s="40">
        <v>4435.3833333333314</v>
      </c>
      <c r="F169" s="40">
        <v>4349.8166666666657</v>
      </c>
      <c r="G169" s="40">
        <v>4291.0833333333312</v>
      </c>
      <c r="H169" s="40">
        <v>4579.6833333333316</v>
      </c>
      <c r="I169" s="40">
        <v>4638.416666666667</v>
      </c>
      <c r="J169" s="40">
        <v>4723.9833333333318</v>
      </c>
      <c r="K169" s="31">
        <v>4552.8500000000004</v>
      </c>
      <c r="L169" s="31">
        <v>4408.55</v>
      </c>
      <c r="M169" s="31">
        <v>0.35610999999999998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40.75</v>
      </c>
      <c r="D170" s="40">
        <v>40.93333333333333</v>
      </c>
      <c r="E170" s="40">
        <v>40.11666666666666</v>
      </c>
      <c r="F170" s="40">
        <v>39.483333333333327</v>
      </c>
      <c r="G170" s="40">
        <v>38.666666666666657</v>
      </c>
      <c r="H170" s="40">
        <v>41.566666666666663</v>
      </c>
      <c r="I170" s="40">
        <v>42.38333333333334</v>
      </c>
      <c r="J170" s="40">
        <v>43.016666666666666</v>
      </c>
      <c r="K170" s="31">
        <v>41.75</v>
      </c>
      <c r="L170" s="31">
        <v>40.299999999999997</v>
      </c>
      <c r="M170" s="31">
        <v>382.20398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3422.05</v>
      </c>
      <c r="D171" s="40">
        <v>3430.2166666666667</v>
      </c>
      <c r="E171" s="40">
        <v>3384.8333333333335</v>
      </c>
      <c r="F171" s="40">
        <v>3347.6166666666668</v>
      </c>
      <c r="G171" s="40">
        <v>3302.2333333333336</v>
      </c>
      <c r="H171" s="40">
        <v>3467.4333333333334</v>
      </c>
      <c r="I171" s="40">
        <v>3512.8166666666666</v>
      </c>
      <c r="J171" s="40">
        <v>3550.0333333333333</v>
      </c>
      <c r="K171" s="31">
        <v>3475.6</v>
      </c>
      <c r="L171" s="31">
        <v>3393</v>
      </c>
      <c r="M171" s="31">
        <v>0.85916999999999999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190.95</v>
      </c>
      <c r="D172" s="40">
        <v>190.86666666666665</v>
      </c>
      <c r="E172" s="40">
        <v>187.3833333333333</v>
      </c>
      <c r="F172" s="40">
        <v>183.81666666666666</v>
      </c>
      <c r="G172" s="40">
        <v>180.33333333333331</v>
      </c>
      <c r="H172" s="40">
        <v>194.43333333333328</v>
      </c>
      <c r="I172" s="40">
        <v>197.91666666666663</v>
      </c>
      <c r="J172" s="40">
        <v>201.48333333333326</v>
      </c>
      <c r="K172" s="31">
        <v>194.35</v>
      </c>
      <c r="L172" s="31">
        <v>187.3</v>
      </c>
      <c r="M172" s="31">
        <v>16.356310000000001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3364.35</v>
      </c>
      <c r="D173" s="40">
        <v>3350.9500000000003</v>
      </c>
      <c r="E173" s="40">
        <v>3293.9000000000005</v>
      </c>
      <c r="F173" s="40">
        <v>3223.4500000000003</v>
      </c>
      <c r="G173" s="40">
        <v>3166.4000000000005</v>
      </c>
      <c r="H173" s="40">
        <v>3421.4000000000005</v>
      </c>
      <c r="I173" s="40">
        <v>3478.4500000000007</v>
      </c>
      <c r="J173" s="40">
        <v>3548.9000000000005</v>
      </c>
      <c r="K173" s="31">
        <v>3408</v>
      </c>
      <c r="L173" s="31">
        <v>3280.5</v>
      </c>
      <c r="M173" s="31">
        <v>0.18906000000000001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144.19999999999999</v>
      </c>
      <c r="D174" s="40">
        <v>144.63333333333333</v>
      </c>
      <c r="E174" s="40">
        <v>143.26666666666665</v>
      </c>
      <c r="F174" s="40">
        <v>142.33333333333331</v>
      </c>
      <c r="G174" s="40">
        <v>140.96666666666664</v>
      </c>
      <c r="H174" s="40">
        <v>145.56666666666666</v>
      </c>
      <c r="I174" s="40">
        <v>146.93333333333334</v>
      </c>
      <c r="J174" s="40">
        <v>147.86666666666667</v>
      </c>
      <c r="K174" s="31">
        <v>146</v>
      </c>
      <c r="L174" s="31">
        <v>143.69999999999999</v>
      </c>
      <c r="M174" s="31">
        <v>5.3437700000000001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5854.1</v>
      </c>
      <c r="D175" s="40">
        <v>5876.0333333333328</v>
      </c>
      <c r="E175" s="40">
        <v>5823.0666666666657</v>
      </c>
      <c r="F175" s="40">
        <v>5792.0333333333328</v>
      </c>
      <c r="G175" s="40">
        <v>5739.0666666666657</v>
      </c>
      <c r="H175" s="40">
        <v>5907.0666666666657</v>
      </c>
      <c r="I175" s="40">
        <v>5960.0333333333328</v>
      </c>
      <c r="J175" s="40">
        <v>5991.0666666666657</v>
      </c>
      <c r="K175" s="31">
        <v>5929</v>
      </c>
      <c r="L175" s="31">
        <v>5845</v>
      </c>
      <c r="M175" s="31">
        <v>4.4200000000000003E-2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3878.25</v>
      </c>
      <c r="D176" s="40">
        <v>3837.7666666666664</v>
      </c>
      <c r="E176" s="40">
        <v>3745.5333333333328</v>
      </c>
      <c r="F176" s="40">
        <v>3612.8166666666666</v>
      </c>
      <c r="G176" s="40">
        <v>3520.583333333333</v>
      </c>
      <c r="H176" s="40">
        <v>3970.4833333333327</v>
      </c>
      <c r="I176" s="40">
        <v>4062.7166666666662</v>
      </c>
      <c r="J176" s="40">
        <v>4195.4333333333325</v>
      </c>
      <c r="K176" s="31">
        <v>3930</v>
      </c>
      <c r="L176" s="31">
        <v>3705.05</v>
      </c>
      <c r="M176" s="31">
        <v>2.1674000000000002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1498.35</v>
      </c>
      <c r="D177" s="40">
        <v>1491.0833333333333</v>
      </c>
      <c r="E177" s="40">
        <v>1479.2666666666664</v>
      </c>
      <c r="F177" s="40">
        <v>1460.1833333333332</v>
      </c>
      <c r="G177" s="40">
        <v>1448.3666666666663</v>
      </c>
      <c r="H177" s="40">
        <v>1510.1666666666665</v>
      </c>
      <c r="I177" s="40">
        <v>1521.9833333333336</v>
      </c>
      <c r="J177" s="40">
        <v>1541.0666666666666</v>
      </c>
      <c r="K177" s="31">
        <v>1502.9</v>
      </c>
      <c r="L177" s="31">
        <v>1472</v>
      </c>
      <c r="M177" s="31">
        <v>0.34877999999999998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519.79999999999995</v>
      </c>
      <c r="D178" s="40">
        <v>518.93333333333328</v>
      </c>
      <c r="E178" s="40">
        <v>514.61666666666656</v>
      </c>
      <c r="F178" s="40">
        <v>509.43333333333328</v>
      </c>
      <c r="G178" s="40">
        <v>505.11666666666656</v>
      </c>
      <c r="H178" s="40">
        <v>524.11666666666656</v>
      </c>
      <c r="I178" s="40">
        <v>528.43333333333339</v>
      </c>
      <c r="J178" s="40">
        <v>533.61666666666656</v>
      </c>
      <c r="K178" s="31">
        <v>523.25</v>
      </c>
      <c r="L178" s="31">
        <v>513.75</v>
      </c>
      <c r="M178" s="31">
        <v>13.184340000000001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1354.2</v>
      </c>
      <c r="D179" s="40">
        <v>1329.0666666666666</v>
      </c>
      <c r="E179" s="40">
        <v>1290.1333333333332</v>
      </c>
      <c r="F179" s="40">
        <v>1226.0666666666666</v>
      </c>
      <c r="G179" s="40">
        <v>1187.1333333333332</v>
      </c>
      <c r="H179" s="40">
        <v>1393.1333333333332</v>
      </c>
      <c r="I179" s="40">
        <v>1432.0666666666666</v>
      </c>
      <c r="J179" s="40">
        <v>1496.1333333333332</v>
      </c>
      <c r="K179" s="31">
        <v>1368</v>
      </c>
      <c r="L179" s="31">
        <v>1265</v>
      </c>
      <c r="M179" s="31">
        <v>8.9929400000000008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629.95000000000005</v>
      </c>
      <c r="D180" s="40">
        <v>632.98333333333335</v>
      </c>
      <c r="E180" s="40">
        <v>625.9666666666667</v>
      </c>
      <c r="F180" s="40">
        <v>621.98333333333335</v>
      </c>
      <c r="G180" s="40">
        <v>614.9666666666667</v>
      </c>
      <c r="H180" s="40">
        <v>636.9666666666667</v>
      </c>
      <c r="I180" s="40">
        <v>643.98333333333335</v>
      </c>
      <c r="J180" s="40">
        <v>647.9666666666667</v>
      </c>
      <c r="K180" s="31">
        <v>640</v>
      </c>
      <c r="L180" s="31">
        <v>629</v>
      </c>
      <c r="M180" s="31">
        <v>0.62272000000000005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1029.6500000000001</v>
      </c>
      <c r="D181" s="40">
        <v>1024</v>
      </c>
      <c r="E181" s="40">
        <v>1013</v>
      </c>
      <c r="F181" s="40">
        <v>996.35</v>
      </c>
      <c r="G181" s="40">
        <v>985.35</v>
      </c>
      <c r="H181" s="40">
        <v>1040.6500000000001</v>
      </c>
      <c r="I181" s="40">
        <v>1051.6500000000001</v>
      </c>
      <c r="J181" s="40">
        <v>1068.3</v>
      </c>
      <c r="K181" s="31">
        <v>1035</v>
      </c>
      <c r="L181" s="31">
        <v>1007.35</v>
      </c>
      <c r="M181" s="31">
        <v>8.3580699999999997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565.65</v>
      </c>
      <c r="D182" s="40">
        <v>565.38333333333333</v>
      </c>
      <c r="E182" s="40">
        <v>560.81666666666661</v>
      </c>
      <c r="F182" s="40">
        <v>555.98333333333323</v>
      </c>
      <c r="G182" s="40">
        <v>551.41666666666652</v>
      </c>
      <c r="H182" s="40">
        <v>570.2166666666667</v>
      </c>
      <c r="I182" s="40">
        <v>574.78333333333353</v>
      </c>
      <c r="J182" s="40">
        <v>579.61666666666679</v>
      </c>
      <c r="K182" s="31">
        <v>569.95000000000005</v>
      </c>
      <c r="L182" s="31">
        <v>560.54999999999995</v>
      </c>
      <c r="M182" s="31">
        <v>2.36687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2337.5500000000002</v>
      </c>
      <c r="D183" s="40">
        <v>2320.7166666666667</v>
      </c>
      <c r="E183" s="40">
        <v>2254.4333333333334</v>
      </c>
      <c r="F183" s="40">
        <v>2171.3166666666666</v>
      </c>
      <c r="G183" s="40">
        <v>2105.0333333333333</v>
      </c>
      <c r="H183" s="40">
        <v>2403.8333333333335</v>
      </c>
      <c r="I183" s="40">
        <v>2470.1166666666672</v>
      </c>
      <c r="J183" s="40">
        <v>2553.2333333333336</v>
      </c>
      <c r="K183" s="31">
        <v>2387</v>
      </c>
      <c r="L183" s="31">
        <v>2237.6</v>
      </c>
      <c r="M183" s="31">
        <v>25.432569999999998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328.4</v>
      </c>
      <c r="D184" s="40">
        <v>330.46666666666664</v>
      </c>
      <c r="E184" s="40">
        <v>325.33333333333326</v>
      </c>
      <c r="F184" s="40">
        <v>322.26666666666659</v>
      </c>
      <c r="G184" s="40">
        <v>317.13333333333321</v>
      </c>
      <c r="H184" s="40">
        <v>333.5333333333333</v>
      </c>
      <c r="I184" s="40">
        <v>338.66666666666663</v>
      </c>
      <c r="J184" s="40">
        <v>341.73333333333335</v>
      </c>
      <c r="K184" s="31">
        <v>335.6</v>
      </c>
      <c r="L184" s="31">
        <v>327.39999999999998</v>
      </c>
      <c r="M184" s="31">
        <v>32.911490000000001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618.6</v>
      </c>
      <c r="D185" s="40">
        <v>612.36666666666667</v>
      </c>
      <c r="E185" s="40">
        <v>599.23333333333335</v>
      </c>
      <c r="F185" s="40">
        <v>579.86666666666667</v>
      </c>
      <c r="G185" s="40">
        <v>566.73333333333335</v>
      </c>
      <c r="H185" s="40">
        <v>631.73333333333335</v>
      </c>
      <c r="I185" s="40">
        <v>644.86666666666679</v>
      </c>
      <c r="J185" s="40">
        <v>664.23333333333335</v>
      </c>
      <c r="K185" s="31">
        <v>625.5</v>
      </c>
      <c r="L185" s="31">
        <v>593</v>
      </c>
      <c r="M185" s="31">
        <v>31.44501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1641.15</v>
      </c>
      <c r="D186" s="40">
        <v>1639</v>
      </c>
      <c r="E186" s="40">
        <v>1623.15</v>
      </c>
      <c r="F186" s="40">
        <v>1605.15</v>
      </c>
      <c r="G186" s="40">
        <v>1589.3000000000002</v>
      </c>
      <c r="H186" s="40">
        <v>1657</v>
      </c>
      <c r="I186" s="40">
        <v>1672.85</v>
      </c>
      <c r="J186" s="40">
        <v>1690.85</v>
      </c>
      <c r="K186" s="31">
        <v>1654.85</v>
      </c>
      <c r="L186" s="31">
        <v>1621</v>
      </c>
      <c r="M186" s="31">
        <v>11.496370000000001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370</v>
      </c>
      <c r="D187" s="40">
        <v>373.51666666666665</v>
      </c>
      <c r="E187" s="40">
        <v>365.0333333333333</v>
      </c>
      <c r="F187" s="40">
        <v>360.06666666666666</v>
      </c>
      <c r="G187" s="40">
        <v>351.58333333333331</v>
      </c>
      <c r="H187" s="40">
        <v>378.48333333333329</v>
      </c>
      <c r="I187" s="40">
        <v>386.96666666666664</v>
      </c>
      <c r="J187" s="40">
        <v>391.93333333333328</v>
      </c>
      <c r="K187" s="31">
        <v>382</v>
      </c>
      <c r="L187" s="31">
        <v>368.55</v>
      </c>
      <c r="M187" s="31">
        <v>6.4690099999999999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137.35</v>
      </c>
      <c r="D188" s="40">
        <v>137.29999999999998</v>
      </c>
      <c r="E188" s="40">
        <v>136.04999999999995</v>
      </c>
      <c r="F188" s="40">
        <v>134.74999999999997</v>
      </c>
      <c r="G188" s="40">
        <v>133.49999999999994</v>
      </c>
      <c r="H188" s="40">
        <v>138.59999999999997</v>
      </c>
      <c r="I188" s="40">
        <v>139.85000000000002</v>
      </c>
      <c r="J188" s="40">
        <v>141.14999999999998</v>
      </c>
      <c r="K188" s="31">
        <v>138.55000000000001</v>
      </c>
      <c r="L188" s="31">
        <v>136</v>
      </c>
      <c r="M188" s="31">
        <v>10.253439999999999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1478.4</v>
      </c>
      <c r="D189" s="40">
        <v>1459.4666666666665</v>
      </c>
      <c r="E189" s="40">
        <v>1433.9333333333329</v>
      </c>
      <c r="F189" s="40">
        <v>1389.4666666666665</v>
      </c>
      <c r="G189" s="40">
        <v>1363.9333333333329</v>
      </c>
      <c r="H189" s="40">
        <v>1503.9333333333329</v>
      </c>
      <c r="I189" s="40">
        <v>1529.4666666666662</v>
      </c>
      <c r="J189" s="40">
        <v>1573.9333333333329</v>
      </c>
      <c r="K189" s="31">
        <v>1485</v>
      </c>
      <c r="L189" s="31">
        <v>1415</v>
      </c>
      <c r="M189" s="31">
        <v>1.2567900000000001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745.85</v>
      </c>
      <c r="D190" s="40">
        <v>742.15</v>
      </c>
      <c r="E190" s="40">
        <v>724.3</v>
      </c>
      <c r="F190" s="40">
        <v>702.75</v>
      </c>
      <c r="G190" s="40">
        <v>684.9</v>
      </c>
      <c r="H190" s="40">
        <v>763.69999999999993</v>
      </c>
      <c r="I190" s="40">
        <v>781.55000000000007</v>
      </c>
      <c r="J190" s="40">
        <v>803.09999999999991</v>
      </c>
      <c r="K190" s="31">
        <v>760</v>
      </c>
      <c r="L190" s="31">
        <v>720.6</v>
      </c>
      <c r="M190" s="31">
        <v>12.288449999999999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170.3</v>
      </c>
      <c r="D191" s="40">
        <v>171.08333333333334</v>
      </c>
      <c r="E191" s="40">
        <v>168.01666666666668</v>
      </c>
      <c r="F191" s="40">
        <v>165.73333333333335</v>
      </c>
      <c r="G191" s="40">
        <v>162.66666666666669</v>
      </c>
      <c r="H191" s="40">
        <v>173.36666666666667</v>
      </c>
      <c r="I191" s="40">
        <v>176.43333333333334</v>
      </c>
      <c r="J191" s="40">
        <v>178.71666666666667</v>
      </c>
      <c r="K191" s="31">
        <v>174.15</v>
      </c>
      <c r="L191" s="31">
        <v>168.8</v>
      </c>
      <c r="M191" s="31">
        <v>3.8822800000000002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2101.4</v>
      </c>
      <c r="D192" s="40">
        <v>2067.1166666666668</v>
      </c>
      <c r="E192" s="40">
        <v>1995.2833333333338</v>
      </c>
      <c r="F192" s="40">
        <v>1889.166666666667</v>
      </c>
      <c r="G192" s="40">
        <v>1817.3333333333339</v>
      </c>
      <c r="H192" s="40">
        <v>2173.2333333333336</v>
      </c>
      <c r="I192" s="40">
        <v>2245.0666666666666</v>
      </c>
      <c r="J192" s="40">
        <v>2351.1833333333334</v>
      </c>
      <c r="K192" s="31">
        <v>2138.9499999999998</v>
      </c>
      <c r="L192" s="31">
        <v>1961</v>
      </c>
      <c r="M192" s="31">
        <v>3.02949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610.1</v>
      </c>
      <c r="D193" s="40">
        <v>612.86666666666667</v>
      </c>
      <c r="E193" s="40">
        <v>606.23333333333335</v>
      </c>
      <c r="F193" s="40">
        <v>602.36666666666667</v>
      </c>
      <c r="G193" s="40">
        <v>595.73333333333335</v>
      </c>
      <c r="H193" s="40">
        <v>616.73333333333335</v>
      </c>
      <c r="I193" s="40">
        <v>623.36666666666679</v>
      </c>
      <c r="J193" s="40">
        <v>627.23333333333335</v>
      </c>
      <c r="K193" s="31">
        <v>619.5</v>
      </c>
      <c r="L193" s="31">
        <v>609</v>
      </c>
      <c r="M193" s="31">
        <v>13.777670000000001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448.85</v>
      </c>
      <c r="D194" s="40">
        <v>444.55</v>
      </c>
      <c r="E194" s="40">
        <v>433</v>
      </c>
      <c r="F194" s="40">
        <v>417.15</v>
      </c>
      <c r="G194" s="40">
        <v>405.59999999999997</v>
      </c>
      <c r="H194" s="40">
        <v>460.40000000000003</v>
      </c>
      <c r="I194" s="40">
        <v>471.9500000000001</v>
      </c>
      <c r="J194" s="40">
        <v>487.80000000000007</v>
      </c>
      <c r="K194" s="31">
        <v>456.1</v>
      </c>
      <c r="L194" s="31">
        <v>428.7</v>
      </c>
      <c r="M194" s="31">
        <v>23.485779999999998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104.85</v>
      </c>
      <c r="D195" s="40">
        <v>105.85000000000001</v>
      </c>
      <c r="E195" s="40">
        <v>103.50000000000001</v>
      </c>
      <c r="F195" s="40">
        <v>102.15</v>
      </c>
      <c r="G195" s="40">
        <v>99.800000000000011</v>
      </c>
      <c r="H195" s="40">
        <v>107.20000000000002</v>
      </c>
      <c r="I195" s="40">
        <v>109.55000000000001</v>
      </c>
      <c r="J195" s="40">
        <v>110.90000000000002</v>
      </c>
      <c r="K195" s="31">
        <v>108.2</v>
      </c>
      <c r="L195" s="31">
        <v>104.5</v>
      </c>
      <c r="M195" s="31">
        <v>7.8923399999999999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134.44999999999999</v>
      </c>
      <c r="D196" s="40">
        <v>133.25</v>
      </c>
      <c r="E196" s="40">
        <v>131.30000000000001</v>
      </c>
      <c r="F196" s="40">
        <v>128.15</v>
      </c>
      <c r="G196" s="40">
        <v>126.20000000000002</v>
      </c>
      <c r="H196" s="40">
        <v>136.4</v>
      </c>
      <c r="I196" s="40">
        <v>138.35</v>
      </c>
      <c r="J196" s="40">
        <v>141.5</v>
      </c>
      <c r="K196" s="31">
        <v>135.19999999999999</v>
      </c>
      <c r="L196" s="31">
        <v>130.1</v>
      </c>
      <c r="M196" s="31">
        <v>71.390960000000007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309.35000000000002</v>
      </c>
      <c r="D197" s="40">
        <v>311.93333333333334</v>
      </c>
      <c r="E197" s="40">
        <v>305.86666666666667</v>
      </c>
      <c r="F197" s="40">
        <v>302.38333333333333</v>
      </c>
      <c r="G197" s="40">
        <v>296.31666666666666</v>
      </c>
      <c r="H197" s="40">
        <v>315.41666666666669</v>
      </c>
      <c r="I197" s="40">
        <v>321.48333333333341</v>
      </c>
      <c r="J197" s="40">
        <v>324.9666666666667</v>
      </c>
      <c r="K197" s="31">
        <v>318</v>
      </c>
      <c r="L197" s="31">
        <v>308.45</v>
      </c>
      <c r="M197" s="31">
        <v>6.1955600000000004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587.15</v>
      </c>
      <c r="D198" s="40">
        <v>587.7166666666667</v>
      </c>
      <c r="E198" s="40">
        <v>582.53333333333342</v>
      </c>
      <c r="F198" s="40">
        <v>577.91666666666674</v>
      </c>
      <c r="G198" s="40">
        <v>572.73333333333346</v>
      </c>
      <c r="H198" s="40">
        <v>592.33333333333337</v>
      </c>
      <c r="I198" s="40">
        <v>597.51666666666677</v>
      </c>
      <c r="J198" s="40">
        <v>602.13333333333333</v>
      </c>
      <c r="K198" s="31">
        <v>592.9</v>
      </c>
      <c r="L198" s="31">
        <v>583.1</v>
      </c>
      <c r="M198" s="31">
        <v>0.32656000000000002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2533</v>
      </c>
      <c r="D199" s="40">
        <v>2457.5333333333333</v>
      </c>
      <c r="E199" s="40">
        <v>2345.4666666666667</v>
      </c>
      <c r="F199" s="40">
        <v>2157.9333333333334</v>
      </c>
      <c r="G199" s="40">
        <v>2045.8666666666668</v>
      </c>
      <c r="H199" s="40">
        <v>2645.0666666666666</v>
      </c>
      <c r="I199" s="40">
        <v>2757.1333333333332</v>
      </c>
      <c r="J199" s="40">
        <v>2944.6666666666665</v>
      </c>
      <c r="K199" s="31">
        <v>2569.6</v>
      </c>
      <c r="L199" s="31">
        <v>2270</v>
      </c>
      <c r="M199" s="31">
        <v>11.8933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1278.6500000000001</v>
      </c>
      <c r="D200" s="40">
        <v>1282</v>
      </c>
      <c r="E200" s="40">
        <v>1270.4000000000001</v>
      </c>
      <c r="F200" s="40">
        <v>1262.1500000000001</v>
      </c>
      <c r="G200" s="40">
        <v>1250.5500000000002</v>
      </c>
      <c r="H200" s="40">
        <v>1290.25</v>
      </c>
      <c r="I200" s="40">
        <v>1301.8499999999999</v>
      </c>
      <c r="J200" s="40">
        <v>1310.0999999999999</v>
      </c>
      <c r="K200" s="31">
        <v>1293.5999999999999</v>
      </c>
      <c r="L200" s="31">
        <v>1273.75</v>
      </c>
      <c r="M200" s="31">
        <v>27.06626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2908.55</v>
      </c>
      <c r="D201" s="40">
        <v>2916.8500000000004</v>
      </c>
      <c r="E201" s="40">
        <v>2893.8000000000006</v>
      </c>
      <c r="F201" s="40">
        <v>2879.05</v>
      </c>
      <c r="G201" s="40">
        <v>2856.0000000000005</v>
      </c>
      <c r="H201" s="40">
        <v>2931.6000000000008</v>
      </c>
      <c r="I201" s="40">
        <v>2954.65</v>
      </c>
      <c r="J201" s="40">
        <v>2969.400000000001</v>
      </c>
      <c r="K201" s="31">
        <v>2939.9</v>
      </c>
      <c r="L201" s="31">
        <v>2902.1</v>
      </c>
      <c r="M201" s="31">
        <v>10.75319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1585.75</v>
      </c>
      <c r="D202" s="40">
        <v>1590.2333333333333</v>
      </c>
      <c r="E202" s="40">
        <v>1579.1166666666668</v>
      </c>
      <c r="F202" s="40">
        <v>1572.4833333333333</v>
      </c>
      <c r="G202" s="40">
        <v>1561.3666666666668</v>
      </c>
      <c r="H202" s="40">
        <v>1596.8666666666668</v>
      </c>
      <c r="I202" s="40">
        <v>1607.9833333333331</v>
      </c>
      <c r="J202" s="40">
        <v>1614.6166666666668</v>
      </c>
      <c r="K202" s="31">
        <v>1601.35</v>
      </c>
      <c r="L202" s="31">
        <v>1583.6</v>
      </c>
      <c r="M202" s="31">
        <v>35.255139999999997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726.65</v>
      </c>
      <c r="D203" s="40">
        <v>728.33333333333337</v>
      </c>
      <c r="E203" s="40">
        <v>723.31666666666672</v>
      </c>
      <c r="F203" s="40">
        <v>719.98333333333335</v>
      </c>
      <c r="G203" s="40">
        <v>714.9666666666667</v>
      </c>
      <c r="H203" s="40">
        <v>731.66666666666674</v>
      </c>
      <c r="I203" s="40">
        <v>736.68333333333339</v>
      </c>
      <c r="J203" s="40">
        <v>740.01666666666677</v>
      </c>
      <c r="K203" s="31">
        <v>733.35</v>
      </c>
      <c r="L203" s="31">
        <v>725</v>
      </c>
      <c r="M203" s="31">
        <v>16.152069999999998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75.849999999999994</v>
      </c>
      <c r="D204" s="40">
        <v>74.899999999999991</v>
      </c>
      <c r="E204" s="40">
        <v>73.949999999999989</v>
      </c>
      <c r="F204" s="40">
        <v>72.05</v>
      </c>
      <c r="G204" s="40">
        <v>71.099999999999994</v>
      </c>
      <c r="H204" s="40">
        <v>76.799999999999983</v>
      </c>
      <c r="I204" s="40">
        <v>77.75</v>
      </c>
      <c r="J204" s="40">
        <v>79.649999999999977</v>
      </c>
      <c r="K204" s="31">
        <v>75.849999999999994</v>
      </c>
      <c r="L204" s="31">
        <v>73</v>
      </c>
      <c r="M204" s="31">
        <v>26.105599999999999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1389</v>
      </c>
      <c r="D205" s="40">
        <v>1381.0666666666666</v>
      </c>
      <c r="E205" s="40">
        <v>1364.9333333333332</v>
      </c>
      <c r="F205" s="40">
        <v>1340.8666666666666</v>
      </c>
      <c r="G205" s="40">
        <v>1324.7333333333331</v>
      </c>
      <c r="H205" s="40">
        <v>1405.1333333333332</v>
      </c>
      <c r="I205" s="40">
        <v>1421.2666666666664</v>
      </c>
      <c r="J205" s="40">
        <v>1445.3333333333333</v>
      </c>
      <c r="K205" s="31">
        <v>1397.2</v>
      </c>
      <c r="L205" s="31">
        <v>1357</v>
      </c>
      <c r="M205" s="31">
        <v>1.5514399999999999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1441.8</v>
      </c>
      <c r="D206" s="40">
        <v>1442.4166666666667</v>
      </c>
      <c r="E206" s="40">
        <v>1414.8333333333335</v>
      </c>
      <c r="F206" s="40">
        <v>1387.8666666666668</v>
      </c>
      <c r="G206" s="40">
        <v>1360.2833333333335</v>
      </c>
      <c r="H206" s="40">
        <v>1469.3833333333334</v>
      </c>
      <c r="I206" s="40">
        <v>1496.9666666666669</v>
      </c>
      <c r="J206" s="40">
        <v>1523.9333333333334</v>
      </c>
      <c r="K206" s="31">
        <v>1470</v>
      </c>
      <c r="L206" s="31">
        <v>1415.45</v>
      </c>
      <c r="M206" s="31">
        <v>3.5731600000000001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1389.8</v>
      </c>
      <c r="D207" s="40">
        <v>1379.8500000000001</v>
      </c>
      <c r="E207" s="40">
        <v>1365.2500000000002</v>
      </c>
      <c r="F207" s="40">
        <v>1340.7</v>
      </c>
      <c r="G207" s="40">
        <v>1326.1000000000001</v>
      </c>
      <c r="H207" s="40">
        <v>1404.4000000000003</v>
      </c>
      <c r="I207" s="40">
        <v>1419.0000000000002</v>
      </c>
      <c r="J207" s="40">
        <v>1443.5500000000004</v>
      </c>
      <c r="K207" s="31">
        <v>1394.45</v>
      </c>
      <c r="L207" s="31">
        <v>1355.3</v>
      </c>
      <c r="M207" s="31">
        <v>8.0247700000000002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259.35000000000002</v>
      </c>
      <c r="D208" s="40">
        <v>258.53333333333336</v>
      </c>
      <c r="E208" s="40">
        <v>256.56666666666672</v>
      </c>
      <c r="F208" s="40">
        <v>253.78333333333336</v>
      </c>
      <c r="G208" s="40">
        <v>251.81666666666672</v>
      </c>
      <c r="H208" s="40">
        <v>261.31666666666672</v>
      </c>
      <c r="I208" s="40">
        <v>263.2833333333333</v>
      </c>
      <c r="J208" s="40">
        <v>266.06666666666672</v>
      </c>
      <c r="K208" s="31">
        <v>260.5</v>
      </c>
      <c r="L208" s="31">
        <v>255.75</v>
      </c>
      <c r="M208" s="31">
        <v>1.8696299999999999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141.4</v>
      </c>
      <c r="D209" s="40">
        <v>141.63333333333333</v>
      </c>
      <c r="E209" s="40">
        <v>139.86666666666665</v>
      </c>
      <c r="F209" s="40">
        <v>138.33333333333331</v>
      </c>
      <c r="G209" s="40">
        <v>136.56666666666663</v>
      </c>
      <c r="H209" s="40">
        <v>143.16666666666666</v>
      </c>
      <c r="I209" s="40">
        <v>144.93333333333331</v>
      </c>
      <c r="J209" s="40">
        <v>146.46666666666667</v>
      </c>
      <c r="K209" s="31">
        <v>143.4</v>
      </c>
      <c r="L209" s="31">
        <v>140.1</v>
      </c>
      <c r="M209" s="31">
        <v>6.0626899999999999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2855.55</v>
      </c>
      <c r="D210" s="40">
        <v>2858.5166666666664</v>
      </c>
      <c r="E210" s="40">
        <v>2847.0333333333328</v>
      </c>
      <c r="F210" s="40">
        <v>2838.5166666666664</v>
      </c>
      <c r="G210" s="40">
        <v>2827.0333333333328</v>
      </c>
      <c r="H210" s="40">
        <v>2867.0333333333328</v>
      </c>
      <c r="I210" s="40">
        <v>2878.5166666666664</v>
      </c>
      <c r="J210" s="40">
        <v>2887.0333333333328</v>
      </c>
      <c r="K210" s="31">
        <v>2870</v>
      </c>
      <c r="L210" s="31">
        <v>2850</v>
      </c>
      <c r="M210" s="31">
        <v>3.8677899999999998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53.15</v>
      </c>
      <c r="D211" s="40">
        <v>52.883333333333326</v>
      </c>
      <c r="E211" s="40">
        <v>52.066666666666649</v>
      </c>
      <c r="F211" s="40">
        <v>50.98333333333332</v>
      </c>
      <c r="G211" s="40">
        <v>50.166666666666643</v>
      </c>
      <c r="H211" s="40">
        <v>53.966666666666654</v>
      </c>
      <c r="I211" s="40">
        <v>54.783333333333331</v>
      </c>
      <c r="J211" s="40">
        <v>55.86666666666666</v>
      </c>
      <c r="K211" s="31">
        <v>53.7</v>
      </c>
      <c r="L211" s="31">
        <v>51.8</v>
      </c>
      <c r="M211" s="31">
        <v>68.603930000000005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505.7</v>
      </c>
      <c r="D212" s="40">
        <v>498.7166666666667</v>
      </c>
      <c r="E212" s="40">
        <v>487.98333333333341</v>
      </c>
      <c r="F212" s="40">
        <v>470.26666666666671</v>
      </c>
      <c r="G212" s="40">
        <v>459.53333333333342</v>
      </c>
      <c r="H212" s="40">
        <v>516.43333333333339</v>
      </c>
      <c r="I212" s="40">
        <v>527.16666666666674</v>
      </c>
      <c r="J212" s="40">
        <v>544.88333333333344</v>
      </c>
      <c r="K212" s="31">
        <v>509.45</v>
      </c>
      <c r="L212" s="31">
        <v>481</v>
      </c>
      <c r="M212" s="31">
        <v>103.03925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1345.6</v>
      </c>
      <c r="D213" s="40">
        <v>1347.9666666666665</v>
      </c>
      <c r="E213" s="40">
        <v>1333.633333333333</v>
      </c>
      <c r="F213" s="40">
        <v>1321.6666666666665</v>
      </c>
      <c r="G213" s="40">
        <v>1307.333333333333</v>
      </c>
      <c r="H213" s="40">
        <v>1359.9333333333329</v>
      </c>
      <c r="I213" s="40">
        <v>1374.2666666666664</v>
      </c>
      <c r="J213" s="40">
        <v>1386.2333333333329</v>
      </c>
      <c r="K213" s="31">
        <v>1362.3</v>
      </c>
      <c r="L213" s="31">
        <v>1336</v>
      </c>
      <c r="M213" s="31">
        <v>4.29711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121.3</v>
      </c>
      <c r="D214" s="40">
        <v>120.53333333333335</v>
      </c>
      <c r="E214" s="40">
        <v>111.3666666666667</v>
      </c>
      <c r="F214" s="40">
        <v>101.43333333333335</v>
      </c>
      <c r="G214" s="40">
        <v>92.266666666666708</v>
      </c>
      <c r="H214" s="40">
        <v>130.4666666666667</v>
      </c>
      <c r="I214" s="40">
        <v>139.63333333333335</v>
      </c>
      <c r="J214" s="40">
        <v>149.56666666666669</v>
      </c>
      <c r="K214" s="31">
        <v>129.69999999999999</v>
      </c>
      <c r="L214" s="31">
        <v>110.6</v>
      </c>
      <c r="M214" s="31">
        <v>284.88877000000002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302.8</v>
      </c>
      <c r="D215" s="40">
        <v>301.8</v>
      </c>
      <c r="E215" s="40">
        <v>300</v>
      </c>
      <c r="F215" s="40">
        <v>297.2</v>
      </c>
      <c r="G215" s="40">
        <v>295.39999999999998</v>
      </c>
      <c r="H215" s="40">
        <v>304.60000000000002</v>
      </c>
      <c r="I215" s="40">
        <v>306.40000000000009</v>
      </c>
      <c r="J215" s="40">
        <v>309.20000000000005</v>
      </c>
      <c r="K215" s="31">
        <v>303.60000000000002</v>
      </c>
      <c r="L215" s="31">
        <v>299</v>
      </c>
      <c r="M215" s="31">
        <v>30.781649999999999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2686.2</v>
      </c>
      <c r="D216" s="40">
        <v>2696.6333333333332</v>
      </c>
      <c r="E216" s="40">
        <v>2669.2666666666664</v>
      </c>
      <c r="F216" s="40">
        <v>2652.333333333333</v>
      </c>
      <c r="G216" s="40">
        <v>2624.9666666666662</v>
      </c>
      <c r="H216" s="40">
        <v>2713.5666666666666</v>
      </c>
      <c r="I216" s="40">
        <v>2740.9333333333334</v>
      </c>
      <c r="J216" s="40">
        <v>2757.8666666666668</v>
      </c>
      <c r="K216" s="31">
        <v>2724</v>
      </c>
      <c r="L216" s="31">
        <v>2679.7</v>
      </c>
      <c r="M216" s="31">
        <v>10.25005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309.75</v>
      </c>
      <c r="D217" s="40">
        <v>309.84999999999997</v>
      </c>
      <c r="E217" s="40">
        <v>306.69999999999993</v>
      </c>
      <c r="F217" s="40">
        <v>303.64999999999998</v>
      </c>
      <c r="G217" s="40">
        <v>300.49999999999994</v>
      </c>
      <c r="H217" s="40">
        <v>312.89999999999992</v>
      </c>
      <c r="I217" s="40">
        <v>316.0499999999999</v>
      </c>
      <c r="J217" s="40">
        <v>319.09999999999991</v>
      </c>
      <c r="K217" s="31">
        <v>313</v>
      </c>
      <c r="L217" s="31">
        <v>306.8</v>
      </c>
      <c r="M217" s="31">
        <v>14.387420000000001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45900.35</v>
      </c>
      <c r="D218" s="40">
        <v>45570.783333333333</v>
      </c>
      <c r="E218" s="40">
        <v>45041.566666666666</v>
      </c>
      <c r="F218" s="40">
        <v>44182.783333333333</v>
      </c>
      <c r="G218" s="40">
        <v>43653.566666666666</v>
      </c>
      <c r="H218" s="40">
        <v>46429.566666666666</v>
      </c>
      <c r="I218" s="40">
        <v>46958.783333333326</v>
      </c>
      <c r="J218" s="40">
        <v>47817.566666666666</v>
      </c>
      <c r="K218" s="31">
        <v>46100</v>
      </c>
      <c r="L218" s="31">
        <v>44712</v>
      </c>
      <c r="M218" s="31">
        <v>2.7900000000000001E-2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45.2</v>
      </c>
      <c r="D219" s="40">
        <v>45.20000000000001</v>
      </c>
      <c r="E219" s="40">
        <v>44.800000000000018</v>
      </c>
      <c r="F219" s="40">
        <v>44.400000000000006</v>
      </c>
      <c r="G219" s="40">
        <v>44.000000000000014</v>
      </c>
      <c r="H219" s="40">
        <v>45.600000000000023</v>
      </c>
      <c r="I219" s="40">
        <v>46.000000000000014</v>
      </c>
      <c r="J219" s="40">
        <v>46.400000000000027</v>
      </c>
      <c r="K219" s="31">
        <v>45.6</v>
      </c>
      <c r="L219" s="31">
        <v>44.8</v>
      </c>
      <c r="M219" s="31">
        <v>26.61345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2725.2</v>
      </c>
      <c r="D220" s="40">
        <v>2738.6</v>
      </c>
      <c r="E220" s="40">
        <v>2707.2</v>
      </c>
      <c r="F220" s="40">
        <v>2689.2</v>
      </c>
      <c r="G220" s="40">
        <v>2657.7999999999997</v>
      </c>
      <c r="H220" s="40">
        <v>2756.6</v>
      </c>
      <c r="I220" s="40">
        <v>2788.0000000000005</v>
      </c>
      <c r="J220" s="40">
        <v>2806</v>
      </c>
      <c r="K220" s="31">
        <v>2770</v>
      </c>
      <c r="L220" s="31">
        <v>2720.6</v>
      </c>
      <c r="M220" s="31">
        <v>21.706430000000001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267.45</v>
      </c>
      <c r="D221" s="40">
        <v>268.40000000000003</v>
      </c>
      <c r="E221" s="40">
        <v>264.00000000000006</v>
      </c>
      <c r="F221" s="40">
        <v>260.55</v>
      </c>
      <c r="G221" s="40">
        <v>256.15000000000003</v>
      </c>
      <c r="H221" s="40">
        <v>271.85000000000008</v>
      </c>
      <c r="I221" s="40">
        <v>276.25000000000006</v>
      </c>
      <c r="J221" s="40">
        <v>279.7000000000001</v>
      </c>
      <c r="K221" s="31">
        <v>272.8</v>
      </c>
      <c r="L221" s="31">
        <v>264.95</v>
      </c>
      <c r="M221" s="31">
        <v>1.0804100000000001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700.2</v>
      </c>
      <c r="D222" s="40">
        <v>699.20000000000016</v>
      </c>
      <c r="E222" s="40">
        <v>695.0500000000003</v>
      </c>
      <c r="F222" s="40">
        <v>689.90000000000009</v>
      </c>
      <c r="G222" s="40">
        <v>685.75000000000023</v>
      </c>
      <c r="H222" s="40">
        <v>704.35000000000036</v>
      </c>
      <c r="I222" s="40">
        <v>708.50000000000023</v>
      </c>
      <c r="J222" s="40">
        <v>713.65000000000043</v>
      </c>
      <c r="K222" s="31">
        <v>703.35</v>
      </c>
      <c r="L222" s="31">
        <v>694.05</v>
      </c>
      <c r="M222" s="31">
        <v>89.765330000000006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1576.75</v>
      </c>
      <c r="D223" s="40">
        <v>1583.8833333333332</v>
      </c>
      <c r="E223" s="40">
        <v>1560.8166666666664</v>
      </c>
      <c r="F223" s="40">
        <v>1544.8833333333332</v>
      </c>
      <c r="G223" s="40">
        <v>1521.8166666666664</v>
      </c>
      <c r="H223" s="40">
        <v>1599.8166666666664</v>
      </c>
      <c r="I223" s="40">
        <v>1622.883333333333</v>
      </c>
      <c r="J223" s="40">
        <v>1638.8166666666664</v>
      </c>
      <c r="K223" s="31">
        <v>1606.95</v>
      </c>
      <c r="L223" s="31">
        <v>1567.95</v>
      </c>
      <c r="M223" s="31">
        <v>3.87636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676.5</v>
      </c>
      <c r="D224" s="40">
        <v>672.26666666666677</v>
      </c>
      <c r="E224" s="40">
        <v>664.63333333333355</v>
      </c>
      <c r="F224" s="40">
        <v>652.76666666666677</v>
      </c>
      <c r="G224" s="40">
        <v>645.13333333333355</v>
      </c>
      <c r="H224" s="40">
        <v>684.13333333333355</v>
      </c>
      <c r="I224" s="40">
        <v>691.76666666666677</v>
      </c>
      <c r="J224" s="40">
        <v>703.63333333333355</v>
      </c>
      <c r="K224" s="31">
        <v>679.9</v>
      </c>
      <c r="L224" s="31">
        <v>660.4</v>
      </c>
      <c r="M224" s="31">
        <v>11.020239999999999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784.85</v>
      </c>
      <c r="D225" s="40">
        <v>782.1</v>
      </c>
      <c r="E225" s="40">
        <v>766.2</v>
      </c>
      <c r="F225" s="40">
        <v>747.55000000000007</v>
      </c>
      <c r="G225" s="40">
        <v>731.65000000000009</v>
      </c>
      <c r="H225" s="40">
        <v>800.75</v>
      </c>
      <c r="I225" s="40">
        <v>816.64999999999986</v>
      </c>
      <c r="J225" s="40">
        <v>835.3</v>
      </c>
      <c r="K225" s="31">
        <v>798</v>
      </c>
      <c r="L225" s="31">
        <v>763.45</v>
      </c>
      <c r="M225" s="31">
        <v>14.413259999999999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48.1</v>
      </c>
      <c r="D226" s="40">
        <v>48.666666666666664</v>
      </c>
      <c r="E226" s="40">
        <v>47.083333333333329</v>
      </c>
      <c r="F226" s="40">
        <v>46.066666666666663</v>
      </c>
      <c r="G226" s="40">
        <v>44.483333333333327</v>
      </c>
      <c r="H226" s="40">
        <v>49.68333333333333</v>
      </c>
      <c r="I226" s="40">
        <v>51.266666666666659</v>
      </c>
      <c r="J226" s="40">
        <v>52.283333333333331</v>
      </c>
      <c r="K226" s="31">
        <v>50.25</v>
      </c>
      <c r="L226" s="31">
        <v>47.65</v>
      </c>
      <c r="M226" s="31">
        <v>325.63175000000001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47.65</v>
      </c>
      <c r="D227" s="40">
        <v>47.699999999999996</v>
      </c>
      <c r="E227" s="40">
        <v>47.29999999999999</v>
      </c>
      <c r="F227" s="40">
        <v>46.949999999999996</v>
      </c>
      <c r="G227" s="40">
        <v>46.54999999999999</v>
      </c>
      <c r="H227" s="40">
        <v>48.04999999999999</v>
      </c>
      <c r="I227" s="40">
        <v>48.449999999999996</v>
      </c>
      <c r="J227" s="40">
        <v>48.79999999999999</v>
      </c>
      <c r="K227" s="31">
        <v>48.1</v>
      </c>
      <c r="L227" s="31">
        <v>47.35</v>
      </c>
      <c r="M227" s="31">
        <v>181.45338000000001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53.6</v>
      </c>
      <c r="D228" s="40">
        <v>53.783333333333331</v>
      </c>
      <c r="E228" s="40">
        <v>53.166666666666664</v>
      </c>
      <c r="F228" s="40">
        <v>52.733333333333334</v>
      </c>
      <c r="G228" s="40">
        <v>52.116666666666667</v>
      </c>
      <c r="H228" s="40">
        <v>54.216666666666661</v>
      </c>
      <c r="I228" s="40">
        <v>54.833333333333336</v>
      </c>
      <c r="J228" s="40">
        <v>55.266666666666659</v>
      </c>
      <c r="K228" s="31">
        <v>54.4</v>
      </c>
      <c r="L228" s="31">
        <v>53.35</v>
      </c>
      <c r="M228" s="31">
        <v>37.923999999999999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1173.5999999999999</v>
      </c>
      <c r="D229" s="40">
        <v>1182.55</v>
      </c>
      <c r="E229" s="40">
        <v>1159.0999999999999</v>
      </c>
      <c r="F229" s="40">
        <v>1144.5999999999999</v>
      </c>
      <c r="G229" s="40">
        <v>1121.1499999999999</v>
      </c>
      <c r="H229" s="40">
        <v>1197.05</v>
      </c>
      <c r="I229" s="40">
        <v>1220.5000000000002</v>
      </c>
      <c r="J229" s="40">
        <v>1235</v>
      </c>
      <c r="K229" s="31">
        <v>1206</v>
      </c>
      <c r="L229" s="31">
        <v>1168.05</v>
      </c>
      <c r="M229" s="31">
        <v>0.21104000000000001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288</v>
      </c>
      <c r="D230" s="40">
        <v>286.83333333333331</v>
      </c>
      <c r="E230" s="40">
        <v>282.66666666666663</v>
      </c>
      <c r="F230" s="40">
        <v>277.33333333333331</v>
      </c>
      <c r="G230" s="40">
        <v>273.16666666666663</v>
      </c>
      <c r="H230" s="40">
        <v>292.16666666666663</v>
      </c>
      <c r="I230" s="40">
        <v>296.33333333333326</v>
      </c>
      <c r="J230" s="40">
        <v>301.66666666666663</v>
      </c>
      <c r="K230" s="31">
        <v>291</v>
      </c>
      <c r="L230" s="31">
        <v>281.5</v>
      </c>
      <c r="M230" s="31">
        <v>4.0722800000000001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1602.6</v>
      </c>
      <c r="D231" s="40">
        <v>1614.2833333333335</v>
      </c>
      <c r="E231" s="40">
        <v>1578.666666666667</v>
      </c>
      <c r="F231" s="40">
        <v>1554.7333333333333</v>
      </c>
      <c r="G231" s="40">
        <v>1519.1166666666668</v>
      </c>
      <c r="H231" s="40">
        <v>1638.2166666666672</v>
      </c>
      <c r="I231" s="40">
        <v>1673.8333333333335</v>
      </c>
      <c r="J231" s="40">
        <v>1697.7666666666673</v>
      </c>
      <c r="K231" s="31">
        <v>1649.9</v>
      </c>
      <c r="L231" s="31">
        <v>1590.35</v>
      </c>
      <c r="M231" s="31">
        <v>0.26951999999999998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585.20000000000005</v>
      </c>
      <c r="D232" s="40">
        <v>585.7166666666667</v>
      </c>
      <c r="E232" s="40">
        <v>579.73333333333335</v>
      </c>
      <c r="F232" s="40">
        <v>574.26666666666665</v>
      </c>
      <c r="G232" s="40">
        <v>568.2833333333333</v>
      </c>
      <c r="H232" s="40">
        <v>591.18333333333339</v>
      </c>
      <c r="I232" s="40">
        <v>597.16666666666674</v>
      </c>
      <c r="J232" s="40">
        <v>602.63333333333344</v>
      </c>
      <c r="K232" s="31">
        <v>591.70000000000005</v>
      </c>
      <c r="L232" s="31">
        <v>580.25</v>
      </c>
      <c r="M232" s="31">
        <v>2.3913000000000002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203.15</v>
      </c>
      <c r="D233" s="40">
        <v>205.45000000000002</v>
      </c>
      <c r="E233" s="40">
        <v>198.10000000000002</v>
      </c>
      <c r="F233" s="40">
        <v>193.05</v>
      </c>
      <c r="G233" s="40">
        <v>185.70000000000002</v>
      </c>
      <c r="H233" s="40">
        <v>210.50000000000003</v>
      </c>
      <c r="I233" s="40">
        <v>217.85</v>
      </c>
      <c r="J233" s="40">
        <v>222.90000000000003</v>
      </c>
      <c r="K233" s="31">
        <v>212.8</v>
      </c>
      <c r="L233" s="31">
        <v>200.4</v>
      </c>
      <c r="M233" s="31">
        <v>78.77628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45.1</v>
      </c>
      <c r="D234" s="40">
        <v>45.133333333333333</v>
      </c>
      <c r="E234" s="40">
        <v>44.916666666666664</v>
      </c>
      <c r="F234" s="40">
        <v>44.733333333333334</v>
      </c>
      <c r="G234" s="40">
        <v>44.516666666666666</v>
      </c>
      <c r="H234" s="40">
        <v>45.316666666666663</v>
      </c>
      <c r="I234" s="40">
        <v>45.533333333333331</v>
      </c>
      <c r="J234" s="40">
        <v>45.716666666666661</v>
      </c>
      <c r="K234" s="31">
        <v>45.35</v>
      </c>
      <c r="L234" s="31">
        <v>44.95</v>
      </c>
      <c r="M234" s="31">
        <v>13.181979999999999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236.6</v>
      </c>
      <c r="D235" s="40">
        <v>236.78333333333333</v>
      </c>
      <c r="E235" s="40">
        <v>235.21666666666667</v>
      </c>
      <c r="F235" s="40">
        <v>233.83333333333334</v>
      </c>
      <c r="G235" s="40">
        <v>232.26666666666668</v>
      </c>
      <c r="H235" s="40">
        <v>238.16666666666666</v>
      </c>
      <c r="I235" s="40">
        <v>239.73333333333332</v>
      </c>
      <c r="J235" s="40">
        <v>241.11666666666665</v>
      </c>
      <c r="K235" s="31">
        <v>238.35</v>
      </c>
      <c r="L235" s="31">
        <v>235.4</v>
      </c>
      <c r="M235" s="31">
        <v>106.86552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124.3</v>
      </c>
      <c r="D236" s="40">
        <v>125.34999999999998</v>
      </c>
      <c r="E236" s="40">
        <v>121.79999999999995</v>
      </c>
      <c r="F236" s="40">
        <v>119.29999999999997</v>
      </c>
      <c r="G236" s="40">
        <v>115.74999999999994</v>
      </c>
      <c r="H236" s="40">
        <v>127.84999999999997</v>
      </c>
      <c r="I236" s="40">
        <v>131.4</v>
      </c>
      <c r="J236" s="40">
        <v>133.89999999999998</v>
      </c>
      <c r="K236" s="31">
        <v>128.9</v>
      </c>
      <c r="L236" s="31">
        <v>122.85</v>
      </c>
      <c r="M236" s="31">
        <v>11.74385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203.3</v>
      </c>
      <c r="D237" s="40">
        <v>203.26666666666665</v>
      </c>
      <c r="E237" s="40">
        <v>201.08333333333331</v>
      </c>
      <c r="F237" s="40">
        <v>198.86666666666667</v>
      </c>
      <c r="G237" s="40">
        <v>196.68333333333334</v>
      </c>
      <c r="H237" s="40">
        <v>205.48333333333329</v>
      </c>
      <c r="I237" s="40">
        <v>207.66666666666663</v>
      </c>
      <c r="J237" s="40">
        <v>209.88333333333327</v>
      </c>
      <c r="K237" s="31">
        <v>205.45</v>
      </c>
      <c r="L237" s="31">
        <v>201.05</v>
      </c>
      <c r="M237" s="31">
        <v>40.105629999999998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239.3</v>
      </c>
      <c r="D238" s="40">
        <v>239.58333333333334</v>
      </c>
      <c r="E238" s="40">
        <v>235.16666666666669</v>
      </c>
      <c r="F238" s="40">
        <v>231.03333333333333</v>
      </c>
      <c r="G238" s="40">
        <v>226.61666666666667</v>
      </c>
      <c r="H238" s="40">
        <v>243.7166666666667</v>
      </c>
      <c r="I238" s="40">
        <v>248.13333333333338</v>
      </c>
      <c r="J238" s="40">
        <v>252.26666666666671</v>
      </c>
      <c r="K238" s="31">
        <v>244</v>
      </c>
      <c r="L238" s="31">
        <v>235.45</v>
      </c>
      <c r="M238" s="31">
        <v>157.83399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158.05000000000001</v>
      </c>
      <c r="D239" s="40">
        <v>157.25</v>
      </c>
      <c r="E239" s="40">
        <v>154.05000000000001</v>
      </c>
      <c r="F239" s="40">
        <v>150.05000000000001</v>
      </c>
      <c r="G239" s="40">
        <v>146.85000000000002</v>
      </c>
      <c r="H239" s="40">
        <v>161.25</v>
      </c>
      <c r="I239" s="40">
        <v>164.45</v>
      </c>
      <c r="J239" s="40">
        <v>168.45</v>
      </c>
      <c r="K239" s="31">
        <v>160.44999999999999</v>
      </c>
      <c r="L239" s="31">
        <v>153.25</v>
      </c>
      <c r="M239" s="31">
        <v>168.23560000000001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8546</v>
      </c>
      <c r="D240" s="40">
        <v>8501.75</v>
      </c>
      <c r="E240" s="40">
        <v>8383.5</v>
      </c>
      <c r="F240" s="40">
        <v>8221</v>
      </c>
      <c r="G240" s="40">
        <v>8102.75</v>
      </c>
      <c r="H240" s="40">
        <v>8664.25</v>
      </c>
      <c r="I240" s="40">
        <v>8782.5</v>
      </c>
      <c r="J240" s="40">
        <v>8945</v>
      </c>
      <c r="K240" s="31">
        <v>8620</v>
      </c>
      <c r="L240" s="31">
        <v>8339.25</v>
      </c>
      <c r="M240" s="31">
        <v>0.89700000000000002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142.65</v>
      </c>
      <c r="D241" s="40">
        <v>142.88333333333335</v>
      </c>
      <c r="E241" s="40">
        <v>141.81666666666672</v>
      </c>
      <c r="F241" s="40">
        <v>140.98333333333338</v>
      </c>
      <c r="G241" s="40">
        <v>139.91666666666674</v>
      </c>
      <c r="H241" s="40">
        <v>143.7166666666667</v>
      </c>
      <c r="I241" s="40">
        <v>144.78333333333336</v>
      </c>
      <c r="J241" s="40">
        <v>145.61666666666667</v>
      </c>
      <c r="K241" s="31">
        <v>143.94999999999999</v>
      </c>
      <c r="L241" s="31">
        <v>142.05000000000001</v>
      </c>
      <c r="M241" s="31">
        <v>38.733939999999997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632.45000000000005</v>
      </c>
      <c r="D242" s="40">
        <v>630.48333333333335</v>
      </c>
      <c r="E242" s="40">
        <v>622.9666666666667</v>
      </c>
      <c r="F242" s="40">
        <v>613.48333333333335</v>
      </c>
      <c r="G242" s="40">
        <v>605.9666666666667</v>
      </c>
      <c r="H242" s="40">
        <v>639.9666666666667</v>
      </c>
      <c r="I242" s="40">
        <v>647.48333333333335</v>
      </c>
      <c r="J242" s="40">
        <v>656.9666666666667</v>
      </c>
      <c r="K242" s="31">
        <v>638</v>
      </c>
      <c r="L242" s="31">
        <v>621</v>
      </c>
      <c r="M242" s="31">
        <v>47.546840000000003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187.8</v>
      </c>
      <c r="D243" s="40">
        <v>188.06666666666669</v>
      </c>
      <c r="E243" s="40">
        <v>183.93333333333339</v>
      </c>
      <c r="F243" s="40">
        <v>180.06666666666669</v>
      </c>
      <c r="G243" s="40">
        <v>175.93333333333339</v>
      </c>
      <c r="H243" s="40">
        <v>191.93333333333339</v>
      </c>
      <c r="I243" s="40">
        <v>196.06666666666666</v>
      </c>
      <c r="J243" s="40">
        <v>199.93333333333339</v>
      </c>
      <c r="K243" s="31">
        <v>192.2</v>
      </c>
      <c r="L243" s="31">
        <v>184.2</v>
      </c>
      <c r="M243" s="31">
        <v>98.063289999999995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126.25</v>
      </c>
      <c r="D244" s="40">
        <v>126.7</v>
      </c>
      <c r="E244" s="40">
        <v>125.05000000000001</v>
      </c>
      <c r="F244" s="40">
        <v>123.85000000000001</v>
      </c>
      <c r="G244" s="40">
        <v>122.20000000000002</v>
      </c>
      <c r="H244" s="40">
        <v>127.9</v>
      </c>
      <c r="I244" s="40">
        <v>129.55000000000001</v>
      </c>
      <c r="J244" s="40">
        <v>130.75</v>
      </c>
      <c r="K244" s="31">
        <v>128.35</v>
      </c>
      <c r="L244" s="31">
        <v>125.5</v>
      </c>
      <c r="M244" s="31">
        <v>75.635109999999997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22.35</v>
      </c>
      <c r="D245" s="40">
        <v>22.5</v>
      </c>
      <c r="E245" s="40">
        <v>22.15</v>
      </c>
      <c r="F245" s="40">
        <v>21.95</v>
      </c>
      <c r="G245" s="40">
        <v>21.599999999999998</v>
      </c>
      <c r="H245" s="40">
        <v>22.7</v>
      </c>
      <c r="I245" s="40">
        <v>23.05</v>
      </c>
      <c r="J245" s="40">
        <v>23.25</v>
      </c>
      <c r="K245" s="31">
        <v>22.85</v>
      </c>
      <c r="L245" s="31">
        <v>22.3</v>
      </c>
      <c r="M245" s="31">
        <v>64.200800000000001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4008.9</v>
      </c>
      <c r="D246" s="40">
        <v>3960.7166666666667</v>
      </c>
      <c r="E246" s="40">
        <v>3856.5833333333335</v>
      </c>
      <c r="F246" s="40">
        <v>3704.2666666666669</v>
      </c>
      <c r="G246" s="40">
        <v>3600.1333333333337</v>
      </c>
      <c r="H246" s="40">
        <v>4113.0333333333328</v>
      </c>
      <c r="I246" s="40">
        <v>4217.1666666666661</v>
      </c>
      <c r="J246" s="40">
        <v>4369.4833333333336</v>
      </c>
      <c r="K246" s="31">
        <v>4064.85</v>
      </c>
      <c r="L246" s="31">
        <v>3808.4</v>
      </c>
      <c r="M246" s="31">
        <v>52.788679999999999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283.85000000000002</v>
      </c>
      <c r="D247" s="40">
        <v>283.34999999999997</v>
      </c>
      <c r="E247" s="40">
        <v>279.29999999999995</v>
      </c>
      <c r="F247" s="40">
        <v>274.75</v>
      </c>
      <c r="G247" s="40">
        <v>270.7</v>
      </c>
      <c r="H247" s="40">
        <v>287.89999999999992</v>
      </c>
      <c r="I247" s="40">
        <v>291.95</v>
      </c>
      <c r="J247" s="40">
        <v>296.49999999999989</v>
      </c>
      <c r="K247" s="31">
        <v>287.39999999999998</v>
      </c>
      <c r="L247" s="31">
        <v>278.8</v>
      </c>
      <c r="M247" s="31">
        <v>5.4818699999999998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451.25</v>
      </c>
      <c r="D248" s="40">
        <v>452.2166666666667</v>
      </c>
      <c r="E248" s="40">
        <v>446.03333333333342</v>
      </c>
      <c r="F248" s="40">
        <v>440.81666666666672</v>
      </c>
      <c r="G248" s="40">
        <v>434.63333333333344</v>
      </c>
      <c r="H248" s="40">
        <v>457.43333333333339</v>
      </c>
      <c r="I248" s="40">
        <v>463.61666666666667</v>
      </c>
      <c r="J248" s="40">
        <v>468.83333333333337</v>
      </c>
      <c r="K248" s="31">
        <v>458.4</v>
      </c>
      <c r="L248" s="31">
        <v>447</v>
      </c>
      <c r="M248" s="31">
        <v>1.2476799999999999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527.75</v>
      </c>
      <c r="D249" s="40">
        <v>527.51666666666665</v>
      </c>
      <c r="E249" s="40">
        <v>521.43333333333328</v>
      </c>
      <c r="F249" s="40">
        <v>515.11666666666667</v>
      </c>
      <c r="G249" s="40">
        <v>509.0333333333333</v>
      </c>
      <c r="H249" s="40">
        <v>533.83333333333326</v>
      </c>
      <c r="I249" s="40">
        <v>539.91666666666674</v>
      </c>
      <c r="J249" s="40">
        <v>546.23333333333323</v>
      </c>
      <c r="K249" s="31">
        <v>533.6</v>
      </c>
      <c r="L249" s="31">
        <v>521.20000000000005</v>
      </c>
      <c r="M249" s="31">
        <v>28.991440000000001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304.64999999999998</v>
      </c>
      <c r="D250" s="40">
        <v>307.56666666666666</v>
      </c>
      <c r="E250" s="40">
        <v>299.23333333333335</v>
      </c>
      <c r="F250" s="40">
        <v>293.81666666666666</v>
      </c>
      <c r="G250" s="40">
        <v>285.48333333333335</v>
      </c>
      <c r="H250" s="40">
        <v>312.98333333333335</v>
      </c>
      <c r="I250" s="40">
        <v>321.31666666666672</v>
      </c>
      <c r="J250" s="40">
        <v>326.73333333333335</v>
      </c>
      <c r="K250" s="31">
        <v>315.89999999999998</v>
      </c>
      <c r="L250" s="31">
        <v>302.14999999999998</v>
      </c>
      <c r="M250" s="31">
        <v>158.42060000000001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1119.8</v>
      </c>
      <c r="D251" s="40">
        <v>1116.9333333333334</v>
      </c>
      <c r="E251" s="40">
        <v>1108.8666666666668</v>
      </c>
      <c r="F251" s="40">
        <v>1097.9333333333334</v>
      </c>
      <c r="G251" s="40">
        <v>1089.8666666666668</v>
      </c>
      <c r="H251" s="40">
        <v>1127.8666666666668</v>
      </c>
      <c r="I251" s="40">
        <v>1135.9333333333334</v>
      </c>
      <c r="J251" s="40">
        <v>1146.8666666666668</v>
      </c>
      <c r="K251" s="31">
        <v>1125</v>
      </c>
      <c r="L251" s="31">
        <v>1106</v>
      </c>
      <c r="M251" s="31">
        <v>18.173480000000001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43.5</v>
      </c>
      <c r="D252" s="40">
        <v>43.216666666666669</v>
      </c>
      <c r="E252" s="40">
        <v>42.183333333333337</v>
      </c>
      <c r="F252" s="40">
        <v>40.866666666666667</v>
      </c>
      <c r="G252" s="40">
        <v>39.833333333333336</v>
      </c>
      <c r="H252" s="40">
        <v>44.533333333333339</v>
      </c>
      <c r="I252" s="40">
        <v>45.56666666666667</v>
      </c>
      <c r="J252" s="40">
        <v>46.88333333333334</v>
      </c>
      <c r="K252" s="31">
        <v>44.25</v>
      </c>
      <c r="L252" s="31">
        <v>41.9</v>
      </c>
      <c r="M252" s="31">
        <v>63.108730000000001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6544.6</v>
      </c>
      <c r="D253" s="40">
        <v>6518.95</v>
      </c>
      <c r="E253" s="40">
        <v>6450.65</v>
      </c>
      <c r="F253" s="40">
        <v>6356.7</v>
      </c>
      <c r="G253" s="40">
        <v>6288.4</v>
      </c>
      <c r="H253" s="40">
        <v>6612.9</v>
      </c>
      <c r="I253" s="40">
        <v>6681.2000000000007</v>
      </c>
      <c r="J253" s="40">
        <v>6775.15</v>
      </c>
      <c r="K253" s="31">
        <v>6587.25</v>
      </c>
      <c r="L253" s="31">
        <v>6425</v>
      </c>
      <c r="M253" s="31">
        <v>2.8572600000000001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1678.75</v>
      </c>
      <c r="D254" s="40">
        <v>1677.3833333333332</v>
      </c>
      <c r="E254" s="40">
        <v>1666.7666666666664</v>
      </c>
      <c r="F254" s="40">
        <v>1654.7833333333333</v>
      </c>
      <c r="G254" s="40">
        <v>1644.1666666666665</v>
      </c>
      <c r="H254" s="40">
        <v>1689.3666666666663</v>
      </c>
      <c r="I254" s="40">
        <v>1699.9833333333331</v>
      </c>
      <c r="J254" s="40">
        <v>1711.9666666666662</v>
      </c>
      <c r="K254" s="31">
        <v>1688</v>
      </c>
      <c r="L254" s="31">
        <v>1665.4</v>
      </c>
      <c r="M254" s="31">
        <v>29.471540000000001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1028.75</v>
      </c>
      <c r="D255" s="40">
        <v>1032.4833333333333</v>
      </c>
      <c r="E255" s="40">
        <v>1007.2666666666667</v>
      </c>
      <c r="F255" s="40">
        <v>985.7833333333333</v>
      </c>
      <c r="G255" s="40">
        <v>960.56666666666661</v>
      </c>
      <c r="H255" s="40">
        <v>1053.9666666666667</v>
      </c>
      <c r="I255" s="40">
        <v>1079.1833333333334</v>
      </c>
      <c r="J255" s="40">
        <v>1100.6666666666667</v>
      </c>
      <c r="K255" s="31">
        <v>1057.7</v>
      </c>
      <c r="L255" s="31">
        <v>1011</v>
      </c>
      <c r="M255" s="31">
        <v>0.73138000000000003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414.75</v>
      </c>
      <c r="D256" s="40">
        <v>409.51666666666665</v>
      </c>
      <c r="E256" s="40">
        <v>398.0333333333333</v>
      </c>
      <c r="F256" s="40">
        <v>381.31666666666666</v>
      </c>
      <c r="G256" s="40">
        <v>369.83333333333331</v>
      </c>
      <c r="H256" s="40">
        <v>426.23333333333329</v>
      </c>
      <c r="I256" s="40">
        <v>437.71666666666664</v>
      </c>
      <c r="J256" s="40">
        <v>454.43333333333328</v>
      </c>
      <c r="K256" s="31">
        <v>421</v>
      </c>
      <c r="L256" s="31">
        <v>392.8</v>
      </c>
      <c r="M256" s="31">
        <v>20.921559999999999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702.05</v>
      </c>
      <c r="D257" s="40">
        <v>704.25</v>
      </c>
      <c r="E257" s="40">
        <v>697.75</v>
      </c>
      <c r="F257" s="40">
        <v>693.45</v>
      </c>
      <c r="G257" s="40">
        <v>686.95</v>
      </c>
      <c r="H257" s="40">
        <v>708.55</v>
      </c>
      <c r="I257" s="40">
        <v>715.05</v>
      </c>
      <c r="J257" s="40">
        <v>719.34999999999991</v>
      </c>
      <c r="K257" s="31">
        <v>710.75</v>
      </c>
      <c r="L257" s="31">
        <v>699.95</v>
      </c>
      <c r="M257" s="31">
        <v>1.3986499999999999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1993.15</v>
      </c>
      <c r="D258" s="40">
        <v>1986.6833333333332</v>
      </c>
      <c r="E258" s="40">
        <v>1960.5666666666664</v>
      </c>
      <c r="F258" s="40">
        <v>1927.9833333333331</v>
      </c>
      <c r="G258" s="40">
        <v>1901.8666666666663</v>
      </c>
      <c r="H258" s="40">
        <v>2019.2666666666664</v>
      </c>
      <c r="I258" s="40">
        <v>2045.3833333333332</v>
      </c>
      <c r="J258" s="40">
        <v>2077.9666666666662</v>
      </c>
      <c r="K258" s="31">
        <v>2012.8</v>
      </c>
      <c r="L258" s="31">
        <v>1954.1</v>
      </c>
      <c r="M258" s="31">
        <v>4.2427099999999998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2404.1</v>
      </c>
      <c r="D259" s="40">
        <v>2414.3666666666668</v>
      </c>
      <c r="E259" s="40">
        <v>2375.7333333333336</v>
      </c>
      <c r="F259" s="40">
        <v>2347.3666666666668</v>
      </c>
      <c r="G259" s="40">
        <v>2308.7333333333336</v>
      </c>
      <c r="H259" s="40">
        <v>2442.7333333333336</v>
      </c>
      <c r="I259" s="40">
        <v>2481.3666666666668</v>
      </c>
      <c r="J259" s="40">
        <v>2509.7333333333336</v>
      </c>
      <c r="K259" s="31">
        <v>2453</v>
      </c>
      <c r="L259" s="31">
        <v>2386</v>
      </c>
      <c r="M259" s="31">
        <v>1.66381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1852.5</v>
      </c>
      <c r="D260" s="40">
        <v>1856.3666666666668</v>
      </c>
      <c r="E260" s="40">
        <v>1825.7333333333336</v>
      </c>
      <c r="F260" s="40">
        <v>1798.9666666666667</v>
      </c>
      <c r="G260" s="40">
        <v>1768.3333333333335</v>
      </c>
      <c r="H260" s="40">
        <v>1883.1333333333337</v>
      </c>
      <c r="I260" s="40">
        <v>1913.7666666666669</v>
      </c>
      <c r="J260" s="40">
        <v>1940.5333333333338</v>
      </c>
      <c r="K260" s="31">
        <v>1887</v>
      </c>
      <c r="L260" s="31">
        <v>1829.6</v>
      </c>
      <c r="M260" s="31">
        <v>0.92639000000000005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3309.3</v>
      </c>
      <c r="D261" s="40">
        <v>3308.1</v>
      </c>
      <c r="E261" s="40">
        <v>3216.2</v>
      </c>
      <c r="F261" s="40">
        <v>3123.1</v>
      </c>
      <c r="G261" s="40">
        <v>3031.2</v>
      </c>
      <c r="H261" s="40">
        <v>3401.2</v>
      </c>
      <c r="I261" s="40">
        <v>3493.1000000000004</v>
      </c>
      <c r="J261" s="40">
        <v>3586.2</v>
      </c>
      <c r="K261" s="31">
        <v>3400</v>
      </c>
      <c r="L261" s="31">
        <v>3215</v>
      </c>
      <c r="M261" s="31">
        <v>1.2958400000000001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641.75</v>
      </c>
      <c r="D262" s="40">
        <v>637.94999999999993</v>
      </c>
      <c r="E262" s="40">
        <v>631.89999999999986</v>
      </c>
      <c r="F262" s="40">
        <v>622.04999999999995</v>
      </c>
      <c r="G262" s="40">
        <v>615.99999999999989</v>
      </c>
      <c r="H262" s="40">
        <v>647.79999999999984</v>
      </c>
      <c r="I262" s="40">
        <v>653.8499999999998</v>
      </c>
      <c r="J262" s="40">
        <v>663.69999999999982</v>
      </c>
      <c r="K262" s="31">
        <v>644</v>
      </c>
      <c r="L262" s="31">
        <v>628.1</v>
      </c>
      <c r="M262" s="31">
        <v>3.87568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233.05</v>
      </c>
      <c r="D263" s="40">
        <v>231.56666666666669</v>
      </c>
      <c r="E263" s="40">
        <v>229.18333333333339</v>
      </c>
      <c r="F263" s="40">
        <v>225.31666666666669</v>
      </c>
      <c r="G263" s="40">
        <v>222.93333333333339</v>
      </c>
      <c r="H263" s="40">
        <v>235.43333333333339</v>
      </c>
      <c r="I263" s="40">
        <v>237.81666666666666</v>
      </c>
      <c r="J263" s="40">
        <v>241.68333333333339</v>
      </c>
      <c r="K263" s="31">
        <v>233.95</v>
      </c>
      <c r="L263" s="31">
        <v>227.7</v>
      </c>
      <c r="M263" s="31">
        <v>13.711959999999999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149.75</v>
      </c>
      <c r="D264" s="40">
        <v>150.11666666666667</v>
      </c>
      <c r="E264" s="40">
        <v>149.13333333333335</v>
      </c>
      <c r="F264" s="40">
        <v>148.51666666666668</v>
      </c>
      <c r="G264" s="40">
        <v>147.53333333333336</v>
      </c>
      <c r="H264" s="40">
        <v>150.73333333333335</v>
      </c>
      <c r="I264" s="40">
        <v>151.7166666666667</v>
      </c>
      <c r="J264" s="40">
        <v>152.33333333333334</v>
      </c>
      <c r="K264" s="31">
        <v>151.1</v>
      </c>
      <c r="L264" s="31">
        <v>149.5</v>
      </c>
      <c r="M264" s="31">
        <v>5.4487100000000002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92.75</v>
      </c>
      <c r="D265" s="40">
        <v>93</v>
      </c>
      <c r="E265" s="40">
        <v>91.8</v>
      </c>
      <c r="F265" s="40">
        <v>90.85</v>
      </c>
      <c r="G265" s="40">
        <v>89.649999999999991</v>
      </c>
      <c r="H265" s="40">
        <v>93.95</v>
      </c>
      <c r="I265" s="40">
        <v>95.149999999999991</v>
      </c>
      <c r="J265" s="40">
        <v>96.100000000000009</v>
      </c>
      <c r="K265" s="31">
        <v>94.2</v>
      </c>
      <c r="L265" s="31">
        <v>92.05</v>
      </c>
      <c r="M265" s="31">
        <v>14.42469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379.15</v>
      </c>
      <c r="D266" s="40">
        <v>382.11666666666662</v>
      </c>
      <c r="E266" s="40">
        <v>370.83333333333326</v>
      </c>
      <c r="F266" s="40">
        <v>362.51666666666665</v>
      </c>
      <c r="G266" s="40">
        <v>351.23333333333329</v>
      </c>
      <c r="H266" s="40">
        <v>390.43333333333322</v>
      </c>
      <c r="I266" s="40">
        <v>401.71666666666664</v>
      </c>
      <c r="J266" s="40">
        <v>410.03333333333319</v>
      </c>
      <c r="K266" s="31">
        <v>393.4</v>
      </c>
      <c r="L266" s="31">
        <v>373.8</v>
      </c>
      <c r="M266" s="31">
        <v>9.8749699999999994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681.15</v>
      </c>
      <c r="D267" s="40">
        <v>676.68333333333328</v>
      </c>
      <c r="E267" s="40">
        <v>666.56666666666661</v>
      </c>
      <c r="F267" s="40">
        <v>651.98333333333335</v>
      </c>
      <c r="G267" s="40">
        <v>641.86666666666667</v>
      </c>
      <c r="H267" s="40">
        <v>691.26666666666654</v>
      </c>
      <c r="I267" s="40">
        <v>701.3833333333331</v>
      </c>
      <c r="J267" s="40">
        <v>715.96666666666647</v>
      </c>
      <c r="K267" s="31">
        <v>686.8</v>
      </c>
      <c r="L267" s="31">
        <v>662.1</v>
      </c>
      <c r="M267" s="31">
        <v>56.1753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105.55</v>
      </c>
      <c r="D268" s="40">
        <v>105.93333333333334</v>
      </c>
      <c r="E268" s="40">
        <v>104.61666666666667</v>
      </c>
      <c r="F268" s="40">
        <v>103.68333333333334</v>
      </c>
      <c r="G268" s="40">
        <v>102.36666666666667</v>
      </c>
      <c r="H268" s="40">
        <v>106.86666666666667</v>
      </c>
      <c r="I268" s="40">
        <v>108.18333333333334</v>
      </c>
      <c r="J268" s="40">
        <v>109.11666666666667</v>
      </c>
      <c r="K268" s="31">
        <v>107.25</v>
      </c>
      <c r="L268" s="31">
        <v>105</v>
      </c>
      <c r="M268" s="31">
        <v>1.65096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90.55</v>
      </c>
      <c r="D269" s="40">
        <v>90.633333333333326</v>
      </c>
      <c r="E269" s="40">
        <v>89.916666666666657</v>
      </c>
      <c r="F269" s="40">
        <v>89.283333333333331</v>
      </c>
      <c r="G269" s="40">
        <v>88.566666666666663</v>
      </c>
      <c r="H269" s="40">
        <v>91.266666666666652</v>
      </c>
      <c r="I269" s="40">
        <v>91.98333333333332</v>
      </c>
      <c r="J269" s="40">
        <v>92.616666666666646</v>
      </c>
      <c r="K269" s="31">
        <v>91.35</v>
      </c>
      <c r="L269" s="31">
        <v>90</v>
      </c>
      <c r="M269" s="31">
        <v>4.0147000000000004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120.45</v>
      </c>
      <c r="D270" s="40">
        <v>118.63333333333333</v>
      </c>
      <c r="E270" s="40">
        <v>115.81666666666665</v>
      </c>
      <c r="F270" s="40">
        <v>111.18333333333332</v>
      </c>
      <c r="G270" s="40">
        <v>108.36666666666665</v>
      </c>
      <c r="H270" s="40">
        <v>123.26666666666665</v>
      </c>
      <c r="I270" s="40">
        <v>126.08333333333331</v>
      </c>
      <c r="J270" s="40">
        <v>130.71666666666664</v>
      </c>
      <c r="K270" s="31">
        <v>121.45</v>
      </c>
      <c r="L270" s="31">
        <v>114</v>
      </c>
      <c r="M270" s="31">
        <v>30.80339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305.85000000000002</v>
      </c>
      <c r="D271" s="40">
        <v>304.8</v>
      </c>
      <c r="E271" s="40">
        <v>301.05</v>
      </c>
      <c r="F271" s="40">
        <v>296.25</v>
      </c>
      <c r="G271" s="40">
        <v>292.5</v>
      </c>
      <c r="H271" s="40">
        <v>309.60000000000002</v>
      </c>
      <c r="I271" s="40">
        <v>313.35000000000002</v>
      </c>
      <c r="J271" s="40">
        <v>318.15000000000003</v>
      </c>
      <c r="K271" s="31">
        <v>308.55</v>
      </c>
      <c r="L271" s="31">
        <v>300</v>
      </c>
      <c r="M271" s="31">
        <v>6.8802599999999998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175.35</v>
      </c>
      <c r="D272" s="40">
        <v>173.7833333333333</v>
      </c>
      <c r="E272" s="40">
        <v>170.61666666666662</v>
      </c>
      <c r="F272" s="40">
        <v>165.88333333333333</v>
      </c>
      <c r="G272" s="40">
        <v>162.71666666666664</v>
      </c>
      <c r="H272" s="40">
        <v>178.51666666666659</v>
      </c>
      <c r="I272" s="40">
        <v>181.68333333333328</v>
      </c>
      <c r="J272" s="40">
        <v>186.41666666666657</v>
      </c>
      <c r="K272" s="31">
        <v>176.95</v>
      </c>
      <c r="L272" s="31">
        <v>169.05</v>
      </c>
      <c r="M272" s="31">
        <v>45.086979999999997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418.4</v>
      </c>
      <c r="D273" s="40">
        <v>413.59999999999997</v>
      </c>
      <c r="E273" s="40">
        <v>407.29999999999995</v>
      </c>
      <c r="F273" s="40">
        <v>396.2</v>
      </c>
      <c r="G273" s="40">
        <v>389.9</v>
      </c>
      <c r="H273" s="40">
        <v>424.69999999999993</v>
      </c>
      <c r="I273" s="40">
        <v>431</v>
      </c>
      <c r="J273" s="40">
        <v>442.09999999999991</v>
      </c>
      <c r="K273" s="31">
        <v>419.9</v>
      </c>
      <c r="L273" s="31">
        <v>402.5</v>
      </c>
      <c r="M273" s="31">
        <v>138.36044999999999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2238.1</v>
      </c>
      <c r="D274" s="40">
        <v>2227.7000000000003</v>
      </c>
      <c r="E274" s="40">
        <v>2185.4000000000005</v>
      </c>
      <c r="F274" s="40">
        <v>2132.7000000000003</v>
      </c>
      <c r="G274" s="40">
        <v>2090.4000000000005</v>
      </c>
      <c r="H274" s="40">
        <v>2280.4000000000005</v>
      </c>
      <c r="I274" s="40">
        <v>2322.7000000000007</v>
      </c>
      <c r="J274" s="40">
        <v>2375.4000000000005</v>
      </c>
      <c r="K274" s="31">
        <v>2270</v>
      </c>
      <c r="L274" s="31">
        <v>2175</v>
      </c>
      <c r="M274" s="31">
        <v>0.36714999999999998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4145.6499999999996</v>
      </c>
      <c r="D275" s="40">
        <v>4120.0999999999995</v>
      </c>
      <c r="E275" s="40">
        <v>4082.1999999999989</v>
      </c>
      <c r="F275" s="40">
        <v>4018.7499999999995</v>
      </c>
      <c r="G275" s="40">
        <v>3980.849999999999</v>
      </c>
      <c r="H275" s="40">
        <v>4183.5499999999993</v>
      </c>
      <c r="I275" s="40">
        <v>4221.4499999999989</v>
      </c>
      <c r="J275" s="40">
        <v>4284.8999999999987</v>
      </c>
      <c r="K275" s="31">
        <v>4158</v>
      </c>
      <c r="L275" s="31">
        <v>4056.65</v>
      </c>
      <c r="M275" s="31">
        <v>3.7972100000000002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989.95</v>
      </c>
      <c r="D276" s="40">
        <v>988.2833333333333</v>
      </c>
      <c r="E276" s="40">
        <v>984.66666666666663</v>
      </c>
      <c r="F276" s="40">
        <v>979.38333333333333</v>
      </c>
      <c r="G276" s="40">
        <v>975.76666666666665</v>
      </c>
      <c r="H276" s="40">
        <v>993.56666666666661</v>
      </c>
      <c r="I276" s="40">
        <v>997.18333333333339</v>
      </c>
      <c r="J276" s="40">
        <v>1002.4666666666666</v>
      </c>
      <c r="K276" s="31">
        <v>991.9</v>
      </c>
      <c r="L276" s="31">
        <v>983</v>
      </c>
      <c r="M276" s="31">
        <v>5.9221300000000001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167.8</v>
      </c>
      <c r="D277" s="40">
        <v>168.46666666666667</v>
      </c>
      <c r="E277" s="40">
        <v>166.33333333333334</v>
      </c>
      <c r="F277" s="40">
        <v>164.86666666666667</v>
      </c>
      <c r="G277" s="40">
        <v>162.73333333333335</v>
      </c>
      <c r="H277" s="40">
        <v>169.93333333333334</v>
      </c>
      <c r="I277" s="40">
        <v>172.06666666666666</v>
      </c>
      <c r="J277" s="40">
        <v>173.53333333333333</v>
      </c>
      <c r="K277" s="31">
        <v>170.6</v>
      </c>
      <c r="L277" s="31">
        <v>167</v>
      </c>
      <c r="M277" s="31">
        <v>2.3797199999999998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425.9</v>
      </c>
      <c r="D278" s="40">
        <v>428.54999999999995</v>
      </c>
      <c r="E278" s="40">
        <v>421.39999999999992</v>
      </c>
      <c r="F278" s="40">
        <v>416.9</v>
      </c>
      <c r="G278" s="40">
        <v>409.74999999999994</v>
      </c>
      <c r="H278" s="40">
        <v>433.0499999999999</v>
      </c>
      <c r="I278" s="40">
        <v>440.2</v>
      </c>
      <c r="J278" s="40">
        <v>444.69999999999987</v>
      </c>
      <c r="K278" s="31">
        <v>435.7</v>
      </c>
      <c r="L278" s="31">
        <v>424.05</v>
      </c>
      <c r="M278" s="31">
        <v>3.9955099999999999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997.55</v>
      </c>
      <c r="D279" s="40">
        <v>988.15</v>
      </c>
      <c r="E279" s="40">
        <v>965.4</v>
      </c>
      <c r="F279" s="40">
        <v>933.25</v>
      </c>
      <c r="G279" s="40">
        <v>910.5</v>
      </c>
      <c r="H279" s="40">
        <v>1020.3</v>
      </c>
      <c r="I279" s="40">
        <v>1043.05</v>
      </c>
      <c r="J279" s="40">
        <v>1075.1999999999998</v>
      </c>
      <c r="K279" s="31">
        <v>1010.9</v>
      </c>
      <c r="L279" s="31">
        <v>956</v>
      </c>
      <c r="M279" s="31">
        <v>7.7779499999999997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290.14999999999998</v>
      </c>
      <c r="D280" s="40">
        <v>291.18333333333334</v>
      </c>
      <c r="E280" s="40">
        <v>288.11666666666667</v>
      </c>
      <c r="F280" s="40">
        <v>286.08333333333331</v>
      </c>
      <c r="G280" s="40">
        <v>283.01666666666665</v>
      </c>
      <c r="H280" s="40">
        <v>293.2166666666667</v>
      </c>
      <c r="I280" s="40">
        <v>296.28333333333342</v>
      </c>
      <c r="J280" s="40">
        <v>298.31666666666672</v>
      </c>
      <c r="K280" s="31">
        <v>294.25</v>
      </c>
      <c r="L280" s="31">
        <v>289.14999999999998</v>
      </c>
      <c r="M280" s="31">
        <v>3.8074599999999998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341.15</v>
      </c>
      <c r="D281" s="40">
        <v>342.66666666666669</v>
      </c>
      <c r="E281" s="40">
        <v>336.48333333333335</v>
      </c>
      <c r="F281" s="40">
        <v>331.81666666666666</v>
      </c>
      <c r="G281" s="40">
        <v>325.63333333333333</v>
      </c>
      <c r="H281" s="40">
        <v>347.33333333333337</v>
      </c>
      <c r="I281" s="40">
        <v>353.51666666666665</v>
      </c>
      <c r="J281" s="40">
        <v>358.18333333333339</v>
      </c>
      <c r="K281" s="31">
        <v>348.85</v>
      </c>
      <c r="L281" s="31">
        <v>338</v>
      </c>
      <c r="M281" s="31">
        <v>7.60487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321.25</v>
      </c>
      <c r="D282" s="40">
        <v>322.55</v>
      </c>
      <c r="E282" s="40">
        <v>316.70000000000005</v>
      </c>
      <c r="F282" s="40">
        <v>312.15000000000003</v>
      </c>
      <c r="G282" s="40">
        <v>306.30000000000007</v>
      </c>
      <c r="H282" s="40">
        <v>327.10000000000002</v>
      </c>
      <c r="I282" s="40">
        <v>332.95000000000005</v>
      </c>
      <c r="J282" s="40">
        <v>337.5</v>
      </c>
      <c r="K282" s="31">
        <v>328.4</v>
      </c>
      <c r="L282" s="31">
        <v>318</v>
      </c>
      <c r="M282" s="31">
        <v>13.14376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1306.5999999999999</v>
      </c>
      <c r="D283" s="40">
        <v>1288.9499999999998</v>
      </c>
      <c r="E283" s="40">
        <v>1257.8499999999997</v>
      </c>
      <c r="F283" s="40">
        <v>1209.0999999999999</v>
      </c>
      <c r="G283" s="40">
        <v>1177.9999999999998</v>
      </c>
      <c r="H283" s="40">
        <v>1337.6999999999996</v>
      </c>
      <c r="I283" s="40">
        <v>1368.8</v>
      </c>
      <c r="J283" s="40">
        <v>1417.5499999999995</v>
      </c>
      <c r="K283" s="31">
        <v>1320.05</v>
      </c>
      <c r="L283" s="31">
        <v>1240.2</v>
      </c>
      <c r="M283" s="31">
        <v>0.56062999999999996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1196.9000000000001</v>
      </c>
      <c r="D284" s="40">
        <v>1199.7666666666667</v>
      </c>
      <c r="E284" s="40">
        <v>1176.5333333333333</v>
      </c>
      <c r="F284" s="40">
        <v>1156.1666666666667</v>
      </c>
      <c r="G284" s="40">
        <v>1132.9333333333334</v>
      </c>
      <c r="H284" s="40">
        <v>1220.1333333333332</v>
      </c>
      <c r="I284" s="40">
        <v>1243.3666666666663</v>
      </c>
      <c r="J284" s="40">
        <v>1263.7333333333331</v>
      </c>
      <c r="K284" s="31">
        <v>1223</v>
      </c>
      <c r="L284" s="31">
        <v>1179.4000000000001</v>
      </c>
      <c r="M284" s="31">
        <v>3.7240600000000001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408.65</v>
      </c>
      <c r="D285" s="40">
        <v>408.45</v>
      </c>
      <c r="E285" s="40">
        <v>405.25</v>
      </c>
      <c r="F285" s="40">
        <v>401.85</v>
      </c>
      <c r="G285" s="40">
        <v>398.65000000000003</v>
      </c>
      <c r="H285" s="40">
        <v>411.84999999999997</v>
      </c>
      <c r="I285" s="40">
        <v>415.0499999999999</v>
      </c>
      <c r="J285" s="40">
        <v>418.44999999999993</v>
      </c>
      <c r="K285" s="31">
        <v>411.65</v>
      </c>
      <c r="L285" s="31">
        <v>405.05</v>
      </c>
      <c r="M285" s="31">
        <v>5.1350499999999997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632.1</v>
      </c>
      <c r="D286" s="40">
        <v>628.48333333333335</v>
      </c>
      <c r="E286" s="40">
        <v>615.41666666666674</v>
      </c>
      <c r="F286" s="40">
        <v>598.73333333333335</v>
      </c>
      <c r="G286" s="40">
        <v>585.66666666666674</v>
      </c>
      <c r="H286" s="40">
        <v>645.16666666666674</v>
      </c>
      <c r="I286" s="40">
        <v>658.23333333333335</v>
      </c>
      <c r="J286" s="40">
        <v>674.91666666666674</v>
      </c>
      <c r="K286" s="31">
        <v>641.54999999999995</v>
      </c>
      <c r="L286" s="31">
        <v>611.79999999999995</v>
      </c>
      <c r="M286" s="31">
        <v>1.13096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47.8</v>
      </c>
      <c r="D287" s="40">
        <v>47.683333333333337</v>
      </c>
      <c r="E287" s="40">
        <v>47.266666666666673</v>
      </c>
      <c r="F287" s="40">
        <v>46.733333333333334</v>
      </c>
      <c r="G287" s="40">
        <v>46.31666666666667</v>
      </c>
      <c r="H287" s="40">
        <v>48.216666666666676</v>
      </c>
      <c r="I287" s="40">
        <v>48.633333333333333</v>
      </c>
      <c r="J287" s="40">
        <v>49.166666666666679</v>
      </c>
      <c r="K287" s="31">
        <v>48.1</v>
      </c>
      <c r="L287" s="31">
        <v>47.15</v>
      </c>
      <c r="M287" s="31">
        <v>55.659950000000002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586.15</v>
      </c>
      <c r="D288" s="40">
        <v>585.7166666666667</v>
      </c>
      <c r="E288" s="40">
        <v>581.43333333333339</v>
      </c>
      <c r="F288" s="40">
        <v>576.7166666666667</v>
      </c>
      <c r="G288" s="40">
        <v>572.43333333333339</v>
      </c>
      <c r="H288" s="40">
        <v>590.43333333333339</v>
      </c>
      <c r="I288" s="40">
        <v>594.7166666666667</v>
      </c>
      <c r="J288" s="40">
        <v>599.43333333333339</v>
      </c>
      <c r="K288" s="31">
        <v>590</v>
      </c>
      <c r="L288" s="31">
        <v>581</v>
      </c>
      <c r="M288" s="31">
        <v>1.68306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438.9</v>
      </c>
      <c r="D289" s="40">
        <v>441.8</v>
      </c>
      <c r="E289" s="40">
        <v>433.85</v>
      </c>
      <c r="F289" s="40">
        <v>428.8</v>
      </c>
      <c r="G289" s="40">
        <v>420.85</v>
      </c>
      <c r="H289" s="40">
        <v>446.85</v>
      </c>
      <c r="I289" s="40">
        <v>454.79999999999995</v>
      </c>
      <c r="J289" s="40">
        <v>459.85</v>
      </c>
      <c r="K289" s="31">
        <v>449.75</v>
      </c>
      <c r="L289" s="31">
        <v>436.75</v>
      </c>
      <c r="M289" s="31">
        <v>1.81992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1990.95</v>
      </c>
      <c r="D290" s="40">
        <v>1997.95</v>
      </c>
      <c r="E290" s="40">
        <v>1981</v>
      </c>
      <c r="F290" s="40">
        <v>1971.05</v>
      </c>
      <c r="G290" s="40">
        <v>1954.1</v>
      </c>
      <c r="H290" s="40">
        <v>2007.9</v>
      </c>
      <c r="I290" s="40">
        <v>2024.8500000000004</v>
      </c>
      <c r="J290" s="40">
        <v>2034.8000000000002</v>
      </c>
      <c r="K290" s="31">
        <v>2014.9</v>
      </c>
      <c r="L290" s="31">
        <v>1988</v>
      </c>
      <c r="M290" s="31">
        <v>20.430530000000001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91.45</v>
      </c>
      <c r="D291" s="40">
        <v>91.183333333333337</v>
      </c>
      <c r="E291" s="40">
        <v>90.01666666666668</v>
      </c>
      <c r="F291" s="40">
        <v>88.583333333333343</v>
      </c>
      <c r="G291" s="40">
        <v>87.416666666666686</v>
      </c>
      <c r="H291" s="40">
        <v>92.616666666666674</v>
      </c>
      <c r="I291" s="40">
        <v>93.783333333333331</v>
      </c>
      <c r="J291" s="40">
        <v>95.216666666666669</v>
      </c>
      <c r="K291" s="31">
        <v>92.35</v>
      </c>
      <c r="L291" s="31">
        <v>89.75</v>
      </c>
      <c r="M291" s="31">
        <v>115.52163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4624.1499999999996</v>
      </c>
      <c r="D292" s="40">
        <v>4652.833333333333</v>
      </c>
      <c r="E292" s="40">
        <v>4585.2666666666664</v>
      </c>
      <c r="F292" s="40">
        <v>4546.3833333333332</v>
      </c>
      <c r="G292" s="40">
        <v>4478.8166666666666</v>
      </c>
      <c r="H292" s="40">
        <v>4691.7166666666662</v>
      </c>
      <c r="I292" s="40">
        <v>4759.2833333333338</v>
      </c>
      <c r="J292" s="40">
        <v>4798.1666666666661</v>
      </c>
      <c r="K292" s="31">
        <v>4720.3999999999996</v>
      </c>
      <c r="L292" s="31">
        <v>4613.95</v>
      </c>
      <c r="M292" s="31">
        <v>2.1439900000000001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444.9</v>
      </c>
      <c r="D293" s="40">
        <v>440.40000000000003</v>
      </c>
      <c r="E293" s="40">
        <v>433.30000000000007</v>
      </c>
      <c r="F293" s="40">
        <v>421.70000000000005</v>
      </c>
      <c r="G293" s="40">
        <v>414.60000000000008</v>
      </c>
      <c r="H293" s="40">
        <v>452.00000000000006</v>
      </c>
      <c r="I293" s="40">
        <v>459.10000000000008</v>
      </c>
      <c r="J293" s="40">
        <v>470.70000000000005</v>
      </c>
      <c r="K293" s="31">
        <v>447.5</v>
      </c>
      <c r="L293" s="31">
        <v>428.8</v>
      </c>
      <c r="M293" s="31">
        <v>51.221069999999997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306.89999999999998</v>
      </c>
      <c r="D294" s="40">
        <v>308.13333333333333</v>
      </c>
      <c r="E294" s="40">
        <v>304.26666666666665</v>
      </c>
      <c r="F294" s="40">
        <v>301.63333333333333</v>
      </c>
      <c r="G294" s="40">
        <v>297.76666666666665</v>
      </c>
      <c r="H294" s="40">
        <v>310.76666666666665</v>
      </c>
      <c r="I294" s="40">
        <v>314.63333333333333</v>
      </c>
      <c r="J294" s="40">
        <v>317.26666666666665</v>
      </c>
      <c r="K294" s="31">
        <v>312</v>
      </c>
      <c r="L294" s="31">
        <v>305.5</v>
      </c>
      <c r="M294" s="31">
        <v>1.1802999999999999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8210.4</v>
      </c>
      <c r="D295" s="40">
        <v>8201.9333333333325</v>
      </c>
      <c r="E295" s="40">
        <v>8142.9666666666653</v>
      </c>
      <c r="F295" s="40">
        <v>8075.5333333333328</v>
      </c>
      <c r="G295" s="40">
        <v>8016.5666666666657</v>
      </c>
      <c r="H295" s="40">
        <v>8269.366666666665</v>
      </c>
      <c r="I295" s="40">
        <v>8328.3333333333321</v>
      </c>
      <c r="J295" s="40">
        <v>8395.7666666666646</v>
      </c>
      <c r="K295" s="31">
        <v>8260.9</v>
      </c>
      <c r="L295" s="31">
        <v>8134.5</v>
      </c>
      <c r="M295" s="31">
        <v>6.8059999999999996E-2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5738.15</v>
      </c>
      <c r="D296" s="40">
        <v>5759.4833333333336</v>
      </c>
      <c r="E296" s="40">
        <v>5658.9666666666672</v>
      </c>
      <c r="F296" s="40">
        <v>5579.7833333333338</v>
      </c>
      <c r="G296" s="40">
        <v>5479.2666666666673</v>
      </c>
      <c r="H296" s="40">
        <v>5838.666666666667</v>
      </c>
      <c r="I296" s="40">
        <v>5939.1833333333334</v>
      </c>
      <c r="J296" s="40">
        <v>6018.3666666666668</v>
      </c>
      <c r="K296" s="31">
        <v>5860</v>
      </c>
      <c r="L296" s="31">
        <v>5680.3</v>
      </c>
      <c r="M296" s="31">
        <v>2.6434199999999999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1715.25</v>
      </c>
      <c r="D297" s="40">
        <v>1707.75</v>
      </c>
      <c r="E297" s="40">
        <v>1691.55</v>
      </c>
      <c r="F297" s="40">
        <v>1667.85</v>
      </c>
      <c r="G297" s="40">
        <v>1651.6499999999999</v>
      </c>
      <c r="H297" s="40">
        <v>1731.45</v>
      </c>
      <c r="I297" s="40">
        <v>1747.6499999999999</v>
      </c>
      <c r="J297" s="40">
        <v>1771.3500000000001</v>
      </c>
      <c r="K297" s="31">
        <v>1723.95</v>
      </c>
      <c r="L297" s="31">
        <v>1684.05</v>
      </c>
      <c r="M297" s="31">
        <v>15.884930000000001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620.5</v>
      </c>
      <c r="D298" s="40">
        <v>622.08333333333337</v>
      </c>
      <c r="E298" s="40">
        <v>615.91666666666674</v>
      </c>
      <c r="F298" s="40">
        <v>611.33333333333337</v>
      </c>
      <c r="G298" s="40">
        <v>605.16666666666674</v>
      </c>
      <c r="H298" s="40">
        <v>626.66666666666674</v>
      </c>
      <c r="I298" s="40">
        <v>632.83333333333348</v>
      </c>
      <c r="J298" s="40">
        <v>637.41666666666674</v>
      </c>
      <c r="K298" s="31">
        <v>628.25</v>
      </c>
      <c r="L298" s="31">
        <v>617.5</v>
      </c>
      <c r="M298" s="31">
        <v>26.437840000000001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45.75</v>
      </c>
      <c r="D299" s="40">
        <v>45.79999999999999</v>
      </c>
      <c r="E299" s="40">
        <v>44.749999999999979</v>
      </c>
      <c r="F299" s="40">
        <v>43.749999999999986</v>
      </c>
      <c r="G299" s="40">
        <v>42.699999999999974</v>
      </c>
      <c r="H299" s="40">
        <v>46.799999999999983</v>
      </c>
      <c r="I299" s="40">
        <v>47.849999999999994</v>
      </c>
      <c r="J299" s="40">
        <v>48.849999999999987</v>
      </c>
      <c r="K299" s="31">
        <v>46.85</v>
      </c>
      <c r="L299" s="31">
        <v>44.8</v>
      </c>
      <c r="M299" s="31">
        <v>61.149380000000001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2639.6</v>
      </c>
      <c r="D300" s="40">
        <v>2646.2</v>
      </c>
      <c r="E300" s="40">
        <v>2613.4499999999998</v>
      </c>
      <c r="F300" s="40">
        <v>2587.3000000000002</v>
      </c>
      <c r="G300" s="40">
        <v>2554.5500000000002</v>
      </c>
      <c r="H300" s="40">
        <v>2672.3499999999995</v>
      </c>
      <c r="I300" s="40">
        <v>2705.0999999999995</v>
      </c>
      <c r="J300" s="40">
        <v>2731.2499999999991</v>
      </c>
      <c r="K300" s="31">
        <v>2678.95</v>
      </c>
      <c r="L300" s="31">
        <v>2620.0500000000002</v>
      </c>
      <c r="M300" s="31">
        <v>1.0184500000000001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961.35</v>
      </c>
      <c r="D301" s="40">
        <v>966.26666666666677</v>
      </c>
      <c r="E301" s="40">
        <v>953.73333333333358</v>
      </c>
      <c r="F301" s="40">
        <v>946.11666666666679</v>
      </c>
      <c r="G301" s="40">
        <v>933.5833333333336</v>
      </c>
      <c r="H301" s="40">
        <v>973.88333333333355</v>
      </c>
      <c r="I301" s="40">
        <v>986.41666666666663</v>
      </c>
      <c r="J301" s="40">
        <v>994.03333333333353</v>
      </c>
      <c r="K301" s="31">
        <v>978.8</v>
      </c>
      <c r="L301" s="31">
        <v>958.65</v>
      </c>
      <c r="M301" s="31">
        <v>16.005490000000002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3602.05</v>
      </c>
      <c r="D302" s="40">
        <v>3622.7666666666669</v>
      </c>
      <c r="E302" s="40">
        <v>3545.6333333333337</v>
      </c>
      <c r="F302" s="40">
        <v>3489.2166666666667</v>
      </c>
      <c r="G302" s="40">
        <v>3412.0833333333335</v>
      </c>
      <c r="H302" s="40">
        <v>3679.1833333333338</v>
      </c>
      <c r="I302" s="40">
        <v>3756.3166666666671</v>
      </c>
      <c r="J302" s="40">
        <v>3812.733333333334</v>
      </c>
      <c r="K302" s="31">
        <v>3699.9</v>
      </c>
      <c r="L302" s="31">
        <v>3566.35</v>
      </c>
      <c r="M302" s="31">
        <v>0.51849999999999996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788.05</v>
      </c>
      <c r="D303" s="40">
        <v>783.25</v>
      </c>
      <c r="E303" s="40">
        <v>776.5</v>
      </c>
      <c r="F303" s="40">
        <v>764.95</v>
      </c>
      <c r="G303" s="40">
        <v>758.2</v>
      </c>
      <c r="H303" s="40">
        <v>794.8</v>
      </c>
      <c r="I303" s="40">
        <v>801.55</v>
      </c>
      <c r="J303" s="40">
        <v>813.09999999999991</v>
      </c>
      <c r="K303" s="31">
        <v>790</v>
      </c>
      <c r="L303" s="31">
        <v>771.7</v>
      </c>
      <c r="M303" s="31">
        <v>0.16567000000000001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</v>
      </c>
      <c r="D304" s="40">
        <v>45.433333333333337</v>
      </c>
      <c r="E304" s="40">
        <v>44.366666666666674</v>
      </c>
      <c r="F304" s="40">
        <v>43.733333333333334</v>
      </c>
      <c r="G304" s="40">
        <v>42.666666666666671</v>
      </c>
      <c r="H304" s="40">
        <v>46.066666666666677</v>
      </c>
      <c r="I304" s="40">
        <v>47.13333333333334</v>
      </c>
      <c r="J304" s="40">
        <v>47.76666666666668</v>
      </c>
      <c r="K304" s="31">
        <v>46.5</v>
      </c>
      <c r="L304" s="31">
        <v>44.8</v>
      </c>
      <c r="M304" s="31">
        <v>41.713079999999998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166.65</v>
      </c>
      <c r="D305" s="40">
        <v>166.03333333333333</v>
      </c>
      <c r="E305" s="40">
        <v>164.06666666666666</v>
      </c>
      <c r="F305" s="40">
        <v>161.48333333333332</v>
      </c>
      <c r="G305" s="40">
        <v>159.51666666666665</v>
      </c>
      <c r="H305" s="40">
        <v>168.61666666666667</v>
      </c>
      <c r="I305" s="40">
        <v>170.58333333333331</v>
      </c>
      <c r="J305" s="40">
        <v>173.16666666666669</v>
      </c>
      <c r="K305" s="31">
        <v>168</v>
      </c>
      <c r="L305" s="31">
        <v>163.44999999999999</v>
      </c>
      <c r="M305" s="31">
        <v>8.3508800000000001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79787</v>
      </c>
      <c r="D306" s="40">
        <v>79912.983333333337</v>
      </c>
      <c r="E306" s="40">
        <v>79274.016666666677</v>
      </c>
      <c r="F306" s="40">
        <v>78761.03333333334</v>
      </c>
      <c r="G306" s="40">
        <v>78122.06666666668</v>
      </c>
      <c r="H306" s="40">
        <v>80425.966666666674</v>
      </c>
      <c r="I306" s="40">
        <v>81064.933333333349</v>
      </c>
      <c r="J306" s="40">
        <v>81577.916666666672</v>
      </c>
      <c r="K306" s="31">
        <v>80551.95</v>
      </c>
      <c r="L306" s="31">
        <v>79400</v>
      </c>
      <c r="M306" s="31">
        <v>0.10101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1090.8</v>
      </c>
      <c r="D307" s="40">
        <v>1093.6499999999999</v>
      </c>
      <c r="E307" s="40">
        <v>1084.6499999999996</v>
      </c>
      <c r="F307" s="40">
        <v>1078.4999999999998</v>
      </c>
      <c r="G307" s="40">
        <v>1069.4999999999995</v>
      </c>
      <c r="H307" s="40">
        <v>1099.7999999999997</v>
      </c>
      <c r="I307" s="40">
        <v>1108.8000000000002</v>
      </c>
      <c r="J307" s="40">
        <v>1114.9499999999998</v>
      </c>
      <c r="K307" s="31">
        <v>1102.6500000000001</v>
      </c>
      <c r="L307" s="31">
        <v>1087.5</v>
      </c>
      <c r="M307" s="31">
        <v>2.75847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4733.1000000000004</v>
      </c>
      <c r="D308" s="40">
        <v>4725.2</v>
      </c>
      <c r="E308" s="40">
        <v>4670.3999999999996</v>
      </c>
      <c r="F308" s="40">
        <v>4607.7</v>
      </c>
      <c r="G308" s="40">
        <v>4552.8999999999996</v>
      </c>
      <c r="H308" s="40">
        <v>4787.8999999999996</v>
      </c>
      <c r="I308" s="40">
        <v>4842.7000000000007</v>
      </c>
      <c r="J308" s="40">
        <v>4905.3999999999996</v>
      </c>
      <c r="K308" s="31">
        <v>4780</v>
      </c>
      <c r="L308" s="31">
        <v>4662.5</v>
      </c>
      <c r="M308" s="31">
        <v>5.1769999999999997E-2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363.8</v>
      </c>
      <c r="D309" s="40">
        <v>352.83333333333331</v>
      </c>
      <c r="E309" s="40">
        <v>336.16666666666663</v>
      </c>
      <c r="F309" s="40">
        <v>308.5333333333333</v>
      </c>
      <c r="G309" s="40">
        <v>291.86666666666662</v>
      </c>
      <c r="H309" s="40">
        <v>380.46666666666664</v>
      </c>
      <c r="I309" s="40">
        <v>397.13333333333327</v>
      </c>
      <c r="J309" s="40">
        <v>424.76666666666665</v>
      </c>
      <c r="K309" s="31">
        <v>369.5</v>
      </c>
      <c r="L309" s="31">
        <v>325.2</v>
      </c>
      <c r="M309" s="31">
        <v>32.23357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188.65</v>
      </c>
      <c r="D310" s="40">
        <v>188.73333333333335</v>
      </c>
      <c r="E310" s="40">
        <v>186.2166666666667</v>
      </c>
      <c r="F310" s="40">
        <v>183.78333333333336</v>
      </c>
      <c r="G310" s="40">
        <v>181.26666666666671</v>
      </c>
      <c r="H310" s="40">
        <v>191.16666666666669</v>
      </c>
      <c r="I310" s="40">
        <v>193.68333333333334</v>
      </c>
      <c r="J310" s="40">
        <v>196.11666666666667</v>
      </c>
      <c r="K310" s="31">
        <v>191.25</v>
      </c>
      <c r="L310" s="31">
        <v>186.3</v>
      </c>
      <c r="M310" s="31">
        <v>48.199399999999997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841.15</v>
      </c>
      <c r="D311" s="40">
        <v>840.41666666666663</v>
      </c>
      <c r="E311" s="40">
        <v>828.83333333333326</v>
      </c>
      <c r="F311" s="40">
        <v>816.51666666666665</v>
      </c>
      <c r="G311" s="40">
        <v>804.93333333333328</v>
      </c>
      <c r="H311" s="40">
        <v>852.73333333333323</v>
      </c>
      <c r="I311" s="40">
        <v>864.31666666666649</v>
      </c>
      <c r="J311" s="40">
        <v>876.63333333333321</v>
      </c>
      <c r="K311" s="31">
        <v>852</v>
      </c>
      <c r="L311" s="31">
        <v>828.1</v>
      </c>
      <c r="M311" s="31">
        <v>65.447000000000003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245.15</v>
      </c>
      <c r="D312" s="40">
        <v>244.04999999999998</v>
      </c>
      <c r="E312" s="40">
        <v>241.09999999999997</v>
      </c>
      <c r="F312" s="40">
        <v>237.04999999999998</v>
      </c>
      <c r="G312" s="40">
        <v>234.09999999999997</v>
      </c>
      <c r="H312" s="40">
        <v>248.09999999999997</v>
      </c>
      <c r="I312" s="40">
        <v>251.04999999999995</v>
      </c>
      <c r="J312" s="40">
        <v>255.09999999999997</v>
      </c>
      <c r="K312" s="31">
        <v>247</v>
      </c>
      <c r="L312" s="31">
        <v>240</v>
      </c>
      <c r="M312" s="31">
        <v>3.0509300000000001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242.7</v>
      </c>
      <c r="D313" s="40">
        <v>244.9</v>
      </c>
      <c r="E313" s="40">
        <v>238.8</v>
      </c>
      <c r="F313" s="40">
        <v>234.9</v>
      </c>
      <c r="G313" s="40">
        <v>228.8</v>
      </c>
      <c r="H313" s="40">
        <v>248.8</v>
      </c>
      <c r="I313" s="40">
        <v>254.89999999999998</v>
      </c>
      <c r="J313" s="40">
        <v>258.8</v>
      </c>
      <c r="K313" s="31">
        <v>251</v>
      </c>
      <c r="L313" s="31">
        <v>241</v>
      </c>
      <c r="M313" s="31">
        <v>5.2183599999999997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733.95</v>
      </c>
      <c r="D314" s="40">
        <v>736.33333333333337</v>
      </c>
      <c r="E314" s="40">
        <v>728.16666666666674</v>
      </c>
      <c r="F314" s="40">
        <v>722.38333333333333</v>
      </c>
      <c r="G314" s="40">
        <v>714.2166666666667</v>
      </c>
      <c r="H314" s="40">
        <v>742.11666666666679</v>
      </c>
      <c r="I314" s="40">
        <v>750.28333333333353</v>
      </c>
      <c r="J314" s="40">
        <v>756.06666666666683</v>
      </c>
      <c r="K314" s="31">
        <v>744.5</v>
      </c>
      <c r="L314" s="31">
        <v>730.55</v>
      </c>
      <c r="M314" s="31">
        <v>0.42381999999999997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182.65</v>
      </c>
      <c r="D315" s="40">
        <v>181.81666666666669</v>
      </c>
      <c r="E315" s="40">
        <v>179.88333333333338</v>
      </c>
      <c r="F315" s="40">
        <v>177.1166666666667</v>
      </c>
      <c r="G315" s="40">
        <v>175.18333333333339</v>
      </c>
      <c r="H315" s="40">
        <v>184.58333333333337</v>
      </c>
      <c r="I315" s="40">
        <v>186.51666666666671</v>
      </c>
      <c r="J315" s="40">
        <v>189.28333333333336</v>
      </c>
      <c r="K315" s="31">
        <v>183.75</v>
      </c>
      <c r="L315" s="31">
        <v>179.05</v>
      </c>
      <c r="M315" s="31">
        <v>69.611540000000005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50.45</v>
      </c>
      <c r="D316" s="40">
        <v>50.75</v>
      </c>
      <c r="E316" s="40">
        <v>49.6</v>
      </c>
      <c r="F316" s="40">
        <v>48.75</v>
      </c>
      <c r="G316" s="40">
        <v>47.6</v>
      </c>
      <c r="H316" s="40">
        <v>51.6</v>
      </c>
      <c r="I316" s="40">
        <v>52.750000000000007</v>
      </c>
      <c r="J316" s="40">
        <v>53.6</v>
      </c>
      <c r="K316" s="31">
        <v>51.9</v>
      </c>
      <c r="L316" s="31">
        <v>49.9</v>
      </c>
      <c r="M316" s="31">
        <v>45.442599999999999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554.04999999999995</v>
      </c>
      <c r="D317" s="40">
        <v>551.56666666666672</v>
      </c>
      <c r="E317" s="40">
        <v>547.78333333333342</v>
      </c>
      <c r="F317" s="40">
        <v>541.51666666666665</v>
      </c>
      <c r="G317" s="40">
        <v>537.73333333333335</v>
      </c>
      <c r="H317" s="40">
        <v>557.83333333333348</v>
      </c>
      <c r="I317" s="40">
        <v>561.61666666666679</v>
      </c>
      <c r="J317" s="40">
        <v>567.88333333333355</v>
      </c>
      <c r="K317" s="31">
        <v>555.35</v>
      </c>
      <c r="L317" s="31">
        <v>545.29999999999995</v>
      </c>
      <c r="M317" s="31">
        <v>21.1418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7170.3</v>
      </c>
      <c r="D318" s="40">
        <v>7172.3499999999995</v>
      </c>
      <c r="E318" s="40">
        <v>7129.7499999999991</v>
      </c>
      <c r="F318" s="40">
        <v>7089.2</v>
      </c>
      <c r="G318" s="40">
        <v>7046.5999999999995</v>
      </c>
      <c r="H318" s="40">
        <v>7212.8999999999987</v>
      </c>
      <c r="I318" s="40">
        <v>7255.4999999999991</v>
      </c>
      <c r="J318" s="40">
        <v>7296.0499999999984</v>
      </c>
      <c r="K318" s="31">
        <v>7214.95</v>
      </c>
      <c r="L318" s="31">
        <v>7131.8</v>
      </c>
      <c r="M318" s="31">
        <v>4.6699400000000004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1019.35</v>
      </c>
      <c r="D319" s="40">
        <v>1019.35</v>
      </c>
      <c r="E319" s="40">
        <v>1010.5</v>
      </c>
      <c r="F319" s="40">
        <v>1001.65</v>
      </c>
      <c r="G319" s="40">
        <v>992.8</v>
      </c>
      <c r="H319" s="40">
        <v>1028.2</v>
      </c>
      <c r="I319" s="40">
        <v>1037.0500000000002</v>
      </c>
      <c r="J319" s="40">
        <v>1045.9000000000001</v>
      </c>
      <c r="K319" s="31">
        <v>1028.2</v>
      </c>
      <c r="L319" s="31">
        <v>1010.5</v>
      </c>
      <c r="M319" s="31">
        <v>3.9837099999999999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353</v>
      </c>
      <c r="D320" s="40">
        <v>354.58333333333331</v>
      </c>
      <c r="E320" s="40">
        <v>348.66666666666663</v>
      </c>
      <c r="F320" s="40">
        <v>344.33333333333331</v>
      </c>
      <c r="G320" s="40">
        <v>338.41666666666663</v>
      </c>
      <c r="H320" s="40">
        <v>358.91666666666663</v>
      </c>
      <c r="I320" s="40">
        <v>364.83333333333326</v>
      </c>
      <c r="J320" s="40">
        <v>369.16666666666663</v>
      </c>
      <c r="K320" s="31">
        <v>360.5</v>
      </c>
      <c r="L320" s="31">
        <v>350.25</v>
      </c>
      <c r="M320" s="31">
        <v>45.309620000000002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254.75</v>
      </c>
      <c r="D321" s="40">
        <v>255.66666666666666</v>
      </c>
      <c r="E321" s="40">
        <v>250.68333333333334</v>
      </c>
      <c r="F321" s="40">
        <v>246.61666666666667</v>
      </c>
      <c r="G321" s="40">
        <v>241.63333333333335</v>
      </c>
      <c r="H321" s="40">
        <v>259.73333333333335</v>
      </c>
      <c r="I321" s="40">
        <v>264.71666666666658</v>
      </c>
      <c r="J321" s="40">
        <v>268.7833333333333</v>
      </c>
      <c r="K321" s="31">
        <v>260.64999999999998</v>
      </c>
      <c r="L321" s="31">
        <v>251.6</v>
      </c>
      <c r="M321" s="31">
        <v>6.0197599999999998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2848.1</v>
      </c>
      <c r="D322" s="40">
        <v>2831.8000000000006</v>
      </c>
      <c r="E322" s="40">
        <v>2778.6000000000013</v>
      </c>
      <c r="F322" s="40">
        <v>2709.1000000000008</v>
      </c>
      <c r="G322" s="40">
        <v>2655.9000000000015</v>
      </c>
      <c r="H322" s="40">
        <v>2901.3000000000011</v>
      </c>
      <c r="I322" s="40">
        <v>2954.5000000000009</v>
      </c>
      <c r="J322" s="40">
        <v>3024.0000000000009</v>
      </c>
      <c r="K322" s="31">
        <v>2885</v>
      </c>
      <c r="L322" s="31">
        <v>2762.3</v>
      </c>
      <c r="M322" s="31">
        <v>2.9049900000000002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4253</v>
      </c>
      <c r="D323" s="40">
        <v>4226.7833333333338</v>
      </c>
      <c r="E323" s="40">
        <v>4181.0666666666675</v>
      </c>
      <c r="F323" s="40">
        <v>4109.1333333333341</v>
      </c>
      <c r="G323" s="40">
        <v>4063.4166666666679</v>
      </c>
      <c r="H323" s="40">
        <v>4298.7166666666672</v>
      </c>
      <c r="I323" s="40">
        <v>4344.4333333333325</v>
      </c>
      <c r="J323" s="40">
        <v>4416.3666666666668</v>
      </c>
      <c r="K323" s="31">
        <v>4272.5</v>
      </c>
      <c r="L323" s="31">
        <v>4154.8500000000004</v>
      </c>
      <c r="M323" s="31">
        <v>7.6065100000000001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133.85</v>
      </c>
      <c r="D324" s="40">
        <v>133.46666666666667</v>
      </c>
      <c r="E324" s="40">
        <v>130.93333333333334</v>
      </c>
      <c r="F324" s="40">
        <v>128.01666666666668</v>
      </c>
      <c r="G324" s="40">
        <v>125.48333333333335</v>
      </c>
      <c r="H324" s="40">
        <v>136.38333333333333</v>
      </c>
      <c r="I324" s="40">
        <v>138.91666666666669</v>
      </c>
      <c r="J324" s="40">
        <v>141.83333333333331</v>
      </c>
      <c r="K324" s="31">
        <v>136</v>
      </c>
      <c r="L324" s="31">
        <v>130.55000000000001</v>
      </c>
      <c r="M324" s="31">
        <v>7.3470199999999997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720.8</v>
      </c>
      <c r="D325" s="40">
        <v>722.5333333333333</v>
      </c>
      <c r="E325" s="40">
        <v>713.41666666666663</v>
      </c>
      <c r="F325" s="40">
        <v>706.0333333333333</v>
      </c>
      <c r="G325" s="40">
        <v>696.91666666666663</v>
      </c>
      <c r="H325" s="40">
        <v>729.91666666666663</v>
      </c>
      <c r="I325" s="40">
        <v>739.03333333333342</v>
      </c>
      <c r="J325" s="40">
        <v>746.41666666666663</v>
      </c>
      <c r="K325" s="31">
        <v>731.65</v>
      </c>
      <c r="L325" s="31">
        <v>715.15</v>
      </c>
      <c r="M325" s="31">
        <v>1.18198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188.35</v>
      </c>
      <c r="D326" s="40">
        <v>189.1</v>
      </c>
      <c r="E326" s="40">
        <v>187.25</v>
      </c>
      <c r="F326" s="40">
        <v>186.15</v>
      </c>
      <c r="G326" s="40">
        <v>184.3</v>
      </c>
      <c r="H326" s="40">
        <v>190.2</v>
      </c>
      <c r="I326" s="40">
        <v>192.04999999999995</v>
      </c>
      <c r="J326" s="40">
        <v>193.14999999999998</v>
      </c>
      <c r="K326" s="31">
        <v>190.95</v>
      </c>
      <c r="L326" s="31">
        <v>188</v>
      </c>
      <c r="M326" s="31">
        <v>3.3465699999999998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871.25</v>
      </c>
      <c r="D327" s="40">
        <v>871.26666666666677</v>
      </c>
      <c r="E327" s="40">
        <v>863.33333333333348</v>
      </c>
      <c r="F327" s="40">
        <v>855.41666666666674</v>
      </c>
      <c r="G327" s="40">
        <v>847.48333333333346</v>
      </c>
      <c r="H327" s="40">
        <v>879.18333333333351</v>
      </c>
      <c r="I327" s="40">
        <v>887.11666666666667</v>
      </c>
      <c r="J327" s="40">
        <v>895.03333333333353</v>
      </c>
      <c r="K327" s="31">
        <v>879.2</v>
      </c>
      <c r="L327" s="31">
        <v>863.35</v>
      </c>
      <c r="M327" s="31">
        <v>3.30185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3089.1</v>
      </c>
      <c r="D328" s="40">
        <v>3076.0333333333333</v>
      </c>
      <c r="E328" s="40">
        <v>3053.0666666666666</v>
      </c>
      <c r="F328" s="40">
        <v>3017.0333333333333</v>
      </c>
      <c r="G328" s="40">
        <v>2994.0666666666666</v>
      </c>
      <c r="H328" s="40">
        <v>3112.0666666666666</v>
      </c>
      <c r="I328" s="40">
        <v>3135.0333333333328</v>
      </c>
      <c r="J328" s="40">
        <v>3171.0666666666666</v>
      </c>
      <c r="K328" s="31">
        <v>3099</v>
      </c>
      <c r="L328" s="31">
        <v>3040</v>
      </c>
      <c r="M328" s="31">
        <v>5.5012100000000004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1688.35</v>
      </c>
      <c r="D329" s="40">
        <v>1690.5166666666667</v>
      </c>
      <c r="E329" s="40">
        <v>1671.8833333333332</v>
      </c>
      <c r="F329" s="40">
        <v>1655.4166666666665</v>
      </c>
      <c r="G329" s="40">
        <v>1636.7833333333331</v>
      </c>
      <c r="H329" s="40">
        <v>1706.9833333333333</v>
      </c>
      <c r="I329" s="40">
        <v>1725.616666666667</v>
      </c>
      <c r="J329" s="40">
        <v>1742.0833333333335</v>
      </c>
      <c r="K329" s="31">
        <v>1709.15</v>
      </c>
      <c r="L329" s="31">
        <v>1674.05</v>
      </c>
      <c r="M329" s="31">
        <v>3.8384999999999998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1520.85</v>
      </c>
      <c r="D330" s="40">
        <v>1525.8833333333332</v>
      </c>
      <c r="E330" s="40">
        <v>1509.3166666666664</v>
      </c>
      <c r="F330" s="40">
        <v>1497.7833333333331</v>
      </c>
      <c r="G330" s="40">
        <v>1481.2166666666662</v>
      </c>
      <c r="H330" s="40">
        <v>1537.4166666666665</v>
      </c>
      <c r="I330" s="40">
        <v>1553.9833333333331</v>
      </c>
      <c r="J330" s="40">
        <v>1565.5166666666667</v>
      </c>
      <c r="K330" s="31">
        <v>1542.45</v>
      </c>
      <c r="L330" s="31">
        <v>1514.35</v>
      </c>
      <c r="M330" s="31">
        <v>6.6867999999999999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912.7</v>
      </c>
      <c r="D331" s="40">
        <v>915.08333333333337</v>
      </c>
      <c r="E331" s="40">
        <v>903.2166666666667</v>
      </c>
      <c r="F331" s="40">
        <v>893.73333333333335</v>
      </c>
      <c r="G331" s="40">
        <v>881.86666666666667</v>
      </c>
      <c r="H331" s="40">
        <v>924.56666666666672</v>
      </c>
      <c r="I331" s="40">
        <v>936.43333333333328</v>
      </c>
      <c r="J331" s="40">
        <v>945.91666666666674</v>
      </c>
      <c r="K331" s="31">
        <v>926.95</v>
      </c>
      <c r="L331" s="31">
        <v>905.6</v>
      </c>
      <c r="M331" s="31">
        <v>1.96411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47.75</v>
      </c>
      <c r="D332" s="40">
        <v>47.949999999999996</v>
      </c>
      <c r="E332" s="40">
        <v>47.449999999999989</v>
      </c>
      <c r="F332" s="40">
        <v>47.149999999999991</v>
      </c>
      <c r="G332" s="40">
        <v>46.649999999999984</v>
      </c>
      <c r="H332" s="40">
        <v>48.249999999999993</v>
      </c>
      <c r="I332" s="40">
        <v>48.750000000000007</v>
      </c>
      <c r="J332" s="40">
        <v>49.05</v>
      </c>
      <c r="K332" s="31">
        <v>48.45</v>
      </c>
      <c r="L332" s="31">
        <v>47.65</v>
      </c>
      <c r="M332" s="31">
        <v>51.809980000000003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</v>
      </c>
      <c r="D333" s="40">
        <v>83.25</v>
      </c>
      <c r="E333" s="40">
        <v>82</v>
      </c>
      <c r="F333" s="40">
        <v>81</v>
      </c>
      <c r="G333" s="40">
        <v>79.75</v>
      </c>
      <c r="H333" s="40">
        <v>84.25</v>
      </c>
      <c r="I333" s="40">
        <v>85.5</v>
      </c>
      <c r="J333" s="40">
        <v>86.5</v>
      </c>
      <c r="K333" s="31">
        <v>84.5</v>
      </c>
      <c r="L333" s="31">
        <v>82.25</v>
      </c>
      <c r="M333" s="31">
        <v>45.700319999999998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611</v>
      </c>
      <c r="D334" s="40">
        <v>613.05000000000007</v>
      </c>
      <c r="E334" s="40">
        <v>599.40000000000009</v>
      </c>
      <c r="F334" s="40">
        <v>587.80000000000007</v>
      </c>
      <c r="G334" s="40">
        <v>574.15000000000009</v>
      </c>
      <c r="H334" s="40">
        <v>624.65000000000009</v>
      </c>
      <c r="I334" s="40">
        <v>638.29999999999995</v>
      </c>
      <c r="J334" s="40">
        <v>649.90000000000009</v>
      </c>
      <c r="K334" s="31">
        <v>626.70000000000005</v>
      </c>
      <c r="L334" s="31">
        <v>601.45000000000005</v>
      </c>
      <c r="M334" s="31">
        <v>1.5266900000000001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29.7</v>
      </c>
      <c r="D335" s="40">
        <v>29.649999999999995</v>
      </c>
      <c r="E335" s="40">
        <v>29.399999999999991</v>
      </c>
      <c r="F335" s="40">
        <v>29.099999999999998</v>
      </c>
      <c r="G335" s="40">
        <v>28.849999999999994</v>
      </c>
      <c r="H335" s="40">
        <v>29.949999999999989</v>
      </c>
      <c r="I335" s="40">
        <v>30.199999999999996</v>
      </c>
      <c r="J335" s="40">
        <v>30.499999999999986</v>
      </c>
      <c r="K335" s="31">
        <v>29.9</v>
      </c>
      <c r="L335" s="31">
        <v>29.35</v>
      </c>
      <c r="M335" s="31">
        <v>53.601300000000002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62.65</v>
      </c>
      <c r="D336" s="40">
        <v>62.85</v>
      </c>
      <c r="E336" s="40">
        <v>61.800000000000004</v>
      </c>
      <c r="F336" s="40">
        <v>60.95</v>
      </c>
      <c r="G336" s="40">
        <v>59.900000000000006</v>
      </c>
      <c r="H336" s="40">
        <v>63.7</v>
      </c>
      <c r="I336" s="40">
        <v>64.75</v>
      </c>
      <c r="J336" s="40">
        <v>65.599999999999994</v>
      </c>
      <c r="K336" s="31">
        <v>63.9</v>
      </c>
      <c r="L336" s="31">
        <v>62</v>
      </c>
      <c r="M336" s="31">
        <v>48.017270000000003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148.4</v>
      </c>
      <c r="D337" s="40">
        <v>146.73333333333335</v>
      </c>
      <c r="E337" s="40">
        <v>144.76666666666671</v>
      </c>
      <c r="F337" s="40">
        <v>141.13333333333335</v>
      </c>
      <c r="G337" s="40">
        <v>139.16666666666671</v>
      </c>
      <c r="H337" s="40">
        <v>150.3666666666667</v>
      </c>
      <c r="I337" s="40">
        <v>152.33333333333334</v>
      </c>
      <c r="J337" s="40">
        <v>155.9666666666667</v>
      </c>
      <c r="K337" s="31">
        <v>148.69999999999999</v>
      </c>
      <c r="L337" s="31">
        <v>143.1</v>
      </c>
      <c r="M337" s="31">
        <v>157.90438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296.05</v>
      </c>
      <c r="D338" s="40">
        <v>293.85000000000002</v>
      </c>
      <c r="E338" s="40">
        <v>289.10000000000002</v>
      </c>
      <c r="F338" s="40">
        <v>282.14999999999998</v>
      </c>
      <c r="G338" s="40">
        <v>277.39999999999998</v>
      </c>
      <c r="H338" s="40">
        <v>300.80000000000007</v>
      </c>
      <c r="I338" s="40">
        <v>305.55000000000007</v>
      </c>
      <c r="J338" s="40">
        <v>312.50000000000011</v>
      </c>
      <c r="K338" s="31">
        <v>298.60000000000002</v>
      </c>
      <c r="L338" s="31">
        <v>286.89999999999998</v>
      </c>
      <c r="M338" s="31">
        <v>13.39897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145.55000000000001</v>
      </c>
      <c r="D339" s="40">
        <v>145.13333333333333</v>
      </c>
      <c r="E339" s="40">
        <v>140.91666666666666</v>
      </c>
      <c r="F339" s="40">
        <v>136.28333333333333</v>
      </c>
      <c r="G339" s="40">
        <v>132.06666666666666</v>
      </c>
      <c r="H339" s="40">
        <v>149.76666666666665</v>
      </c>
      <c r="I339" s="40">
        <v>153.98333333333335</v>
      </c>
      <c r="J339" s="40">
        <v>158.61666666666665</v>
      </c>
      <c r="K339" s="31">
        <v>149.35</v>
      </c>
      <c r="L339" s="31">
        <v>140.5</v>
      </c>
      <c r="M339" s="31">
        <v>586.12212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510.45</v>
      </c>
      <c r="D340" s="40">
        <v>511.0333333333333</v>
      </c>
      <c r="E340" s="40">
        <v>504.56666666666661</v>
      </c>
      <c r="F340" s="40">
        <v>498.68333333333328</v>
      </c>
      <c r="G340" s="40">
        <v>492.21666666666658</v>
      </c>
      <c r="H340" s="40">
        <v>516.91666666666663</v>
      </c>
      <c r="I340" s="40">
        <v>523.38333333333333</v>
      </c>
      <c r="J340" s="40">
        <v>529.26666666666665</v>
      </c>
      <c r="K340" s="31">
        <v>517.5</v>
      </c>
      <c r="L340" s="31">
        <v>505.15</v>
      </c>
      <c r="M340" s="31">
        <v>1.1012299999999999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105.05</v>
      </c>
      <c r="D341" s="40">
        <v>102.11666666666667</v>
      </c>
      <c r="E341" s="40">
        <v>98.233333333333348</v>
      </c>
      <c r="F341" s="40">
        <v>91.416666666666671</v>
      </c>
      <c r="G341" s="40">
        <v>87.533333333333346</v>
      </c>
      <c r="H341" s="40">
        <v>108.93333333333335</v>
      </c>
      <c r="I341" s="40">
        <v>112.81666666666668</v>
      </c>
      <c r="J341" s="40">
        <v>119.63333333333335</v>
      </c>
      <c r="K341" s="31">
        <v>106</v>
      </c>
      <c r="L341" s="31">
        <v>95.3</v>
      </c>
      <c r="M341" s="31">
        <v>974.06843000000003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60.05</v>
      </c>
      <c r="D342" s="40">
        <v>60.116666666666667</v>
      </c>
      <c r="E342" s="40">
        <v>58.333333333333336</v>
      </c>
      <c r="F342" s="40">
        <v>56.616666666666667</v>
      </c>
      <c r="G342" s="40">
        <v>54.833333333333336</v>
      </c>
      <c r="H342" s="40">
        <v>61.833333333333336</v>
      </c>
      <c r="I342" s="40">
        <v>63.616666666666667</v>
      </c>
      <c r="J342" s="40">
        <v>65.333333333333343</v>
      </c>
      <c r="K342" s="31">
        <v>61.9</v>
      </c>
      <c r="L342" s="31">
        <v>58.4</v>
      </c>
      <c r="M342" s="31">
        <v>22.639289999999999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3869.95</v>
      </c>
      <c r="D343" s="40">
        <v>3823.1333333333337</v>
      </c>
      <c r="E343" s="40">
        <v>3760.6166666666672</v>
      </c>
      <c r="F343" s="40">
        <v>3651.2833333333338</v>
      </c>
      <c r="G343" s="40">
        <v>3588.7666666666673</v>
      </c>
      <c r="H343" s="40">
        <v>3932.4666666666672</v>
      </c>
      <c r="I343" s="40">
        <v>3994.9833333333336</v>
      </c>
      <c r="J343" s="40">
        <v>4104.3166666666675</v>
      </c>
      <c r="K343" s="31">
        <v>3885.65</v>
      </c>
      <c r="L343" s="31">
        <v>3713.8</v>
      </c>
      <c r="M343" s="31">
        <v>2.2747199999999999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19492.95</v>
      </c>
      <c r="D344" s="40">
        <v>19501.666666666668</v>
      </c>
      <c r="E344" s="40">
        <v>19353.333333333336</v>
      </c>
      <c r="F344" s="40">
        <v>19213.716666666667</v>
      </c>
      <c r="G344" s="40">
        <v>19065.383333333335</v>
      </c>
      <c r="H344" s="40">
        <v>19641.283333333336</v>
      </c>
      <c r="I344" s="40">
        <v>19789.616666666672</v>
      </c>
      <c r="J344" s="40">
        <v>19929.233333333337</v>
      </c>
      <c r="K344" s="31">
        <v>19650</v>
      </c>
      <c r="L344" s="31">
        <v>19362.05</v>
      </c>
      <c r="M344" s="31">
        <v>0.32795999999999997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58.35</v>
      </c>
      <c r="D345" s="40">
        <v>57.449999999999996</v>
      </c>
      <c r="E345" s="40">
        <v>55.249999999999993</v>
      </c>
      <c r="F345" s="40">
        <v>52.15</v>
      </c>
      <c r="G345" s="40">
        <v>49.949999999999996</v>
      </c>
      <c r="H345" s="40">
        <v>60.54999999999999</v>
      </c>
      <c r="I345" s="40">
        <v>62.749999999999993</v>
      </c>
      <c r="J345" s="40">
        <v>65.849999999999994</v>
      </c>
      <c r="K345" s="31">
        <v>59.65</v>
      </c>
      <c r="L345" s="31">
        <v>54.35</v>
      </c>
      <c r="M345" s="31">
        <v>127.74544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2734</v>
      </c>
      <c r="D346" s="40">
        <v>2740.4499999999994</v>
      </c>
      <c r="E346" s="40">
        <v>2700.9999999999986</v>
      </c>
      <c r="F346" s="40">
        <v>2667.9999999999991</v>
      </c>
      <c r="G346" s="40">
        <v>2628.5499999999984</v>
      </c>
      <c r="H346" s="40">
        <v>2773.4499999999989</v>
      </c>
      <c r="I346" s="40">
        <v>2812.8999999999996</v>
      </c>
      <c r="J346" s="40">
        <v>2845.8999999999992</v>
      </c>
      <c r="K346" s="31">
        <v>2779.9</v>
      </c>
      <c r="L346" s="31">
        <v>2707.45</v>
      </c>
      <c r="M346" s="31">
        <v>0.12002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448.6</v>
      </c>
      <c r="D347" s="40">
        <v>444.75</v>
      </c>
      <c r="E347" s="40">
        <v>438.5</v>
      </c>
      <c r="F347" s="40">
        <v>428.4</v>
      </c>
      <c r="G347" s="40">
        <v>422.15</v>
      </c>
      <c r="H347" s="40">
        <v>454.85</v>
      </c>
      <c r="I347" s="40">
        <v>461.1</v>
      </c>
      <c r="J347" s="40">
        <v>471.20000000000005</v>
      </c>
      <c r="K347" s="31">
        <v>451</v>
      </c>
      <c r="L347" s="31">
        <v>434.65</v>
      </c>
      <c r="M347" s="31">
        <v>17.350650000000002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917.5</v>
      </c>
      <c r="D348" s="40">
        <v>921.48333333333323</v>
      </c>
      <c r="E348" s="40">
        <v>901.01666666666642</v>
      </c>
      <c r="F348" s="40">
        <v>884.53333333333319</v>
      </c>
      <c r="G348" s="40">
        <v>864.06666666666638</v>
      </c>
      <c r="H348" s="40">
        <v>937.96666666666647</v>
      </c>
      <c r="I348" s="40">
        <v>958.43333333333339</v>
      </c>
      <c r="J348" s="40">
        <v>974.91666666666652</v>
      </c>
      <c r="K348" s="31">
        <v>941.95</v>
      </c>
      <c r="L348" s="31">
        <v>905</v>
      </c>
      <c r="M348" s="31">
        <v>20.194710000000001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147.6</v>
      </c>
      <c r="D349" s="40">
        <v>147.70000000000002</v>
      </c>
      <c r="E349" s="40">
        <v>146.90000000000003</v>
      </c>
      <c r="F349" s="40">
        <v>146.20000000000002</v>
      </c>
      <c r="G349" s="40">
        <v>145.40000000000003</v>
      </c>
      <c r="H349" s="40">
        <v>148.40000000000003</v>
      </c>
      <c r="I349" s="40">
        <v>149.20000000000005</v>
      </c>
      <c r="J349" s="40">
        <v>149.90000000000003</v>
      </c>
      <c r="K349" s="31">
        <v>148.5</v>
      </c>
      <c r="L349" s="31">
        <v>147</v>
      </c>
      <c r="M349" s="31">
        <v>160.99471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241.6</v>
      </c>
      <c r="D350" s="40">
        <v>243.88333333333335</v>
      </c>
      <c r="E350" s="40">
        <v>237.76666666666671</v>
      </c>
      <c r="F350" s="40">
        <v>233.93333333333337</v>
      </c>
      <c r="G350" s="40">
        <v>227.81666666666672</v>
      </c>
      <c r="H350" s="40">
        <v>247.7166666666667</v>
      </c>
      <c r="I350" s="40">
        <v>253.83333333333331</v>
      </c>
      <c r="J350" s="40">
        <v>257.66666666666669</v>
      </c>
      <c r="K350" s="31">
        <v>250</v>
      </c>
      <c r="L350" s="31">
        <v>240.05</v>
      </c>
      <c r="M350" s="31">
        <v>16.117010000000001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4622.25</v>
      </c>
      <c r="D351" s="40">
        <v>4583.083333333333</v>
      </c>
      <c r="E351" s="40">
        <v>4532.2666666666664</v>
      </c>
      <c r="F351" s="40">
        <v>4442.2833333333338</v>
      </c>
      <c r="G351" s="40">
        <v>4391.4666666666672</v>
      </c>
      <c r="H351" s="40">
        <v>4673.0666666666657</v>
      </c>
      <c r="I351" s="40">
        <v>4723.8833333333332</v>
      </c>
      <c r="J351" s="40">
        <v>4813.866666666665</v>
      </c>
      <c r="K351" s="31">
        <v>4633.8999999999996</v>
      </c>
      <c r="L351" s="31">
        <v>4493.1000000000004</v>
      </c>
      <c r="M351" s="31">
        <v>1.1628700000000001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327.9</v>
      </c>
      <c r="D352" s="40">
        <v>329.61666666666662</v>
      </c>
      <c r="E352" s="40">
        <v>324.28333333333325</v>
      </c>
      <c r="F352" s="40">
        <v>320.66666666666663</v>
      </c>
      <c r="G352" s="40">
        <v>315.33333333333326</v>
      </c>
      <c r="H352" s="40">
        <v>333.23333333333323</v>
      </c>
      <c r="I352" s="40">
        <v>338.56666666666661</v>
      </c>
      <c r="J352" s="40">
        <v>342.18333333333322</v>
      </c>
      <c r="K352" s="31">
        <v>334.95</v>
      </c>
      <c r="L352" s="31">
        <v>326</v>
      </c>
      <c r="M352" s="31">
        <v>4.1248100000000001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3173.1</v>
      </c>
      <c r="D354" s="40">
        <v>3157.9</v>
      </c>
      <c r="E354" s="40">
        <v>3109.05</v>
      </c>
      <c r="F354" s="40">
        <v>3045</v>
      </c>
      <c r="G354" s="40">
        <v>2996.15</v>
      </c>
      <c r="H354" s="40">
        <v>3221.9500000000003</v>
      </c>
      <c r="I354" s="40">
        <v>3270.7999999999997</v>
      </c>
      <c r="J354" s="40">
        <v>3334.8500000000004</v>
      </c>
      <c r="K354" s="31">
        <v>3206.75</v>
      </c>
      <c r="L354" s="31">
        <v>3093.85</v>
      </c>
      <c r="M354" s="31">
        <v>4.1094099999999996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635.70000000000005</v>
      </c>
      <c r="D355" s="40">
        <v>635.88333333333333</v>
      </c>
      <c r="E355" s="40">
        <v>627.16666666666663</v>
      </c>
      <c r="F355" s="40">
        <v>618.63333333333333</v>
      </c>
      <c r="G355" s="40">
        <v>609.91666666666663</v>
      </c>
      <c r="H355" s="40">
        <v>644.41666666666663</v>
      </c>
      <c r="I355" s="40">
        <v>653.13333333333333</v>
      </c>
      <c r="J355" s="40">
        <v>661.66666666666663</v>
      </c>
      <c r="K355" s="31">
        <v>644.6</v>
      </c>
      <c r="L355" s="31">
        <v>627.35</v>
      </c>
      <c r="M355" s="31">
        <v>0.66213999999999995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359.1</v>
      </c>
      <c r="D356" s="40">
        <v>361.8</v>
      </c>
      <c r="E356" s="40">
        <v>354.3</v>
      </c>
      <c r="F356" s="40">
        <v>349.5</v>
      </c>
      <c r="G356" s="40">
        <v>342</v>
      </c>
      <c r="H356" s="40">
        <v>366.6</v>
      </c>
      <c r="I356" s="40">
        <v>374.1</v>
      </c>
      <c r="J356" s="40">
        <v>378.90000000000003</v>
      </c>
      <c r="K356" s="31">
        <v>369.3</v>
      </c>
      <c r="L356" s="31">
        <v>357</v>
      </c>
      <c r="M356" s="31">
        <v>4.8409899999999997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1646.55</v>
      </c>
      <c r="D357" s="40">
        <v>1640.4833333333333</v>
      </c>
      <c r="E357" s="40">
        <v>1603.6166666666668</v>
      </c>
      <c r="F357" s="40">
        <v>1560.6833333333334</v>
      </c>
      <c r="G357" s="40">
        <v>1523.8166666666668</v>
      </c>
      <c r="H357" s="40">
        <v>1683.4166666666667</v>
      </c>
      <c r="I357" s="40">
        <v>1720.2833333333331</v>
      </c>
      <c r="J357" s="40">
        <v>1763.2166666666667</v>
      </c>
      <c r="K357" s="31">
        <v>1677.35</v>
      </c>
      <c r="L357" s="31">
        <v>1597.55</v>
      </c>
      <c r="M357" s="31">
        <v>18.134840000000001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33068.85</v>
      </c>
      <c r="D358" s="40">
        <v>32869.416666666664</v>
      </c>
      <c r="E358" s="40">
        <v>32451.933333333327</v>
      </c>
      <c r="F358" s="40">
        <v>31835.016666666663</v>
      </c>
      <c r="G358" s="40">
        <v>31417.533333333326</v>
      </c>
      <c r="H358" s="40">
        <v>33486.333333333328</v>
      </c>
      <c r="I358" s="40">
        <v>33903.816666666666</v>
      </c>
      <c r="J358" s="40">
        <v>34520.73333333333</v>
      </c>
      <c r="K358" s="31">
        <v>33286.9</v>
      </c>
      <c r="L358" s="31">
        <v>32252.5</v>
      </c>
      <c r="M358" s="31">
        <v>0.26274999999999998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3714.3</v>
      </c>
      <c r="D359" s="40">
        <v>3696.5166666666664</v>
      </c>
      <c r="E359" s="40">
        <v>3667.7333333333327</v>
      </c>
      <c r="F359" s="40">
        <v>3621.1666666666661</v>
      </c>
      <c r="G359" s="40">
        <v>3592.3833333333323</v>
      </c>
      <c r="H359" s="40">
        <v>3743.083333333333</v>
      </c>
      <c r="I359" s="40">
        <v>3771.8666666666668</v>
      </c>
      <c r="J359" s="40">
        <v>3818.4333333333334</v>
      </c>
      <c r="K359" s="31">
        <v>3725.3</v>
      </c>
      <c r="L359" s="31">
        <v>3649.95</v>
      </c>
      <c r="M359" s="31">
        <v>3.2940700000000001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235.9</v>
      </c>
      <c r="D360" s="40">
        <v>235.4</v>
      </c>
      <c r="E360" s="40">
        <v>234.35000000000002</v>
      </c>
      <c r="F360" s="40">
        <v>232.8</v>
      </c>
      <c r="G360" s="40">
        <v>231.75000000000003</v>
      </c>
      <c r="H360" s="40">
        <v>236.95000000000002</v>
      </c>
      <c r="I360" s="40">
        <v>238.00000000000003</v>
      </c>
      <c r="J360" s="40">
        <v>239.55</v>
      </c>
      <c r="K360" s="31">
        <v>236.45</v>
      </c>
      <c r="L360" s="31">
        <v>233.85</v>
      </c>
      <c r="M360" s="31">
        <v>36.383850000000002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5648.65</v>
      </c>
      <c r="D361" s="40">
        <v>5654.05</v>
      </c>
      <c r="E361" s="40">
        <v>5564.1</v>
      </c>
      <c r="F361" s="40">
        <v>5479.55</v>
      </c>
      <c r="G361" s="40">
        <v>5389.6</v>
      </c>
      <c r="H361" s="40">
        <v>5738.6</v>
      </c>
      <c r="I361" s="40">
        <v>5828.5499999999993</v>
      </c>
      <c r="J361" s="40">
        <v>5913.1</v>
      </c>
      <c r="K361" s="31">
        <v>5744</v>
      </c>
      <c r="L361" s="31">
        <v>5569.5</v>
      </c>
      <c r="M361" s="31">
        <v>0.65534999999999999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271.05</v>
      </c>
      <c r="D362" s="40">
        <v>271.78333333333336</v>
      </c>
      <c r="E362" s="40">
        <v>266.26666666666671</v>
      </c>
      <c r="F362" s="40">
        <v>261.48333333333335</v>
      </c>
      <c r="G362" s="40">
        <v>255.9666666666667</v>
      </c>
      <c r="H362" s="40">
        <v>276.56666666666672</v>
      </c>
      <c r="I362" s="40">
        <v>282.08333333333337</v>
      </c>
      <c r="J362" s="40">
        <v>286.86666666666673</v>
      </c>
      <c r="K362" s="31">
        <v>277.3</v>
      </c>
      <c r="L362" s="31">
        <v>267</v>
      </c>
      <c r="M362" s="31">
        <v>30.187370000000001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956.95</v>
      </c>
      <c r="D363" s="40">
        <v>962.04999999999984</v>
      </c>
      <c r="E363" s="40">
        <v>940.4499999999997</v>
      </c>
      <c r="F363" s="40">
        <v>923.94999999999982</v>
      </c>
      <c r="G363" s="40">
        <v>902.34999999999968</v>
      </c>
      <c r="H363" s="40">
        <v>978.54999999999973</v>
      </c>
      <c r="I363" s="40">
        <v>1000.1499999999999</v>
      </c>
      <c r="J363" s="40">
        <v>1016.6499999999997</v>
      </c>
      <c r="K363" s="31">
        <v>983.65</v>
      </c>
      <c r="L363" s="31">
        <v>945.55</v>
      </c>
      <c r="M363" s="31">
        <v>1.85328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2421</v>
      </c>
      <c r="D364" s="40">
        <v>2426.85</v>
      </c>
      <c r="E364" s="40">
        <v>2405.6999999999998</v>
      </c>
      <c r="F364" s="40">
        <v>2390.4</v>
      </c>
      <c r="G364" s="40">
        <v>2369.25</v>
      </c>
      <c r="H364" s="40">
        <v>2442.1499999999996</v>
      </c>
      <c r="I364" s="40">
        <v>2463.3000000000002</v>
      </c>
      <c r="J364" s="40">
        <v>2478.5999999999995</v>
      </c>
      <c r="K364" s="31">
        <v>2448</v>
      </c>
      <c r="L364" s="31">
        <v>2411.5500000000002</v>
      </c>
      <c r="M364" s="31">
        <v>2.5454599999999998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2786.25</v>
      </c>
      <c r="D365" s="40">
        <v>2763.5833333333335</v>
      </c>
      <c r="E365" s="40">
        <v>2688.166666666667</v>
      </c>
      <c r="F365" s="40">
        <v>2590.0833333333335</v>
      </c>
      <c r="G365" s="40">
        <v>2514.666666666667</v>
      </c>
      <c r="H365" s="40">
        <v>2861.666666666667</v>
      </c>
      <c r="I365" s="40">
        <v>2937.0833333333339</v>
      </c>
      <c r="J365" s="40">
        <v>3035.166666666667</v>
      </c>
      <c r="K365" s="31">
        <v>2839</v>
      </c>
      <c r="L365" s="31">
        <v>2665.5</v>
      </c>
      <c r="M365" s="31">
        <v>26.247050000000002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930.3</v>
      </c>
      <c r="D366" s="40">
        <v>933.76666666666677</v>
      </c>
      <c r="E366" s="40">
        <v>920.53333333333353</v>
      </c>
      <c r="F366" s="40">
        <v>910.76666666666677</v>
      </c>
      <c r="G366" s="40">
        <v>897.53333333333353</v>
      </c>
      <c r="H366" s="40">
        <v>943.53333333333353</v>
      </c>
      <c r="I366" s="40">
        <v>956.76666666666688</v>
      </c>
      <c r="J366" s="40">
        <v>966.53333333333353</v>
      </c>
      <c r="K366" s="31">
        <v>947</v>
      </c>
      <c r="L366" s="31">
        <v>924</v>
      </c>
      <c r="M366" s="31">
        <v>0.38690000000000002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2435.6</v>
      </c>
      <c r="D367" s="40">
        <v>2424.2666666666664</v>
      </c>
      <c r="E367" s="40">
        <v>2369.333333333333</v>
      </c>
      <c r="F367" s="40">
        <v>2303.0666666666666</v>
      </c>
      <c r="G367" s="40">
        <v>2248.1333333333332</v>
      </c>
      <c r="H367" s="40">
        <v>2490.5333333333328</v>
      </c>
      <c r="I367" s="40">
        <v>2545.4666666666662</v>
      </c>
      <c r="J367" s="40">
        <v>2611.7333333333327</v>
      </c>
      <c r="K367" s="31">
        <v>2479.1999999999998</v>
      </c>
      <c r="L367" s="31">
        <v>2358</v>
      </c>
      <c r="M367" s="31">
        <v>8.9777900000000006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1748.1</v>
      </c>
      <c r="D368" s="40">
        <v>1759.3666666666668</v>
      </c>
      <c r="E368" s="40">
        <v>1731.7333333333336</v>
      </c>
      <c r="F368" s="40">
        <v>1715.3666666666668</v>
      </c>
      <c r="G368" s="40">
        <v>1687.7333333333336</v>
      </c>
      <c r="H368" s="40">
        <v>1775.7333333333336</v>
      </c>
      <c r="I368" s="40">
        <v>1803.3666666666668</v>
      </c>
      <c r="J368" s="40">
        <v>1819.7333333333336</v>
      </c>
      <c r="K368" s="31">
        <v>1787</v>
      </c>
      <c r="L368" s="31">
        <v>1743</v>
      </c>
      <c r="M368" s="31">
        <v>0.73429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141.85</v>
      </c>
      <c r="D369" s="40">
        <v>141.45000000000002</v>
      </c>
      <c r="E369" s="40">
        <v>140.55000000000004</v>
      </c>
      <c r="F369" s="40">
        <v>139.25000000000003</v>
      </c>
      <c r="G369" s="40">
        <v>138.35000000000005</v>
      </c>
      <c r="H369" s="40">
        <v>142.75000000000003</v>
      </c>
      <c r="I369" s="40">
        <v>143.65</v>
      </c>
      <c r="J369" s="40">
        <v>144.95000000000002</v>
      </c>
      <c r="K369" s="31">
        <v>142.35</v>
      </c>
      <c r="L369" s="31">
        <v>140.15</v>
      </c>
      <c r="M369" s="31">
        <v>45.161569999999998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191.65</v>
      </c>
      <c r="D370" s="40">
        <v>191.58333333333334</v>
      </c>
      <c r="E370" s="40">
        <v>190.11666666666667</v>
      </c>
      <c r="F370" s="40">
        <v>188.58333333333334</v>
      </c>
      <c r="G370" s="40">
        <v>187.11666666666667</v>
      </c>
      <c r="H370" s="40">
        <v>193.11666666666667</v>
      </c>
      <c r="I370" s="40">
        <v>194.58333333333331</v>
      </c>
      <c r="J370" s="40">
        <v>196.11666666666667</v>
      </c>
      <c r="K370" s="31">
        <v>193.05</v>
      </c>
      <c r="L370" s="31">
        <v>190.05</v>
      </c>
      <c r="M370" s="31">
        <v>80.679649999999995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484.6</v>
      </c>
      <c r="D371" s="40">
        <v>484.86666666666662</v>
      </c>
      <c r="E371" s="40">
        <v>477.73333333333323</v>
      </c>
      <c r="F371" s="40">
        <v>470.86666666666662</v>
      </c>
      <c r="G371" s="40">
        <v>463.73333333333323</v>
      </c>
      <c r="H371" s="40">
        <v>491.73333333333323</v>
      </c>
      <c r="I371" s="40">
        <v>498.86666666666656</v>
      </c>
      <c r="J371" s="40">
        <v>505.73333333333323</v>
      </c>
      <c r="K371" s="31">
        <v>492</v>
      </c>
      <c r="L371" s="31">
        <v>478</v>
      </c>
      <c r="M371" s="31">
        <v>8.7981800000000003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720.45</v>
      </c>
      <c r="D372" s="40">
        <v>713.75</v>
      </c>
      <c r="E372" s="40">
        <v>702.1</v>
      </c>
      <c r="F372" s="40">
        <v>683.75</v>
      </c>
      <c r="G372" s="40">
        <v>672.1</v>
      </c>
      <c r="H372" s="40">
        <v>732.1</v>
      </c>
      <c r="I372" s="40">
        <v>743.75000000000011</v>
      </c>
      <c r="J372" s="40">
        <v>762.1</v>
      </c>
      <c r="K372" s="31">
        <v>725.4</v>
      </c>
      <c r="L372" s="31">
        <v>695.4</v>
      </c>
      <c r="M372" s="31">
        <v>6.2774099999999997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123.95</v>
      </c>
      <c r="D373" s="40">
        <v>124.7</v>
      </c>
      <c r="E373" s="40">
        <v>122.75</v>
      </c>
      <c r="F373" s="40">
        <v>121.55</v>
      </c>
      <c r="G373" s="40">
        <v>119.6</v>
      </c>
      <c r="H373" s="40">
        <v>125.9</v>
      </c>
      <c r="I373" s="40">
        <v>127.85000000000002</v>
      </c>
      <c r="J373" s="40">
        <v>129.05000000000001</v>
      </c>
      <c r="K373" s="31">
        <v>126.65</v>
      </c>
      <c r="L373" s="31">
        <v>123.5</v>
      </c>
      <c r="M373" s="31">
        <v>2.08907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5772</v>
      </c>
      <c r="D374" s="40">
        <v>5697.333333333333</v>
      </c>
      <c r="E374" s="40">
        <v>5609.6666666666661</v>
      </c>
      <c r="F374" s="40">
        <v>5447.333333333333</v>
      </c>
      <c r="G374" s="40">
        <v>5359.6666666666661</v>
      </c>
      <c r="H374" s="40">
        <v>5859.6666666666661</v>
      </c>
      <c r="I374" s="40">
        <v>5947.3333333333321</v>
      </c>
      <c r="J374" s="40">
        <v>6109.6666666666661</v>
      </c>
      <c r="K374" s="31">
        <v>5785</v>
      </c>
      <c r="L374" s="31">
        <v>5535</v>
      </c>
      <c r="M374" s="31">
        <v>0.55706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13972.35</v>
      </c>
      <c r="D375" s="40">
        <v>14008.233333333332</v>
      </c>
      <c r="E375" s="40">
        <v>13814.116666666663</v>
      </c>
      <c r="F375" s="40">
        <v>13655.883333333331</v>
      </c>
      <c r="G375" s="40">
        <v>13461.766666666663</v>
      </c>
      <c r="H375" s="40">
        <v>14166.466666666664</v>
      </c>
      <c r="I375" s="40">
        <v>14360.583333333332</v>
      </c>
      <c r="J375" s="40">
        <v>14518.816666666664</v>
      </c>
      <c r="K375" s="31">
        <v>14202.35</v>
      </c>
      <c r="L375" s="31">
        <v>13850</v>
      </c>
      <c r="M375" s="31">
        <v>2.4750000000000001E-2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41.1</v>
      </c>
      <c r="D376" s="40">
        <v>41.116666666666667</v>
      </c>
      <c r="E376" s="40">
        <v>40.733333333333334</v>
      </c>
      <c r="F376" s="40">
        <v>40.366666666666667</v>
      </c>
      <c r="G376" s="40">
        <v>39.983333333333334</v>
      </c>
      <c r="H376" s="40">
        <v>41.483333333333334</v>
      </c>
      <c r="I376" s="40">
        <v>41.866666666666674</v>
      </c>
      <c r="J376" s="40">
        <v>42.233333333333334</v>
      </c>
      <c r="K376" s="31">
        <v>41.5</v>
      </c>
      <c r="L376" s="31">
        <v>40.75</v>
      </c>
      <c r="M376" s="31">
        <v>629.12144000000001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948.85</v>
      </c>
      <c r="D377" s="40">
        <v>942.68333333333339</v>
      </c>
      <c r="E377" s="40">
        <v>934.16666666666674</v>
      </c>
      <c r="F377" s="40">
        <v>919.48333333333335</v>
      </c>
      <c r="G377" s="40">
        <v>910.9666666666667</v>
      </c>
      <c r="H377" s="40">
        <v>957.36666666666679</v>
      </c>
      <c r="I377" s="40">
        <v>965.88333333333344</v>
      </c>
      <c r="J377" s="40">
        <v>980.56666666666683</v>
      </c>
      <c r="K377" s="31">
        <v>951.2</v>
      </c>
      <c r="L377" s="31">
        <v>928</v>
      </c>
      <c r="M377" s="31">
        <v>1.99752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193.7</v>
      </c>
      <c r="D378" s="40">
        <v>193.58333333333334</v>
      </c>
      <c r="E378" s="40">
        <v>192.26666666666668</v>
      </c>
      <c r="F378" s="40">
        <v>190.83333333333334</v>
      </c>
      <c r="G378" s="40">
        <v>189.51666666666668</v>
      </c>
      <c r="H378" s="40">
        <v>195.01666666666668</v>
      </c>
      <c r="I378" s="40">
        <v>196.33333333333334</v>
      </c>
      <c r="J378" s="40">
        <v>197.76666666666668</v>
      </c>
      <c r="K378" s="31">
        <v>194.9</v>
      </c>
      <c r="L378" s="31">
        <v>192.15</v>
      </c>
      <c r="M378" s="31">
        <v>48.549880000000002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158.85</v>
      </c>
      <c r="D379" s="40">
        <v>158.35</v>
      </c>
      <c r="E379" s="40">
        <v>157</v>
      </c>
      <c r="F379" s="40">
        <v>155.15</v>
      </c>
      <c r="G379" s="40">
        <v>153.80000000000001</v>
      </c>
      <c r="H379" s="40">
        <v>160.19999999999999</v>
      </c>
      <c r="I379" s="40">
        <v>161.54999999999995</v>
      </c>
      <c r="J379" s="40">
        <v>163.39999999999998</v>
      </c>
      <c r="K379" s="31">
        <v>159.69999999999999</v>
      </c>
      <c r="L379" s="31">
        <v>156.5</v>
      </c>
      <c r="M379" s="31">
        <v>24.453320000000001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277</v>
      </c>
      <c r="D380" s="40">
        <v>277.05</v>
      </c>
      <c r="E380" s="40">
        <v>274.60000000000002</v>
      </c>
      <c r="F380" s="40">
        <v>272.2</v>
      </c>
      <c r="G380" s="40">
        <v>269.75</v>
      </c>
      <c r="H380" s="40">
        <v>279.45000000000005</v>
      </c>
      <c r="I380" s="40">
        <v>281.89999999999998</v>
      </c>
      <c r="J380" s="40">
        <v>284.30000000000007</v>
      </c>
      <c r="K380" s="31">
        <v>279.5</v>
      </c>
      <c r="L380" s="31">
        <v>274.64999999999998</v>
      </c>
      <c r="M380" s="31">
        <v>1.17405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910.45</v>
      </c>
      <c r="D381" s="40">
        <v>907.86666666666667</v>
      </c>
      <c r="E381" s="40">
        <v>900.73333333333335</v>
      </c>
      <c r="F381" s="40">
        <v>891.01666666666665</v>
      </c>
      <c r="G381" s="40">
        <v>883.88333333333333</v>
      </c>
      <c r="H381" s="40">
        <v>917.58333333333337</v>
      </c>
      <c r="I381" s="40">
        <v>924.71666666666681</v>
      </c>
      <c r="J381" s="40">
        <v>934.43333333333339</v>
      </c>
      <c r="K381" s="31">
        <v>915</v>
      </c>
      <c r="L381" s="31">
        <v>898.15</v>
      </c>
      <c r="M381" s="31">
        <v>4.1017299999999999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</v>
      </c>
      <c r="D382" s="40">
        <v>30.283333333333331</v>
      </c>
      <c r="E382" s="40">
        <v>30.066666666666663</v>
      </c>
      <c r="F382" s="40">
        <v>29.93333333333333</v>
      </c>
      <c r="G382" s="40">
        <v>29.716666666666661</v>
      </c>
      <c r="H382" s="40">
        <v>30.416666666666664</v>
      </c>
      <c r="I382" s="40">
        <v>30.633333333333333</v>
      </c>
      <c r="J382" s="40">
        <v>30.766666666666666</v>
      </c>
      <c r="K382" s="31">
        <v>30.5</v>
      </c>
      <c r="L382" s="31">
        <v>30.15</v>
      </c>
      <c r="M382" s="31">
        <v>21.646090000000001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253.55</v>
      </c>
      <c r="D383" s="40">
        <v>250.9</v>
      </c>
      <c r="E383" s="40">
        <v>247</v>
      </c>
      <c r="F383" s="40">
        <v>240.45</v>
      </c>
      <c r="G383" s="40">
        <v>236.54999999999998</v>
      </c>
      <c r="H383" s="40">
        <v>257.45000000000005</v>
      </c>
      <c r="I383" s="40">
        <v>261.35000000000002</v>
      </c>
      <c r="J383" s="40">
        <v>267.90000000000003</v>
      </c>
      <c r="K383" s="31">
        <v>254.8</v>
      </c>
      <c r="L383" s="31">
        <v>244.35</v>
      </c>
      <c r="M383" s="31">
        <v>59.361379999999997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599.85</v>
      </c>
      <c r="D384" s="40">
        <v>597.68333333333328</v>
      </c>
      <c r="E384" s="40">
        <v>589.36666666666656</v>
      </c>
      <c r="F384" s="40">
        <v>578.88333333333333</v>
      </c>
      <c r="G384" s="40">
        <v>570.56666666666661</v>
      </c>
      <c r="H384" s="40">
        <v>608.16666666666652</v>
      </c>
      <c r="I384" s="40">
        <v>616.48333333333335</v>
      </c>
      <c r="J384" s="40">
        <v>626.96666666666647</v>
      </c>
      <c r="K384" s="31">
        <v>606</v>
      </c>
      <c r="L384" s="31">
        <v>587.20000000000005</v>
      </c>
      <c r="M384" s="31">
        <v>1.0257499999999999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285.3</v>
      </c>
      <c r="D385" s="40">
        <v>285.01666666666665</v>
      </c>
      <c r="E385" s="40">
        <v>283.2833333333333</v>
      </c>
      <c r="F385" s="40">
        <v>281.26666666666665</v>
      </c>
      <c r="G385" s="40">
        <v>279.5333333333333</v>
      </c>
      <c r="H385" s="40">
        <v>287.0333333333333</v>
      </c>
      <c r="I385" s="40">
        <v>288.76666666666665</v>
      </c>
      <c r="J385" s="40">
        <v>290.7833333333333</v>
      </c>
      <c r="K385" s="31">
        <v>286.75</v>
      </c>
      <c r="L385" s="31">
        <v>283</v>
      </c>
      <c r="M385" s="31">
        <v>2.7971300000000001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82.6</v>
      </c>
      <c r="D386" s="40">
        <v>82.8</v>
      </c>
      <c r="E386" s="40">
        <v>80.899999999999991</v>
      </c>
      <c r="F386" s="40">
        <v>79.199999999999989</v>
      </c>
      <c r="G386" s="40">
        <v>77.299999999999983</v>
      </c>
      <c r="H386" s="40">
        <v>84.5</v>
      </c>
      <c r="I386" s="40">
        <v>86.4</v>
      </c>
      <c r="J386" s="40">
        <v>88.100000000000009</v>
      </c>
      <c r="K386" s="31">
        <v>84.7</v>
      </c>
      <c r="L386" s="31">
        <v>81.099999999999994</v>
      </c>
      <c r="M386" s="31">
        <v>45.00253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2180.15</v>
      </c>
      <c r="D387" s="40">
        <v>2175.5</v>
      </c>
      <c r="E387" s="40">
        <v>2159.65</v>
      </c>
      <c r="F387" s="40">
        <v>2139.15</v>
      </c>
      <c r="G387" s="40">
        <v>2123.3000000000002</v>
      </c>
      <c r="H387" s="40">
        <v>2196</v>
      </c>
      <c r="I387" s="40">
        <v>2211.8500000000004</v>
      </c>
      <c r="J387" s="40">
        <v>2232.35</v>
      </c>
      <c r="K387" s="31">
        <v>2191.35</v>
      </c>
      <c r="L387" s="31">
        <v>2155</v>
      </c>
      <c r="M387" s="31">
        <v>0.12608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452.3</v>
      </c>
      <c r="D388" s="40">
        <v>453.41666666666669</v>
      </c>
      <c r="E388" s="40">
        <v>450.13333333333338</v>
      </c>
      <c r="F388" s="40">
        <v>447.9666666666667</v>
      </c>
      <c r="G388" s="40">
        <v>444.68333333333339</v>
      </c>
      <c r="H388" s="40">
        <v>455.58333333333337</v>
      </c>
      <c r="I388" s="40">
        <v>458.86666666666667</v>
      </c>
      <c r="J388" s="40">
        <v>461.03333333333336</v>
      </c>
      <c r="K388" s="31">
        <v>456.7</v>
      </c>
      <c r="L388" s="31">
        <v>451.25</v>
      </c>
      <c r="M388" s="31">
        <v>3.4196800000000001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146.4</v>
      </c>
      <c r="D389" s="40">
        <v>146.30000000000001</v>
      </c>
      <c r="E389" s="40">
        <v>144.40000000000003</v>
      </c>
      <c r="F389" s="40">
        <v>142.40000000000003</v>
      </c>
      <c r="G389" s="40">
        <v>140.50000000000006</v>
      </c>
      <c r="H389" s="40">
        <v>148.30000000000001</v>
      </c>
      <c r="I389" s="40">
        <v>150.19999999999999</v>
      </c>
      <c r="J389" s="40">
        <v>152.19999999999999</v>
      </c>
      <c r="K389" s="31">
        <v>148.19999999999999</v>
      </c>
      <c r="L389" s="31">
        <v>144.30000000000001</v>
      </c>
      <c r="M389" s="31">
        <v>20.524039999999999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1206.7</v>
      </c>
      <c r="D390" s="40">
        <v>1197.7833333333333</v>
      </c>
      <c r="E390" s="40">
        <v>1180.5666666666666</v>
      </c>
      <c r="F390" s="40">
        <v>1154.4333333333334</v>
      </c>
      <c r="G390" s="40">
        <v>1137.2166666666667</v>
      </c>
      <c r="H390" s="40">
        <v>1223.9166666666665</v>
      </c>
      <c r="I390" s="40">
        <v>1241.1333333333332</v>
      </c>
      <c r="J390" s="40">
        <v>1267.2666666666664</v>
      </c>
      <c r="K390" s="31">
        <v>1215</v>
      </c>
      <c r="L390" s="31">
        <v>1171.6500000000001</v>
      </c>
      <c r="M390" s="31">
        <v>7.41134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2556.15</v>
      </c>
      <c r="D391" s="40">
        <v>2556.0166666666669</v>
      </c>
      <c r="E391" s="40">
        <v>2537.1833333333338</v>
      </c>
      <c r="F391" s="40">
        <v>2518.2166666666672</v>
      </c>
      <c r="G391" s="40">
        <v>2499.3833333333341</v>
      </c>
      <c r="H391" s="40">
        <v>2574.9833333333336</v>
      </c>
      <c r="I391" s="40">
        <v>2593.8166666666666</v>
      </c>
      <c r="J391" s="40">
        <v>2612.7833333333333</v>
      </c>
      <c r="K391" s="31">
        <v>2574.85</v>
      </c>
      <c r="L391" s="31">
        <v>2537.0500000000002</v>
      </c>
      <c r="M391" s="31">
        <v>50.389099999999999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122.85</v>
      </c>
      <c r="D392" s="40">
        <v>123.16666666666667</v>
      </c>
      <c r="E392" s="40">
        <v>121.93333333333334</v>
      </c>
      <c r="F392" s="40">
        <v>121.01666666666667</v>
      </c>
      <c r="G392" s="40">
        <v>119.78333333333333</v>
      </c>
      <c r="H392" s="40">
        <v>124.08333333333334</v>
      </c>
      <c r="I392" s="40">
        <v>125.31666666666666</v>
      </c>
      <c r="J392" s="40">
        <v>126.23333333333335</v>
      </c>
      <c r="K392" s="31">
        <v>124.4</v>
      </c>
      <c r="L392" s="31">
        <v>122.25</v>
      </c>
      <c r="M392" s="31">
        <v>0.53242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1501.1</v>
      </c>
      <c r="D393" s="40">
        <v>1484.7</v>
      </c>
      <c r="E393" s="40">
        <v>1454.4</v>
      </c>
      <c r="F393" s="40">
        <v>1407.7</v>
      </c>
      <c r="G393" s="40">
        <v>1377.4</v>
      </c>
      <c r="H393" s="40">
        <v>1531.4</v>
      </c>
      <c r="I393" s="40">
        <v>1561.6999999999998</v>
      </c>
      <c r="J393" s="40">
        <v>1608.4</v>
      </c>
      <c r="K393" s="31">
        <v>1515</v>
      </c>
      <c r="L393" s="31">
        <v>1438</v>
      </c>
      <c r="M393" s="31">
        <v>1.1579900000000001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2051.65</v>
      </c>
      <c r="D394" s="40">
        <v>2048.4666666666667</v>
      </c>
      <c r="E394" s="40">
        <v>2033.1833333333334</v>
      </c>
      <c r="F394" s="40">
        <v>2014.7166666666667</v>
      </c>
      <c r="G394" s="40">
        <v>1999.4333333333334</v>
      </c>
      <c r="H394" s="40">
        <v>2066.9333333333334</v>
      </c>
      <c r="I394" s="40">
        <v>2082.2166666666672</v>
      </c>
      <c r="J394" s="40">
        <v>2100.6833333333334</v>
      </c>
      <c r="K394" s="31">
        <v>2063.75</v>
      </c>
      <c r="L394" s="31">
        <v>2030</v>
      </c>
      <c r="M394" s="31">
        <v>1.86243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1071.95</v>
      </c>
      <c r="D395" s="40">
        <v>1068.6499999999999</v>
      </c>
      <c r="E395" s="40">
        <v>1053.2999999999997</v>
      </c>
      <c r="F395" s="40">
        <v>1034.6499999999999</v>
      </c>
      <c r="G395" s="40">
        <v>1019.2999999999997</v>
      </c>
      <c r="H395" s="40">
        <v>1087.2999999999997</v>
      </c>
      <c r="I395" s="40">
        <v>1102.6499999999996</v>
      </c>
      <c r="J395" s="40">
        <v>1121.2999999999997</v>
      </c>
      <c r="K395" s="31">
        <v>1084</v>
      </c>
      <c r="L395" s="31">
        <v>1050</v>
      </c>
      <c r="M395" s="31">
        <v>17.80368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1230.8499999999999</v>
      </c>
      <c r="D396" s="40">
        <v>1225.6333333333332</v>
      </c>
      <c r="E396" s="40">
        <v>1211.2666666666664</v>
      </c>
      <c r="F396" s="40">
        <v>1191.6833333333332</v>
      </c>
      <c r="G396" s="40">
        <v>1177.3166666666664</v>
      </c>
      <c r="H396" s="40">
        <v>1245.2166666666665</v>
      </c>
      <c r="I396" s="40">
        <v>1259.5833333333333</v>
      </c>
      <c r="J396" s="40">
        <v>1279.1666666666665</v>
      </c>
      <c r="K396" s="31">
        <v>1240</v>
      </c>
      <c r="L396" s="31">
        <v>1206.05</v>
      </c>
      <c r="M396" s="31">
        <v>16.646139999999999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488.1</v>
      </c>
      <c r="D397" s="40">
        <v>492.68333333333334</v>
      </c>
      <c r="E397" s="40">
        <v>481.61666666666667</v>
      </c>
      <c r="F397" s="40">
        <v>475.13333333333333</v>
      </c>
      <c r="G397" s="40">
        <v>464.06666666666666</v>
      </c>
      <c r="H397" s="40">
        <v>499.16666666666669</v>
      </c>
      <c r="I397" s="40">
        <v>510.23333333333341</v>
      </c>
      <c r="J397" s="40">
        <v>516.7166666666667</v>
      </c>
      <c r="K397" s="31">
        <v>503.75</v>
      </c>
      <c r="L397" s="31">
        <v>486.2</v>
      </c>
      <c r="M397" s="31">
        <v>1.7645299999999999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28.45</v>
      </c>
      <c r="D398" s="40">
        <v>28.466666666666669</v>
      </c>
      <c r="E398" s="40">
        <v>28.183333333333337</v>
      </c>
      <c r="F398" s="40">
        <v>27.916666666666668</v>
      </c>
      <c r="G398" s="40">
        <v>27.633333333333336</v>
      </c>
      <c r="H398" s="40">
        <v>28.733333333333338</v>
      </c>
      <c r="I398" s="40">
        <v>29.016666666666669</v>
      </c>
      <c r="J398" s="40">
        <v>29.283333333333339</v>
      </c>
      <c r="K398" s="31">
        <v>28.75</v>
      </c>
      <c r="L398" s="31">
        <v>28.2</v>
      </c>
      <c r="M398" s="31">
        <v>27.501090000000001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3209.55</v>
      </c>
      <c r="D399" s="40">
        <v>3187.9</v>
      </c>
      <c r="E399" s="40">
        <v>3107.15</v>
      </c>
      <c r="F399" s="40">
        <v>3004.75</v>
      </c>
      <c r="G399" s="40">
        <v>2924</v>
      </c>
      <c r="H399" s="40">
        <v>3290.3</v>
      </c>
      <c r="I399" s="40">
        <v>3371.05</v>
      </c>
      <c r="J399" s="40">
        <v>3473.4500000000003</v>
      </c>
      <c r="K399" s="31">
        <v>3268.65</v>
      </c>
      <c r="L399" s="31">
        <v>3085.5</v>
      </c>
      <c r="M399" s="31">
        <v>0.67452999999999996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11557</v>
      </c>
      <c r="D400" s="40">
        <v>11431.466666666665</v>
      </c>
      <c r="E400" s="40">
        <v>11242.83333333333</v>
      </c>
      <c r="F400" s="40">
        <v>10928.666666666664</v>
      </c>
      <c r="G400" s="40">
        <v>10740.033333333329</v>
      </c>
      <c r="H400" s="40">
        <v>11745.633333333331</v>
      </c>
      <c r="I400" s="40">
        <v>11934.266666666666</v>
      </c>
      <c r="J400" s="40">
        <v>12248.433333333332</v>
      </c>
      <c r="K400" s="31">
        <v>11620.1</v>
      </c>
      <c r="L400" s="31">
        <v>11117.3</v>
      </c>
      <c r="M400" s="31">
        <v>4.6821999999999999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7982.5</v>
      </c>
      <c r="D401" s="40">
        <v>7978.6333333333341</v>
      </c>
      <c r="E401" s="40">
        <v>7913.2666666666682</v>
      </c>
      <c r="F401" s="40">
        <v>7844.0333333333338</v>
      </c>
      <c r="G401" s="40">
        <v>7778.6666666666679</v>
      </c>
      <c r="H401" s="40">
        <v>8047.8666666666686</v>
      </c>
      <c r="I401" s="40">
        <v>8113.2333333333354</v>
      </c>
      <c r="J401" s="40">
        <v>8182.466666666669</v>
      </c>
      <c r="K401" s="31">
        <v>8044</v>
      </c>
      <c r="L401" s="31">
        <v>7909.4</v>
      </c>
      <c r="M401" s="31">
        <v>0.15182000000000001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7269.6</v>
      </c>
      <c r="D402" s="40">
        <v>7300.5</v>
      </c>
      <c r="E402" s="40">
        <v>7194.1</v>
      </c>
      <c r="F402" s="40">
        <v>7118.6</v>
      </c>
      <c r="G402" s="40">
        <v>7012.2000000000007</v>
      </c>
      <c r="H402" s="40">
        <v>7376</v>
      </c>
      <c r="I402" s="40">
        <v>7482.4</v>
      </c>
      <c r="J402" s="40">
        <v>7557.9</v>
      </c>
      <c r="K402" s="31">
        <v>7406.9</v>
      </c>
      <c r="L402" s="31">
        <v>7225</v>
      </c>
      <c r="M402" s="31">
        <v>9.3189999999999995E-2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114.45</v>
      </c>
      <c r="D403" s="40">
        <v>115</v>
      </c>
      <c r="E403" s="40">
        <v>113.55</v>
      </c>
      <c r="F403" s="40">
        <v>112.64999999999999</v>
      </c>
      <c r="G403" s="40">
        <v>111.19999999999999</v>
      </c>
      <c r="H403" s="40">
        <v>115.9</v>
      </c>
      <c r="I403" s="40">
        <v>117.35</v>
      </c>
      <c r="J403" s="40">
        <v>118.25000000000001</v>
      </c>
      <c r="K403" s="31">
        <v>116.45</v>
      </c>
      <c r="L403" s="31">
        <v>114.1</v>
      </c>
      <c r="M403" s="31">
        <v>7.9061000000000003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213.3</v>
      </c>
      <c r="D404" s="40">
        <v>213.68333333333331</v>
      </c>
      <c r="E404" s="40">
        <v>211.86666666666662</v>
      </c>
      <c r="F404" s="40">
        <v>210.43333333333331</v>
      </c>
      <c r="G404" s="40">
        <v>208.61666666666662</v>
      </c>
      <c r="H404" s="40">
        <v>215.11666666666662</v>
      </c>
      <c r="I404" s="40">
        <v>216.93333333333328</v>
      </c>
      <c r="J404" s="40">
        <v>218.36666666666662</v>
      </c>
      <c r="K404" s="31">
        <v>215.5</v>
      </c>
      <c r="L404" s="31">
        <v>212.25</v>
      </c>
      <c r="M404" s="31">
        <v>6.3599100000000002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336.6</v>
      </c>
      <c r="D405" s="40">
        <v>333.53333333333336</v>
      </c>
      <c r="E405" s="40">
        <v>328.06666666666672</v>
      </c>
      <c r="F405" s="40">
        <v>319.53333333333336</v>
      </c>
      <c r="G405" s="40">
        <v>314.06666666666672</v>
      </c>
      <c r="H405" s="40">
        <v>342.06666666666672</v>
      </c>
      <c r="I405" s="40">
        <v>347.5333333333333</v>
      </c>
      <c r="J405" s="40">
        <v>356.06666666666672</v>
      </c>
      <c r="K405" s="31">
        <v>339</v>
      </c>
      <c r="L405" s="31">
        <v>325</v>
      </c>
      <c r="M405" s="31">
        <v>1.3161700000000001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2382.4</v>
      </c>
      <c r="D406" s="40">
        <v>2389.2166666666667</v>
      </c>
      <c r="E406" s="40">
        <v>2327.4333333333334</v>
      </c>
      <c r="F406" s="40">
        <v>2272.4666666666667</v>
      </c>
      <c r="G406" s="40">
        <v>2210.6833333333334</v>
      </c>
      <c r="H406" s="40">
        <v>2444.1833333333334</v>
      </c>
      <c r="I406" s="40">
        <v>2505.9666666666672</v>
      </c>
      <c r="J406" s="40">
        <v>2560.9333333333334</v>
      </c>
      <c r="K406" s="31">
        <v>2451</v>
      </c>
      <c r="L406" s="31">
        <v>2334.25</v>
      </c>
      <c r="M406" s="31">
        <v>0.73343999999999998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543.35</v>
      </c>
      <c r="D407" s="40">
        <v>545.5333333333333</v>
      </c>
      <c r="E407" s="40">
        <v>537.81666666666661</v>
      </c>
      <c r="F407" s="40">
        <v>532.2833333333333</v>
      </c>
      <c r="G407" s="40">
        <v>524.56666666666661</v>
      </c>
      <c r="H407" s="40">
        <v>551.06666666666661</v>
      </c>
      <c r="I407" s="40">
        <v>558.7833333333333</v>
      </c>
      <c r="J407" s="40">
        <v>564.31666666666661</v>
      </c>
      <c r="K407" s="31">
        <v>553.25</v>
      </c>
      <c r="L407" s="31">
        <v>540</v>
      </c>
      <c r="M407" s="31">
        <v>3.4317600000000001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131.69999999999999</v>
      </c>
      <c r="D408" s="40">
        <v>130.36666666666667</v>
      </c>
      <c r="E408" s="40">
        <v>127.33333333333334</v>
      </c>
      <c r="F408" s="40">
        <v>122.96666666666667</v>
      </c>
      <c r="G408" s="40">
        <v>119.93333333333334</v>
      </c>
      <c r="H408" s="40">
        <v>134.73333333333335</v>
      </c>
      <c r="I408" s="40">
        <v>137.76666666666665</v>
      </c>
      <c r="J408" s="40">
        <v>142.13333333333335</v>
      </c>
      <c r="K408" s="31">
        <v>133.4</v>
      </c>
      <c r="L408" s="31">
        <v>126</v>
      </c>
      <c r="M408" s="31">
        <v>109.21728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288.2</v>
      </c>
      <c r="D409" s="40">
        <v>281.3</v>
      </c>
      <c r="E409" s="40">
        <v>271</v>
      </c>
      <c r="F409" s="40">
        <v>253.8</v>
      </c>
      <c r="G409" s="40">
        <v>243.5</v>
      </c>
      <c r="H409" s="40">
        <v>298.5</v>
      </c>
      <c r="I409" s="40">
        <v>308.80000000000007</v>
      </c>
      <c r="J409" s="40">
        <v>326</v>
      </c>
      <c r="K409" s="31">
        <v>291.60000000000002</v>
      </c>
      <c r="L409" s="31">
        <v>264.10000000000002</v>
      </c>
      <c r="M409" s="31">
        <v>13.27129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29289.3</v>
      </c>
      <c r="D410" s="40">
        <v>29223.266666666666</v>
      </c>
      <c r="E410" s="40">
        <v>29106.533333333333</v>
      </c>
      <c r="F410" s="40">
        <v>28923.766666666666</v>
      </c>
      <c r="G410" s="40">
        <v>28807.033333333333</v>
      </c>
      <c r="H410" s="40">
        <v>29406.033333333333</v>
      </c>
      <c r="I410" s="40">
        <v>29522.766666666663</v>
      </c>
      <c r="J410" s="40">
        <v>29705.533333333333</v>
      </c>
      <c r="K410" s="31">
        <v>29340</v>
      </c>
      <c r="L410" s="31">
        <v>29040.5</v>
      </c>
      <c r="M410" s="31">
        <v>0.22608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2157.85</v>
      </c>
      <c r="D411" s="40">
        <v>2145.4499999999998</v>
      </c>
      <c r="E411" s="40">
        <v>2100.4499999999998</v>
      </c>
      <c r="F411" s="40">
        <v>2043.0500000000002</v>
      </c>
      <c r="G411" s="40">
        <v>1998.0500000000002</v>
      </c>
      <c r="H411" s="40">
        <v>2202.8499999999995</v>
      </c>
      <c r="I411" s="40">
        <v>2247.8499999999995</v>
      </c>
      <c r="J411" s="40">
        <v>2305.2499999999991</v>
      </c>
      <c r="K411" s="31">
        <v>2190.4499999999998</v>
      </c>
      <c r="L411" s="31">
        <v>2088.0500000000002</v>
      </c>
      <c r="M411" s="31">
        <v>0.94986000000000004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1350.75</v>
      </c>
      <c r="D412" s="40">
        <v>1333.6000000000001</v>
      </c>
      <c r="E412" s="40">
        <v>1313.2000000000003</v>
      </c>
      <c r="F412" s="40">
        <v>1275.6500000000001</v>
      </c>
      <c r="G412" s="40">
        <v>1255.2500000000002</v>
      </c>
      <c r="H412" s="40">
        <v>1371.1500000000003</v>
      </c>
      <c r="I412" s="40">
        <v>1391.5500000000004</v>
      </c>
      <c r="J412" s="40">
        <v>1429.1000000000004</v>
      </c>
      <c r="K412" s="31">
        <v>1354</v>
      </c>
      <c r="L412" s="31">
        <v>1296.05</v>
      </c>
      <c r="M412" s="31">
        <v>13.54688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2226.65</v>
      </c>
      <c r="D413" s="40">
        <v>2200.5666666666666</v>
      </c>
      <c r="E413" s="40">
        <v>2166.1333333333332</v>
      </c>
      <c r="F413" s="40">
        <v>2105.6166666666668</v>
      </c>
      <c r="G413" s="40">
        <v>2071.1833333333334</v>
      </c>
      <c r="H413" s="40">
        <v>2261.083333333333</v>
      </c>
      <c r="I413" s="40">
        <v>2295.5166666666664</v>
      </c>
      <c r="J413" s="40">
        <v>2356.0333333333328</v>
      </c>
      <c r="K413" s="31">
        <v>2235</v>
      </c>
      <c r="L413" s="31">
        <v>2140.0500000000002</v>
      </c>
      <c r="M413" s="31">
        <v>4.1965500000000002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793.1</v>
      </c>
      <c r="D414" s="40">
        <v>795.06666666666661</v>
      </c>
      <c r="E414" s="40">
        <v>779.13333333333321</v>
      </c>
      <c r="F414" s="40">
        <v>765.16666666666663</v>
      </c>
      <c r="G414" s="40">
        <v>749.23333333333323</v>
      </c>
      <c r="H414" s="40">
        <v>809.03333333333319</v>
      </c>
      <c r="I414" s="40">
        <v>824.96666666666658</v>
      </c>
      <c r="J414" s="40">
        <v>838.93333333333317</v>
      </c>
      <c r="K414" s="31">
        <v>811</v>
      </c>
      <c r="L414" s="31">
        <v>781.1</v>
      </c>
      <c r="M414" s="31">
        <v>3.0199699999999998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2418.75</v>
      </c>
      <c r="D415" s="40">
        <v>2345.5666666666666</v>
      </c>
      <c r="E415" s="40">
        <v>2247.1333333333332</v>
      </c>
      <c r="F415" s="40">
        <v>2075.5166666666664</v>
      </c>
      <c r="G415" s="40">
        <v>1977.083333333333</v>
      </c>
      <c r="H415" s="40">
        <v>2517.1833333333334</v>
      </c>
      <c r="I415" s="40">
        <v>2615.6166666666668</v>
      </c>
      <c r="J415" s="40">
        <v>2787.2333333333336</v>
      </c>
      <c r="K415" s="31">
        <v>2444</v>
      </c>
      <c r="L415" s="31">
        <v>2173.9499999999998</v>
      </c>
      <c r="M415" s="31">
        <v>5.9348099999999997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1571.5</v>
      </c>
      <c r="D416" s="40">
        <v>1581.8333333333333</v>
      </c>
      <c r="E416" s="40">
        <v>1547.6666666666665</v>
      </c>
      <c r="F416" s="40">
        <v>1523.8333333333333</v>
      </c>
      <c r="G416" s="40">
        <v>1489.6666666666665</v>
      </c>
      <c r="H416" s="40">
        <v>1605.6666666666665</v>
      </c>
      <c r="I416" s="40">
        <v>1639.833333333333</v>
      </c>
      <c r="J416" s="40">
        <v>1663.6666666666665</v>
      </c>
      <c r="K416" s="31">
        <v>1616</v>
      </c>
      <c r="L416" s="31">
        <v>1558</v>
      </c>
      <c r="M416" s="31">
        <v>1.4113899999999999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883.4</v>
      </c>
      <c r="D417" s="40">
        <v>882.86666666666667</v>
      </c>
      <c r="E417" s="40">
        <v>854.5333333333333</v>
      </c>
      <c r="F417" s="40">
        <v>825.66666666666663</v>
      </c>
      <c r="G417" s="40">
        <v>797.33333333333326</v>
      </c>
      <c r="H417" s="40">
        <v>911.73333333333335</v>
      </c>
      <c r="I417" s="40">
        <v>940.06666666666661</v>
      </c>
      <c r="J417" s="40">
        <v>968.93333333333339</v>
      </c>
      <c r="K417" s="31">
        <v>911.2</v>
      </c>
      <c r="L417" s="31">
        <v>854</v>
      </c>
      <c r="M417" s="31">
        <v>2.1310799999999999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552.6</v>
      </c>
      <c r="D418" s="40">
        <v>554.69999999999993</v>
      </c>
      <c r="E418" s="40">
        <v>546.04999999999984</v>
      </c>
      <c r="F418" s="40">
        <v>539.49999999999989</v>
      </c>
      <c r="G418" s="40">
        <v>530.8499999999998</v>
      </c>
      <c r="H418" s="40">
        <v>561.24999999999989</v>
      </c>
      <c r="I418" s="40">
        <v>569.9</v>
      </c>
      <c r="J418" s="40">
        <v>576.44999999999993</v>
      </c>
      <c r="K418" s="31">
        <v>563.35</v>
      </c>
      <c r="L418" s="31">
        <v>548.15</v>
      </c>
      <c r="M418" s="31">
        <v>1.8001100000000001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75.25</v>
      </c>
      <c r="D419" s="40">
        <v>75.399999999999991</v>
      </c>
      <c r="E419" s="40">
        <v>74.699999999999989</v>
      </c>
      <c r="F419" s="40">
        <v>74.149999999999991</v>
      </c>
      <c r="G419" s="40">
        <v>73.449999999999989</v>
      </c>
      <c r="H419" s="40">
        <v>75.949999999999989</v>
      </c>
      <c r="I419" s="40">
        <v>76.650000000000006</v>
      </c>
      <c r="J419" s="40">
        <v>77.199999999999989</v>
      </c>
      <c r="K419" s="31">
        <v>76.099999999999994</v>
      </c>
      <c r="L419" s="31">
        <v>74.849999999999994</v>
      </c>
      <c r="M419" s="31">
        <v>18.610530000000001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107.2</v>
      </c>
      <c r="D420" s="40">
        <v>107.39999999999999</v>
      </c>
      <c r="E420" s="40">
        <v>106.79999999999998</v>
      </c>
      <c r="F420" s="40">
        <v>106.39999999999999</v>
      </c>
      <c r="G420" s="40">
        <v>105.79999999999998</v>
      </c>
      <c r="H420" s="40">
        <v>107.79999999999998</v>
      </c>
      <c r="I420" s="40">
        <v>108.39999999999998</v>
      </c>
      <c r="J420" s="40">
        <v>108.79999999999998</v>
      </c>
      <c r="K420" s="31">
        <v>108</v>
      </c>
      <c r="L420" s="31">
        <v>107</v>
      </c>
      <c r="M420" s="31">
        <v>2.01539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463.15</v>
      </c>
      <c r="D421" s="40">
        <v>459.7166666666667</v>
      </c>
      <c r="E421" s="40">
        <v>455.03333333333342</v>
      </c>
      <c r="F421" s="40">
        <v>446.91666666666674</v>
      </c>
      <c r="G421" s="40">
        <v>442.23333333333346</v>
      </c>
      <c r="H421" s="40">
        <v>467.83333333333337</v>
      </c>
      <c r="I421" s="40">
        <v>472.51666666666665</v>
      </c>
      <c r="J421" s="40">
        <v>480.63333333333333</v>
      </c>
      <c r="K421" s="31">
        <v>464.4</v>
      </c>
      <c r="L421" s="31">
        <v>451.6</v>
      </c>
      <c r="M421" s="31">
        <v>162.46764999999999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120.3</v>
      </c>
      <c r="D422" s="40">
        <v>118.41666666666667</v>
      </c>
      <c r="E422" s="40">
        <v>115.88333333333334</v>
      </c>
      <c r="F422" s="40">
        <v>111.46666666666667</v>
      </c>
      <c r="G422" s="40">
        <v>108.93333333333334</v>
      </c>
      <c r="H422" s="40">
        <v>122.83333333333334</v>
      </c>
      <c r="I422" s="40">
        <v>125.36666666666667</v>
      </c>
      <c r="J422" s="40">
        <v>129.78333333333336</v>
      </c>
      <c r="K422" s="31">
        <v>120.95</v>
      </c>
      <c r="L422" s="31">
        <v>114</v>
      </c>
      <c r="M422" s="31">
        <v>864.00828000000001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402.95</v>
      </c>
      <c r="D423" s="40">
        <v>403.31666666666666</v>
      </c>
      <c r="E423" s="40">
        <v>396.93333333333334</v>
      </c>
      <c r="F423" s="40">
        <v>390.91666666666669</v>
      </c>
      <c r="G423" s="40">
        <v>384.53333333333336</v>
      </c>
      <c r="H423" s="40">
        <v>409.33333333333331</v>
      </c>
      <c r="I423" s="40">
        <v>415.71666666666664</v>
      </c>
      <c r="J423" s="40">
        <v>421.73333333333329</v>
      </c>
      <c r="K423" s="31">
        <v>409.7</v>
      </c>
      <c r="L423" s="31">
        <v>397.3</v>
      </c>
      <c r="M423" s="31">
        <v>21.388929999999998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286.5</v>
      </c>
      <c r="D424" s="40">
        <v>285.58333333333331</v>
      </c>
      <c r="E424" s="40">
        <v>282.91666666666663</v>
      </c>
      <c r="F424" s="40">
        <v>279.33333333333331</v>
      </c>
      <c r="G424" s="40">
        <v>276.66666666666663</v>
      </c>
      <c r="H424" s="40">
        <v>289.16666666666663</v>
      </c>
      <c r="I424" s="40">
        <v>291.83333333333326</v>
      </c>
      <c r="J424" s="40">
        <v>295.41666666666663</v>
      </c>
      <c r="K424" s="31">
        <v>288.25</v>
      </c>
      <c r="L424" s="31">
        <v>282</v>
      </c>
      <c r="M424" s="31">
        <v>3.2797900000000002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589.45000000000005</v>
      </c>
      <c r="D425" s="40">
        <v>591.9666666666667</v>
      </c>
      <c r="E425" s="40">
        <v>581.93333333333339</v>
      </c>
      <c r="F425" s="40">
        <v>574.41666666666674</v>
      </c>
      <c r="G425" s="40">
        <v>564.38333333333344</v>
      </c>
      <c r="H425" s="40">
        <v>599.48333333333335</v>
      </c>
      <c r="I425" s="40">
        <v>609.51666666666665</v>
      </c>
      <c r="J425" s="40">
        <v>617.0333333333333</v>
      </c>
      <c r="K425" s="31">
        <v>602</v>
      </c>
      <c r="L425" s="31">
        <v>584.45000000000005</v>
      </c>
      <c r="M425" s="31">
        <v>8.2507999999999999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657.65</v>
      </c>
      <c r="D426" s="40">
        <v>659.35</v>
      </c>
      <c r="E426" s="40">
        <v>651.55000000000007</v>
      </c>
      <c r="F426" s="40">
        <v>645.45000000000005</v>
      </c>
      <c r="G426" s="40">
        <v>637.65000000000009</v>
      </c>
      <c r="H426" s="40">
        <v>665.45</v>
      </c>
      <c r="I426" s="40">
        <v>673.25</v>
      </c>
      <c r="J426" s="40">
        <v>679.35</v>
      </c>
      <c r="K426" s="31">
        <v>667.15</v>
      </c>
      <c r="L426" s="31">
        <v>653.25</v>
      </c>
      <c r="M426" s="31">
        <v>1.8359399999999999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402.6</v>
      </c>
      <c r="D427" s="40">
        <v>402.5333333333333</v>
      </c>
      <c r="E427" s="40">
        <v>399.06666666666661</v>
      </c>
      <c r="F427" s="40">
        <v>395.5333333333333</v>
      </c>
      <c r="G427" s="40">
        <v>392.06666666666661</v>
      </c>
      <c r="H427" s="40">
        <v>406.06666666666661</v>
      </c>
      <c r="I427" s="40">
        <v>409.5333333333333</v>
      </c>
      <c r="J427" s="40">
        <v>413.06666666666661</v>
      </c>
      <c r="K427" s="31">
        <v>406</v>
      </c>
      <c r="L427" s="31">
        <v>399</v>
      </c>
      <c r="M427" s="31">
        <v>3.78349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294</v>
      </c>
      <c r="D428" s="40">
        <v>294.81666666666666</v>
      </c>
      <c r="E428" s="40">
        <v>291.68333333333334</v>
      </c>
      <c r="F428" s="40">
        <v>289.36666666666667</v>
      </c>
      <c r="G428" s="40">
        <v>286.23333333333335</v>
      </c>
      <c r="H428" s="40">
        <v>297.13333333333333</v>
      </c>
      <c r="I428" s="40">
        <v>300.26666666666665</v>
      </c>
      <c r="J428" s="40">
        <v>302.58333333333331</v>
      </c>
      <c r="K428" s="31">
        <v>297.95</v>
      </c>
      <c r="L428" s="31">
        <v>292.5</v>
      </c>
      <c r="M428" s="31">
        <v>5.2602000000000002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832</v>
      </c>
      <c r="D429" s="40">
        <v>832.45000000000016</v>
      </c>
      <c r="E429" s="40">
        <v>826.00000000000034</v>
      </c>
      <c r="F429" s="40">
        <v>820.00000000000023</v>
      </c>
      <c r="G429" s="40">
        <v>813.55000000000041</v>
      </c>
      <c r="H429" s="40">
        <v>838.45000000000027</v>
      </c>
      <c r="I429" s="40">
        <v>844.90000000000009</v>
      </c>
      <c r="J429" s="40">
        <v>850.9000000000002</v>
      </c>
      <c r="K429" s="31">
        <v>838.9</v>
      </c>
      <c r="L429" s="31">
        <v>826.45</v>
      </c>
      <c r="M429" s="31">
        <v>40.074350000000003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530.29999999999995</v>
      </c>
      <c r="D430" s="40">
        <v>526.4</v>
      </c>
      <c r="E430" s="40">
        <v>519.19999999999993</v>
      </c>
      <c r="F430" s="40">
        <v>508.09999999999991</v>
      </c>
      <c r="G430" s="40">
        <v>500.89999999999986</v>
      </c>
      <c r="H430" s="40">
        <v>537.5</v>
      </c>
      <c r="I430" s="40">
        <v>544.70000000000005</v>
      </c>
      <c r="J430" s="40">
        <v>555.80000000000007</v>
      </c>
      <c r="K430" s="31">
        <v>533.6</v>
      </c>
      <c r="L430" s="31">
        <v>515.29999999999995</v>
      </c>
      <c r="M430" s="31">
        <v>24.285979999999999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3427.25</v>
      </c>
      <c r="D431" s="40">
        <v>3422.4166666666665</v>
      </c>
      <c r="E431" s="40">
        <v>3394.833333333333</v>
      </c>
      <c r="F431" s="40">
        <v>3362.4166666666665</v>
      </c>
      <c r="G431" s="40">
        <v>3334.833333333333</v>
      </c>
      <c r="H431" s="40">
        <v>3454.833333333333</v>
      </c>
      <c r="I431" s="40">
        <v>3482.4166666666661</v>
      </c>
      <c r="J431" s="40">
        <v>3514.833333333333</v>
      </c>
      <c r="K431" s="31">
        <v>3450</v>
      </c>
      <c r="L431" s="31">
        <v>3390</v>
      </c>
      <c r="M431" s="31">
        <v>2.741E-2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2474.15</v>
      </c>
      <c r="D432" s="40">
        <v>2468.3333333333335</v>
      </c>
      <c r="E432" s="40">
        <v>2455.916666666667</v>
      </c>
      <c r="F432" s="40">
        <v>2437.6833333333334</v>
      </c>
      <c r="G432" s="40">
        <v>2425.2666666666669</v>
      </c>
      <c r="H432" s="40">
        <v>2486.5666666666671</v>
      </c>
      <c r="I432" s="40">
        <v>2498.983333333334</v>
      </c>
      <c r="J432" s="40">
        <v>2517.2166666666672</v>
      </c>
      <c r="K432" s="31">
        <v>2480.75</v>
      </c>
      <c r="L432" s="31">
        <v>2450.1</v>
      </c>
      <c r="M432" s="31">
        <v>1.4595800000000001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922.55</v>
      </c>
      <c r="D433" s="40">
        <v>927.94999999999993</v>
      </c>
      <c r="E433" s="40">
        <v>910.89999999999986</v>
      </c>
      <c r="F433" s="40">
        <v>899.24999999999989</v>
      </c>
      <c r="G433" s="40">
        <v>882.19999999999982</v>
      </c>
      <c r="H433" s="40">
        <v>939.59999999999991</v>
      </c>
      <c r="I433" s="40">
        <v>956.64999999999986</v>
      </c>
      <c r="J433" s="40">
        <v>968.3</v>
      </c>
      <c r="K433" s="31">
        <v>945</v>
      </c>
      <c r="L433" s="31">
        <v>916.3</v>
      </c>
      <c r="M433" s="31">
        <v>0.62187000000000003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486</v>
      </c>
      <c r="D434" s="40">
        <v>486.91666666666669</v>
      </c>
      <c r="E434" s="40">
        <v>480.38333333333338</v>
      </c>
      <c r="F434" s="40">
        <v>474.76666666666671</v>
      </c>
      <c r="G434" s="40">
        <v>468.23333333333341</v>
      </c>
      <c r="H434" s="40">
        <v>492.53333333333336</v>
      </c>
      <c r="I434" s="40">
        <v>499.06666666666666</v>
      </c>
      <c r="J434" s="40">
        <v>504.68333333333334</v>
      </c>
      <c r="K434" s="31">
        <v>493.45</v>
      </c>
      <c r="L434" s="31">
        <v>481.3</v>
      </c>
      <c r="M434" s="31">
        <v>12.58888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323.39999999999998</v>
      </c>
      <c r="D435" s="40">
        <v>324.41666666666669</v>
      </c>
      <c r="E435" s="40">
        <v>320.28333333333336</v>
      </c>
      <c r="F435" s="40">
        <v>317.16666666666669</v>
      </c>
      <c r="G435" s="40">
        <v>313.03333333333336</v>
      </c>
      <c r="H435" s="40">
        <v>327.53333333333336</v>
      </c>
      <c r="I435" s="40">
        <v>331.66666666666669</v>
      </c>
      <c r="J435" s="40">
        <v>334.78333333333336</v>
      </c>
      <c r="K435" s="31">
        <v>328.55</v>
      </c>
      <c r="L435" s="31">
        <v>321.3</v>
      </c>
      <c r="M435" s="31">
        <v>1.0579000000000001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2408.6999999999998</v>
      </c>
      <c r="D436" s="40">
        <v>2380.7999999999997</v>
      </c>
      <c r="E436" s="40">
        <v>2340.5999999999995</v>
      </c>
      <c r="F436" s="40">
        <v>2272.4999999999995</v>
      </c>
      <c r="G436" s="40">
        <v>2232.2999999999993</v>
      </c>
      <c r="H436" s="40">
        <v>2448.8999999999996</v>
      </c>
      <c r="I436" s="40">
        <v>2489.0999999999995</v>
      </c>
      <c r="J436" s="40">
        <v>2557.1999999999998</v>
      </c>
      <c r="K436" s="31">
        <v>2421</v>
      </c>
      <c r="L436" s="31">
        <v>2312.6999999999998</v>
      </c>
      <c r="M436" s="31">
        <v>1.6095699999999999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739.55</v>
      </c>
      <c r="D437" s="40">
        <v>736.5</v>
      </c>
      <c r="E437" s="40">
        <v>723.05</v>
      </c>
      <c r="F437" s="40">
        <v>706.55</v>
      </c>
      <c r="G437" s="40">
        <v>693.09999999999991</v>
      </c>
      <c r="H437" s="40">
        <v>753</v>
      </c>
      <c r="I437" s="40">
        <v>766.45</v>
      </c>
      <c r="J437" s="40">
        <v>782.95</v>
      </c>
      <c r="K437" s="31">
        <v>749.95</v>
      </c>
      <c r="L437" s="31">
        <v>720</v>
      </c>
      <c r="M437" s="31">
        <v>1.2944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536.85</v>
      </c>
      <c r="D438" s="40">
        <v>532.88333333333333</v>
      </c>
      <c r="E438" s="40">
        <v>526.76666666666665</v>
      </c>
      <c r="F438" s="40">
        <v>516.68333333333328</v>
      </c>
      <c r="G438" s="40">
        <v>510.56666666666661</v>
      </c>
      <c r="H438" s="40">
        <v>542.9666666666667</v>
      </c>
      <c r="I438" s="40">
        <v>549.08333333333326</v>
      </c>
      <c r="J438" s="40">
        <v>559.16666666666674</v>
      </c>
      <c r="K438" s="31">
        <v>539</v>
      </c>
      <c r="L438" s="31">
        <v>522.79999999999995</v>
      </c>
      <c r="M438" s="31">
        <v>2.3386999999999998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6.8</v>
      </c>
      <c r="D439" s="40">
        <v>6.7</v>
      </c>
      <c r="E439" s="40">
        <v>6.6000000000000005</v>
      </c>
      <c r="F439" s="40">
        <v>6.4</v>
      </c>
      <c r="G439" s="40">
        <v>6.3000000000000007</v>
      </c>
      <c r="H439" s="40">
        <v>6.9</v>
      </c>
      <c r="I439" s="40">
        <v>7</v>
      </c>
      <c r="J439" s="40">
        <v>7.2</v>
      </c>
      <c r="K439" s="31">
        <v>6.8</v>
      </c>
      <c r="L439" s="31">
        <v>6.5</v>
      </c>
      <c r="M439" s="31">
        <v>424.06643000000003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127.95</v>
      </c>
      <c r="D440" s="40">
        <v>129.06666666666666</v>
      </c>
      <c r="E440" s="40">
        <v>126.13333333333333</v>
      </c>
      <c r="F440" s="40">
        <v>124.31666666666666</v>
      </c>
      <c r="G440" s="40">
        <v>121.38333333333333</v>
      </c>
      <c r="H440" s="40">
        <v>130.88333333333333</v>
      </c>
      <c r="I440" s="40">
        <v>133.81666666666666</v>
      </c>
      <c r="J440" s="40">
        <v>135.63333333333333</v>
      </c>
      <c r="K440" s="31">
        <v>132</v>
      </c>
      <c r="L440" s="31">
        <v>127.25</v>
      </c>
      <c r="M440" s="31">
        <v>0.71889999999999998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1056.95</v>
      </c>
      <c r="D441" s="40">
        <v>1059.8500000000001</v>
      </c>
      <c r="E441" s="40">
        <v>1042.1000000000004</v>
      </c>
      <c r="F441" s="40">
        <v>1027.2500000000002</v>
      </c>
      <c r="G441" s="40">
        <v>1009.5000000000005</v>
      </c>
      <c r="H441" s="40">
        <v>1074.7000000000003</v>
      </c>
      <c r="I441" s="40">
        <v>1092.4499999999998</v>
      </c>
      <c r="J441" s="40">
        <v>1107.3000000000002</v>
      </c>
      <c r="K441" s="31">
        <v>1077.5999999999999</v>
      </c>
      <c r="L441" s="31">
        <v>1045</v>
      </c>
      <c r="M441" s="31">
        <v>0.55855999999999995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626.85</v>
      </c>
      <c r="D442" s="40">
        <v>623.66666666666663</v>
      </c>
      <c r="E442" s="40">
        <v>618.58333333333326</v>
      </c>
      <c r="F442" s="40">
        <v>610.31666666666661</v>
      </c>
      <c r="G442" s="40">
        <v>605.23333333333323</v>
      </c>
      <c r="H442" s="40">
        <v>631.93333333333328</v>
      </c>
      <c r="I442" s="40">
        <v>637.01666666666654</v>
      </c>
      <c r="J442" s="40">
        <v>645.2833333333333</v>
      </c>
      <c r="K442" s="31">
        <v>628.75</v>
      </c>
      <c r="L442" s="31">
        <v>615.4</v>
      </c>
      <c r="M442" s="31">
        <v>6.2617200000000004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1521.15</v>
      </c>
      <c r="D443" s="40">
        <v>1526.0666666666666</v>
      </c>
      <c r="E443" s="40">
        <v>1503.1333333333332</v>
      </c>
      <c r="F443" s="40">
        <v>1485.1166666666666</v>
      </c>
      <c r="G443" s="40">
        <v>1462.1833333333332</v>
      </c>
      <c r="H443" s="40">
        <v>1544.0833333333333</v>
      </c>
      <c r="I443" s="40">
        <v>1567.0166666666667</v>
      </c>
      <c r="J443" s="40">
        <v>1585.0333333333333</v>
      </c>
      <c r="K443" s="31">
        <v>1549</v>
      </c>
      <c r="L443" s="31">
        <v>1508.05</v>
      </c>
      <c r="M443" s="31">
        <v>0.16495000000000001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665.95</v>
      </c>
      <c r="D444" s="40">
        <v>663.63333333333333</v>
      </c>
      <c r="E444" s="40">
        <v>652.66666666666663</v>
      </c>
      <c r="F444" s="40">
        <v>639.38333333333333</v>
      </c>
      <c r="G444" s="40">
        <v>628.41666666666663</v>
      </c>
      <c r="H444" s="40">
        <v>676.91666666666663</v>
      </c>
      <c r="I444" s="40">
        <v>687.88333333333333</v>
      </c>
      <c r="J444" s="40">
        <v>701.16666666666663</v>
      </c>
      <c r="K444" s="31">
        <v>674.6</v>
      </c>
      <c r="L444" s="31">
        <v>650.35</v>
      </c>
      <c r="M444" s="31">
        <v>0.49502000000000002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8867.9</v>
      </c>
      <c r="D445" s="40">
        <v>8882.9666666666672</v>
      </c>
      <c r="E445" s="40">
        <v>8815.9333333333343</v>
      </c>
      <c r="F445" s="40">
        <v>8763.9666666666672</v>
      </c>
      <c r="G445" s="40">
        <v>8696.9333333333343</v>
      </c>
      <c r="H445" s="40">
        <v>8934.9333333333343</v>
      </c>
      <c r="I445" s="40">
        <v>9001.9666666666672</v>
      </c>
      <c r="J445" s="40">
        <v>9053.9333333333343</v>
      </c>
      <c r="K445" s="31">
        <v>8950</v>
      </c>
      <c r="L445" s="31">
        <v>8831</v>
      </c>
      <c r="M445" s="31">
        <v>6.8459999999999993E-2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43.8</v>
      </c>
      <c r="D446" s="40">
        <v>43.4</v>
      </c>
      <c r="E446" s="40">
        <v>42.3</v>
      </c>
      <c r="F446" s="40">
        <v>40.799999999999997</v>
      </c>
      <c r="G446" s="40">
        <v>39.699999999999996</v>
      </c>
      <c r="H446" s="40">
        <v>44.9</v>
      </c>
      <c r="I446" s="40">
        <v>46.000000000000007</v>
      </c>
      <c r="J446" s="40">
        <v>47.5</v>
      </c>
      <c r="K446" s="31">
        <v>44.5</v>
      </c>
      <c r="L446" s="31">
        <v>41.9</v>
      </c>
      <c r="M446" s="31">
        <v>287.61444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560.5</v>
      </c>
      <c r="D447" s="40">
        <v>564.4</v>
      </c>
      <c r="E447" s="40">
        <v>553.79999999999995</v>
      </c>
      <c r="F447" s="40">
        <v>547.1</v>
      </c>
      <c r="G447" s="40">
        <v>536.5</v>
      </c>
      <c r="H447" s="40">
        <v>571.09999999999991</v>
      </c>
      <c r="I447" s="40">
        <v>581.70000000000005</v>
      </c>
      <c r="J447" s="40">
        <v>588.39999999999986</v>
      </c>
      <c r="K447" s="31">
        <v>575</v>
      </c>
      <c r="L447" s="31">
        <v>557.70000000000005</v>
      </c>
      <c r="M447" s="31">
        <v>28.42764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901.35</v>
      </c>
      <c r="D448" s="40">
        <v>912.75</v>
      </c>
      <c r="E448" s="40">
        <v>876.2</v>
      </c>
      <c r="F448" s="40">
        <v>851.05000000000007</v>
      </c>
      <c r="G448" s="40">
        <v>814.50000000000011</v>
      </c>
      <c r="H448" s="40">
        <v>937.9</v>
      </c>
      <c r="I448" s="40">
        <v>974.44999999999993</v>
      </c>
      <c r="J448" s="40">
        <v>999.59999999999991</v>
      </c>
      <c r="K448" s="31">
        <v>949.3</v>
      </c>
      <c r="L448" s="31">
        <v>887.6</v>
      </c>
      <c r="M448" s="31">
        <v>2.6961400000000002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17935</v>
      </c>
      <c r="D449" s="40">
        <v>17888.633333333335</v>
      </c>
      <c r="E449" s="40">
        <v>17777.26666666667</v>
      </c>
      <c r="F449" s="40">
        <v>17619.533333333336</v>
      </c>
      <c r="G449" s="40">
        <v>17508.166666666672</v>
      </c>
      <c r="H449" s="40">
        <v>18046.366666666669</v>
      </c>
      <c r="I449" s="40">
        <v>18157.73333333333</v>
      </c>
      <c r="J449" s="40">
        <v>18315.466666666667</v>
      </c>
      <c r="K449" s="31">
        <v>18000</v>
      </c>
      <c r="L449" s="31">
        <v>17730.900000000001</v>
      </c>
      <c r="M449" s="31">
        <v>1.9210000000000001E-2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935.75</v>
      </c>
      <c r="D450" s="40">
        <v>928.13333333333333</v>
      </c>
      <c r="E450" s="40">
        <v>916.26666666666665</v>
      </c>
      <c r="F450" s="40">
        <v>896.7833333333333</v>
      </c>
      <c r="G450" s="40">
        <v>884.91666666666663</v>
      </c>
      <c r="H450" s="40">
        <v>947.61666666666667</v>
      </c>
      <c r="I450" s="40">
        <v>959.48333333333323</v>
      </c>
      <c r="J450" s="40">
        <v>978.9666666666667</v>
      </c>
      <c r="K450" s="31">
        <v>940</v>
      </c>
      <c r="L450" s="31">
        <v>908.65</v>
      </c>
      <c r="M450" s="31">
        <v>26.79786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205.55</v>
      </c>
      <c r="D451" s="40">
        <v>206.63333333333333</v>
      </c>
      <c r="E451" s="40">
        <v>203.56666666666666</v>
      </c>
      <c r="F451" s="40">
        <v>201.58333333333334</v>
      </c>
      <c r="G451" s="40">
        <v>198.51666666666668</v>
      </c>
      <c r="H451" s="40">
        <v>208.61666666666665</v>
      </c>
      <c r="I451" s="40">
        <v>211.68333333333331</v>
      </c>
      <c r="J451" s="40">
        <v>213.66666666666663</v>
      </c>
      <c r="K451" s="31">
        <v>209.7</v>
      </c>
      <c r="L451" s="31">
        <v>204.65</v>
      </c>
      <c r="M451" s="31">
        <v>15.4345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1429.45</v>
      </c>
      <c r="D452" s="40">
        <v>1426.1833333333332</v>
      </c>
      <c r="E452" s="40">
        <v>1403.3666666666663</v>
      </c>
      <c r="F452" s="40">
        <v>1377.2833333333331</v>
      </c>
      <c r="G452" s="40">
        <v>1354.4666666666662</v>
      </c>
      <c r="H452" s="40">
        <v>1452.2666666666664</v>
      </c>
      <c r="I452" s="40">
        <v>1475.0833333333335</v>
      </c>
      <c r="J452" s="40">
        <v>1501.1666666666665</v>
      </c>
      <c r="K452" s="31">
        <v>1449</v>
      </c>
      <c r="L452" s="31">
        <v>1400.1</v>
      </c>
      <c r="M452" s="31">
        <v>2.05131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3773.3</v>
      </c>
      <c r="D453" s="40">
        <v>3754.8000000000006</v>
      </c>
      <c r="E453" s="40">
        <v>3725.9500000000012</v>
      </c>
      <c r="F453" s="40">
        <v>3678.6000000000004</v>
      </c>
      <c r="G453" s="40">
        <v>3649.7500000000009</v>
      </c>
      <c r="H453" s="40">
        <v>3802.1500000000015</v>
      </c>
      <c r="I453" s="40">
        <v>3831.0000000000009</v>
      </c>
      <c r="J453" s="40">
        <v>3878.3500000000017</v>
      </c>
      <c r="K453" s="31">
        <v>3783.65</v>
      </c>
      <c r="L453" s="31">
        <v>3707.45</v>
      </c>
      <c r="M453" s="31">
        <v>13.5686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814.3</v>
      </c>
      <c r="D454" s="40">
        <v>811.1</v>
      </c>
      <c r="E454" s="40">
        <v>804.95</v>
      </c>
      <c r="F454" s="40">
        <v>795.6</v>
      </c>
      <c r="G454" s="40">
        <v>789.45</v>
      </c>
      <c r="H454" s="40">
        <v>820.45</v>
      </c>
      <c r="I454" s="40">
        <v>826.59999999999991</v>
      </c>
      <c r="J454" s="40">
        <v>835.95</v>
      </c>
      <c r="K454" s="31">
        <v>817.25</v>
      </c>
      <c r="L454" s="31">
        <v>801.75</v>
      </c>
      <c r="M454" s="31">
        <v>17.094629999999999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5889.6</v>
      </c>
      <c r="D455" s="40">
        <v>5876.2</v>
      </c>
      <c r="E455" s="40">
        <v>5814.4</v>
      </c>
      <c r="F455" s="40">
        <v>5739.2</v>
      </c>
      <c r="G455" s="40">
        <v>5677.4</v>
      </c>
      <c r="H455" s="40">
        <v>5951.4</v>
      </c>
      <c r="I455" s="40">
        <v>6013.2000000000007</v>
      </c>
      <c r="J455" s="40">
        <v>6088.4</v>
      </c>
      <c r="K455" s="31">
        <v>5938</v>
      </c>
      <c r="L455" s="31">
        <v>5801</v>
      </c>
      <c r="M455" s="31">
        <v>2.12879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1460.75</v>
      </c>
      <c r="D456" s="40">
        <v>1473.9166666666667</v>
      </c>
      <c r="E456" s="40">
        <v>1438.8333333333335</v>
      </c>
      <c r="F456" s="40">
        <v>1416.9166666666667</v>
      </c>
      <c r="G456" s="40">
        <v>1381.8333333333335</v>
      </c>
      <c r="H456" s="40">
        <v>1495.8333333333335</v>
      </c>
      <c r="I456" s="40">
        <v>1530.916666666667</v>
      </c>
      <c r="J456" s="40">
        <v>1552.8333333333335</v>
      </c>
      <c r="K456" s="31">
        <v>1509</v>
      </c>
      <c r="L456" s="31">
        <v>1452</v>
      </c>
      <c r="M456" s="31">
        <v>3.4105699999999999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188.85</v>
      </c>
      <c r="D457" s="40">
        <v>189.88333333333333</v>
      </c>
      <c r="E457" s="40">
        <v>185.96666666666664</v>
      </c>
      <c r="F457" s="40">
        <v>183.08333333333331</v>
      </c>
      <c r="G457" s="40">
        <v>179.16666666666663</v>
      </c>
      <c r="H457" s="40">
        <v>192.76666666666665</v>
      </c>
      <c r="I457" s="40">
        <v>196.68333333333334</v>
      </c>
      <c r="J457" s="40">
        <v>199.56666666666666</v>
      </c>
      <c r="K457" s="31">
        <v>193.8</v>
      </c>
      <c r="L457" s="31">
        <v>187</v>
      </c>
      <c r="M457" s="31">
        <v>56.318660000000001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342</v>
      </c>
      <c r="D458" s="40">
        <v>340.13333333333333</v>
      </c>
      <c r="E458" s="40">
        <v>337.01666666666665</v>
      </c>
      <c r="F458" s="40">
        <v>332.0333333333333</v>
      </c>
      <c r="G458" s="40">
        <v>328.91666666666663</v>
      </c>
      <c r="H458" s="40">
        <v>345.11666666666667</v>
      </c>
      <c r="I458" s="40">
        <v>348.23333333333335</v>
      </c>
      <c r="J458" s="40">
        <v>353.2166666666667</v>
      </c>
      <c r="K458" s="31">
        <v>343.25</v>
      </c>
      <c r="L458" s="31">
        <v>335.15</v>
      </c>
      <c r="M458" s="31">
        <v>295.53071999999997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168.6</v>
      </c>
      <c r="D459" s="40">
        <v>168.36666666666667</v>
      </c>
      <c r="E459" s="40">
        <v>164.23333333333335</v>
      </c>
      <c r="F459" s="40">
        <v>159.86666666666667</v>
      </c>
      <c r="G459" s="40">
        <v>155.73333333333335</v>
      </c>
      <c r="H459" s="40">
        <v>172.73333333333335</v>
      </c>
      <c r="I459" s="40">
        <v>176.86666666666667</v>
      </c>
      <c r="J459" s="40">
        <v>181.23333333333335</v>
      </c>
      <c r="K459" s="31">
        <v>172.5</v>
      </c>
      <c r="L459" s="31">
        <v>164</v>
      </c>
      <c r="M459" s="31">
        <v>937.87604999999996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1324.15</v>
      </c>
      <c r="D460" s="40">
        <v>1310.7666666666667</v>
      </c>
      <c r="E460" s="40">
        <v>1293.7833333333333</v>
      </c>
      <c r="F460" s="40">
        <v>1263.4166666666667</v>
      </c>
      <c r="G460" s="40">
        <v>1246.4333333333334</v>
      </c>
      <c r="H460" s="40">
        <v>1341.1333333333332</v>
      </c>
      <c r="I460" s="40">
        <v>1358.1166666666663</v>
      </c>
      <c r="J460" s="40">
        <v>1388.4833333333331</v>
      </c>
      <c r="K460" s="31">
        <v>1327.75</v>
      </c>
      <c r="L460" s="31">
        <v>1280.4000000000001</v>
      </c>
      <c r="M460" s="31">
        <v>96.902370000000005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4663.45</v>
      </c>
      <c r="D461" s="40">
        <v>4632.8</v>
      </c>
      <c r="E461" s="40">
        <v>4575.6500000000005</v>
      </c>
      <c r="F461" s="40">
        <v>4487.8500000000004</v>
      </c>
      <c r="G461" s="40">
        <v>4430.7000000000007</v>
      </c>
      <c r="H461" s="40">
        <v>4720.6000000000004</v>
      </c>
      <c r="I461" s="40">
        <v>4777.75</v>
      </c>
      <c r="J461" s="40">
        <v>4865.55</v>
      </c>
      <c r="K461" s="31">
        <v>4689.95</v>
      </c>
      <c r="L461" s="31">
        <v>4545</v>
      </c>
      <c r="M461" s="31">
        <v>0.10432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1399.05</v>
      </c>
      <c r="D462" s="40">
        <v>1392.2166666666665</v>
      </c>
      <c r="E462" s="40">
        <v>1378.883333333333</v>
      </c>
      <c r="F462" s="40">
        <v>1358.7166666666665</v>
      </c>
      <c r="G462" s="40">
        <v>1345.383333333333</v>
      </c>
      <c r="H462" s="40">
        <v>1412.383333333333</v>
      </c>
      <c r="I462" s="40">
        <v>1425.7166666666665</v>
      </c>
      <c r="J462" s="40">
        <v>1445.883333333333</v>
      </c>
      <c r="K462" s="31">
        <v>1405.55</v>
      </c>
      <c r="L462" s="31">
        <v>1372.05</v>
      </c>
      <c r="M462" s="31">
        <v>25.38936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163.95</v>
      </c>
      <c r="D463" s="40">
        <v>163.71666666666667</v>
      </c>
      <c r="E463" s="40">
        <v>162.23333333333335</v>
      </c>
      <c r="F463" s="40">
        <v>160.51666666666668</v>
      </c>
      <c r="G463" s="40">
        <v>159.03333333333336</v>
      </c>
      <c r="H463" s="40">
        <v>165.43333333333334</v>
      </c>
      <c r="I463" s="40">
        <v>166.91666666666663</v>
      </c>
      <c r="J463" s="40">
        <v>168.63333333333333</v>
      </c>
      <c r="K463" s="31">
        <v>165.2</v>
      </c>
      <c r="L463" s="31">
        <v>162</v>
      </c>
      <c r="M463" s="31">
        <v>3.00529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1006.85</v>
      </c>
      <c r="D464" s="40">
        <v>1002.6666666666666</v>
      </c>
      <c r="E464" s="40">
        <v>994.83333333333326</v>
      </c>
      <c r="F464" s="40">
        <v>982.81666666666661</v>
      </c>
      <c r="G464" s="40">
        <v>974.98333333333323</v>
      </c>
      <c r="H464" s="40">
        <v>1014.6833333333333</v>
      </c>
      <c r="I464" s="40">
        <v>1022.5166666666665</v>
      </c>
      <c r="J464" s="40">
        <v>1034.5333333333333</v>
      </c>
      <c r="K464" s="31">
        <v>1010.5</v>
      </c>
      <c r="L464" s="31">
        <v>990.65</v>
      </c>
      <c r="M464" s="31">
        <v>4.44163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1334.9</v>
      </c>
      <c r="D465" s="40">
        <v>1341.6666666666667</v>
      </c>
      <c r="E465" s="40">
        <v>1323.3333333333335</v>
      </c>
      <c r="F465" s="40">
        <v>1311.7666666666667</v>
      </c>
      <c r="G465" s="40">
        <v>1293.4333333333334</v>
      </c>
      <c r="H465" s="40">
        <v>1353.2333333333336</v>
      </c>
      <c r="I465" s="40">
        <v>1371.5666666666671</v>
      </c>
      <c r="J465" s="40">
        <v>1383.1333333333337</v>
      </c>
      <c r="K465" s="31">
        <v>1360</v>
      </c>
      <c r="L465" s="31">
        <v>1330.1</v>
      </c>
      <c r="M465" s="31">
        <v>0.24779999999999999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1194.25</v>
      </c>
      <c r="D466" s="40">
        <v>1185.45</v>
      </c>
      <c r="E466" s="40">
        <v>1172.25</v>
      </c>
      <c r="F466" s="40">
        <v>1150.25</v>
      </c>
      <c r="G466" s="40">
        <v>1137.05</v>
      </c>
      <c r="H466" s="40">
        <v>1207.45</v>
      </c>
      <c r="I466" s="40">
        <v>1220.6500000000003</v>
      </c>
      <c r="J466" s="40">
        <v>1242.6500000000001</v>
      </c>
      <c r="K466" s="31">
        <v>1198.6500000000001</v>
      </c>
      <c r="L466" s="31">
        <v>1163.45</v>
      </c>
      <c r="M466" s="31">
        <v>0.72641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1669</v>
      </c>
      <c r="D467" s="40">
        <v>1674.5166666666667</v>
      </c>
      <c r="E467" s="40">
        <v>1658.5333333333333</v>
      </c>
      <c r="F467" s="40">
        <v>1648.0666666666666</v>
      </c>
      <c r="G467" s="40">
        <v>1632.0833333333333</v>
      </c>
      <c r="H467" s="40">
        <v>1684.9833333333333</v>
      </c>
      <c r="I467" s="40">
        <v>1700.9666666666665</v>
      </c>
      <c r="J467" s="40">
        <v>1711.4333333333334</v>
      </c>
      <c r="K467" s="31">
        <v>1690.5</v>
      </c>
      <c r="L467" s="31">
        <v>1664.05</v>
      </c>
      <c r="M467" s="31">
        <v>0.40833999999999998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2155.3000000000002</v>
      </c>
      <c r="D468" s="40">
        <v>2155.8666666666668</v>
      </c>
      <c r="E468" s="40">
        <v>2137.4333333333334</v>
      </c>
      <c r="F468" s="40">
        <v>2119.5666666666666</v>
      </c>
      <c r="G468" s="40">
        <v>2101.1333333333332</v>
      </c>
      <c r="H468" s="40">
        <v>2173.7333333333336</v>
      </c>
      <c r="I468" s="40">
        <v>2192.166666666667</v>
      </c>
      <c r="J468" s="40">
        <v>2210.0333333333338</v>
      </c>
      <c r="K468" s="31">
        <v>2174.3000000000002</v>
      </c>
      <c r="L468" s="31">
        <v>2138</v>
      </c>
      <c r="M468" s="31">
        <v>8.7087800000000009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3129.55</v>
      </c>
      <c r="D469" s="40">
        <v>3121.7166666666667</v>
      </c>
      <c r="E469" s="40">
        <v>3081.4333333333334</v>
      </c>
      <c r="F469" s="40">
        <v>3033.3166666666666</v>
      </c>
      <c r="G469" s="40">
        <v>2993.0333333333333</v>
      </c>
      <c r="H469" s="40">
        <v>3169.8333333333335</v>
      </c>
      <c r="I469" s="40">
        <v>3210.1166666666672</v>
      </c>
      <c r="J469" s="40">
        <v>3258.2333333333336</v>
      </c>
      <c r="K469" s="31">
        <v>3162</v>
      </c>
      <c r="L469" s="31">
        <v>3073.6</v>
      </c>
      <c r="M469" s="31">
        <v>0.75577000000000005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502.6</v>
      </c>
      <c r="D470" s="40">
        <v>504.25</v>
      </c>
      <c r="E470" s="40">
        <v>498.1</v>
      </c>
      <c r="F470" s="40">
        <v>493.6</v>
      </c>
      <c r="G470" s="40">
        <v>487.45000000000005</v>
      </c>
      <c r="H470" s="40">
        <v>508.75</v>
      </c>
      <c r="I470" s="40">
        <v>514.9</v>
      </c>
      <c r="J470" s="40">
        <v>519.4</v>
      </c>
      <c r="K470" s="31">
        <v>510.4</v>
      </c>
      <c r="L470" s="31">
        <v>499.75</v>
      </c>
      <c r="M470" s="31">
        <v>6.5769599999999997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1046.1500000000001</v>
      </c>
      <c r="D471" s="40">
        <v>1041.4333333333334</v>
      </c>
      <c r="E471" s="40">
        <v>1025.4666666666667</v>
      </c>
      <c r="F471" s="40">
        <v>1004.7833333333333</v>
      </c>
      <c r="G471" s="40">
        <v>988.81666666666661</v>
      </c>
      <c r="H471" s="40">
        <v>1062.1166666666668</v>
      </c>
      <c r="I471" s="40">
        <v>1078.0833333333335</v>
      </c>
      <c r="J471" s="40">
        <v>1098.7666666666669</v>
      </c>
      <c r="K471" s="31">
        <v>1057.4000000000001</v>
      </c>
      <c r="L471" s="31">
        <v>1020.75</v>
      </c>
      <c r="M471" s="31">
        <v>10.435409999999999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30.85</v>
      </c>
      <c r="D472" s="40">
        <v>30.600000000000005</v>
      </c>
      <c r="E472" s="40">
        <v>30.350000000000009</v>
      </c>
      <c r="F472" s="40">
        <v>29.850000000000005</v>
      </c>
      <c r="G472" s="40">
        <v>29.600000000000009</v>
      </c>
      <c r="H472" s="40">
        <v>31.100000000000009</v>
      </c>
      <c r="I472" s="40">
        <v>31.35</v>
      </c>
      <c r="J472" s="40">
        <v>31.850000000000009</v>
      </c>
      <c r="K472" s="31">
        <v>30.85</v>
      </c>
      <c r="L472" s="31">
        <v>30.1</v>
      </c>
      <c r="M472" s="31">
        <v>430.05011999999999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183.2</v>
      </c>
      <c r="D473" s="40">
        <v>182.63333333333333</v>
      </c>
      <c r="E473" s="40">
        <v>177.56666666666666</v>
      </c>
      <c r="F473" s="40">
        <v>171.93333333333334</v>
      </c>
      <c r="G473" s="40">
        <v>166.86666666666667</v>
      </c>
      <c r="H473" s="40">
        <v>188.26666666666665</v>
      </c>
      <c r="I473" s="40">
        <v>193.33333333333331</v>
      </c>
      <c r="J473" s="40">
        <v>198.96666666666664</v>
      </c>
      <c r="K473" s="31">
        <v>187.7</v>
      </c>
      <c r="L473" s="31">
        <v>177</v>
      </c>
      <c r="M473" s="31">
        <v>49.966259999999998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1335.15</v>
      </c>
      <c r="D474" s="40">
        <v>1359.3666666666668</v>
      </c>
      <c r="E474" s="40">
        <v>1299.7833333333335</v>
      </c>
      <c r="F474" s="40">
        <v>1264.4166666666667</v>
      </c>
      <c r="G474" s="40">
        <v>1204.8333333333335</v>
      </c>
      <c r="H474" s="40">
        <v>1394.7333333333336</v>
      </c>
      <c r="I474" s="40">
        <v>1454.3166666666666</v>
      </c>
      <c r="J474" s="40">
        <v>1489.6833333333336</v>
      </c>
      <c r="K474" s="31">
        <v>1418.95</v>
      </c>
      <c r="L474" s="31">
        <v>1324</v>
      </c>
      <c r="M474" s="31">
        <v>2.2495099999999999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13.75</v>
      </c>
      <c r="D475" s="40">
        <v>13.783333333333333</v>
      </c>
      <c r="E475" s="40">
        <v>13.566666666666666</v>
      </c>
      <c r="F475" s="40">
        <v>13.383333333333333</v>
      </c>
      <c r="G475" s="40">
        <v>13.166666666666666</v>
      </c>
      <c r="H475" s="40">
        <v>13.966666666666667</v>
      </c>
      <c r="I475" s="40">
        <v>14.183333333333332</v>
      </c>
      <c r="J475" s="40">
        <v>14.366666666666667</v>
      </c>
      <c r="K475" s="31">
        <v>14</v>
      </c>
      <c r="L475" s="31">
        <v>13.6</v>
      </c>
      <c r="M475" s="31">
        <v>46.37171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532.79999999999995</v>
      </c>
      <c r="D476" s="40">
        <v>536.30000000000007</v>
      </c>
      <c r="E476" s="40">
        <v>528.50000000000011</v>
      </c>
      <c r="F476" s="40">
        <v>524.20000000000005</v>
      </c>
      <c r="G476" s="40">
        <v>516.40000000000009</v>
      </c>
      <c r="H476" s="40">
        <v>540.60000000000014</v>
      </c>
      <c r="I476" s="40">
        <v>548.40000000000009</v>
      </c>
      <c r="J476" s="40">
        <v>552.70000000000016</v>
      </c>
      <c r="K476" s="31">
        <v>544.1</v>
      </c>
      <c r="L476" s="31">
        <v>532</v>
      </c>
      <c r="M476" s="31">
        <v>1.9273100000000001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702.95</v>
      </c>
      <c r="D477" s="40">
        <v>705.61666666666667</v>
      </c>
      <c r="E477" s="40">
        <v>691.33333333333337</v>
      </c>
      <c r="F477" s="40">
        <v>679.7166666666667</v>
      </c>
      <c r="G477" s="40">
        <v>665.43333333333339</v>
      </c>
      <c r="H477" s="40">
        <v>717.23333333333335</v>
      </c>
      <c r="I477" s="40">
        <v>731.51666666666665</v>
      </c>
      <c r="J477" s="40">
        <v>743.13333333333333</v>
      </c>
      <c r="K477" s="31">
        <v>719.9</v>
      </c>
      <c r="L477" s="31">
        <v>694</v>
      </c>
      <c r="M477" s="31">
        <v>76.828639999999993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1053.6500000000001</v>
      </c>
      <c r="D478" s="40">
        <v>1056.7833333333335</v>
      </c>
      <c r="E478" s="40">
        <v>1045.666666666667</v>
      </c>
      <c r="F478" s="40">
        <v>1037.6833333333334</v>
      </c>
      <c r="G478" s="40">
        <v>1026.5666666666668</v>
      </c>
      <c r="H478" s="40">
        <v>1064.7666666666671</v>
      </c>
      <c r="I478" s="40">
        <v>1075.8833333333334</v>
      </c>
      <c r="J478" s="40">
        <v>1083.8666666666672</v>
      </c>
      <c r="K478" s="31">
        <v>1067.9000000000001</v>
      </c>
      <c r="L478" s="31">
        <v>1048.8</v>
      </c>
      <c r="M478" s="31">
        <v>1.0670500000000001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154.4</v>
      </c>
      <c r="D479" s="40">
        <v>154.5</v>
      </c>
      <c r="E479" s="40">
        <v>153.55000000000001</v>
      </c>
      <c r="F479" s="40">
        <v>152.70000000000002</v>
      </c>
      <c r="G479" s="40">
        <v>151.75000000000003</v>
      </c>
      <c r="H479" s="40">
        <v>155.35</v>
      </c>
      <c r="I479" s="40">
        <v>156.29999999999998</v>
      </c>
      <c r="J479" s="40">
        <v>157.14999999999998</v>
      </c>
      <c r="K479" s="31">
        <v>155.44999999999999</v>
      </c>
      <c r="L479" s="31">
        <v>153.65</v>
      </c>
      <c r="M479" s="31">
        <v>3.2216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21.1</v>
      </c>
      <c r="D480" s="40">
        <v>21.150000000000002</v>
      </c>
      <c r="E480" s="40">
        <v>20.950000000000003</v>
      </c>
      <c r="F480" s="40">
        <v>20.8</v>
      </c>
      <c r="G480" s="40">
        <v>20.6</v>
      </c>
      <c r="H480" s="40">
        <v>21.300000000000004</v>
      </c>
      <c r="I480" s="40">
        <v>21.5</v>
      </c>
      <c r="J480" s="40">
        <v>21.650000000000006</v>
      </c>
      <c r="K480" s="31">
        <v>21.35</v>
      </c>
      <c r="L480" s="31">
        <v>21</v>
      </c>
      <c r="M480" s="31">
        <v>36.110889999999998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7515.6</v>
      </c>
      <c r="D481" s="40">
        <v>7540.166666666667</v>
      </c>
      <c r="E481" s="40">
        <v>7470.4333333333343</v>
      </c>
      <c r="F481" s="40">
        <v>7425.2666666666673</v>
      </c>
      <c r="G481" s="40">
        <v>7355.5333333333347</v>
      </c>
      <c r="H481" s="40">
        <v>7585.3333333333339</v>
      </c>
      <c r="I481" s="40">
        <v>7655.0666666666657</v>
      </c>
      <c r="J481" s="40">
        <v>7700.2333333333336</v>
      </c>
      <c r="K481" s="31">
        <v>7609.9</v>
      </c>
      <c r="L481" s="31">
        <v>7495</v>
      </c>
      <c r="M481" s="31">
        <v>3.3979599999999999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37.6</v>
      </c>
      <c r="D482" s="40">
        <v>37.383333333333333</v>
      </c>
      <c r="E482" s="40">
        <v>37.066666666666663</v>
      </c>
      <c r="F482" s="40">
        <v>36.533333333333331</v>
      </c>
      <c r="G482" s="40">
        <v>36.216666666666661</v>
      </c>
      <c r="H482" s="40">
        <v>37.916666666666664</v>
      </c>
      <c r="I482" s="40">
        <v>38.233333333333341</v>
      </c>
      <c r="J482" s="40">
        <v>38.766666666666666</v>
      </c>
      <c r="K482" s="31">
        <v>37.700000000000003</v>
      </c>
      <c r="L482" s="31">
        <v>36.85</v>
      </c>
      <c r="M482" s="31">
        <v>213.77239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1602.2</v>
      </c>
      <c r="D483" s="40">
        <v>1596.5833333333333</v>
      </c>
      <c r="E483" s="40">
        <v>1584.5666666666666</v>
      </c>
      <c r="F483" s="40">
        <v>1566.9333333333334</v>
      </c>
      <c r="G483" s="40">
        <v>1554.9166666666667</v>
      </c>
      <c r="H483" s="40">
        <v>1614.2166666666665</v>
      </c>
      <c r="I483" s="40">
        <v>1626.2333333333333</v>
      </c>
      <c r="J483" s="40">
        <v>1643.8666666666663</v>
      </c>
      <c r="K483" s="31">
        <v>1608.6</v>
      </c>
      <c r="L483" s="31">
        <v>1578.95</v>
      </c>
      <c r="M483" s="31">
        <v>2.9504700000000001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866.8</v>
      </c>
      <c r="D484" s="40">
        <v>866</v>
      </c>
      <c r="E484" s="40">
        <v>859.4</v>
      </c>
      <c r="F484" s="40">
        <v>852</v>
      </c>
      <c r="G484" s="40">
        <v>845.4</v>
      </c>
      <c r="H484" s="40">
        <v>873.4</v>
      </c>
      <c r="I484" s="40">
        <v>879.99999999999989</v>
      </c>
      <c r="J484" s="40">
        <v>887.4</v>
      </c>
      <c r="K484" s="31">
        <v>872.6</v>
      </c>
      <c r="L484" s="31">
        <v>858.6</v>
      </c>
      <c r="M484" s="31">
        <v>22.354009999999999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262.5</v>
      </c>
      <c r="D485" s="40">
        <v>265.66666666666669</v>
      </c>
      <c r="E485" s="40">
        <v>256.53333333333336</v>
      </c>
      <c r="F485" s="40">
        <v>250.56666666666666</v>
      </c>
      <c r="G485" s="40">
        <v>241.43333333333334</v>
      </c>
      <c r="H485" s="40">
        <v>271.63333333333338</v>
      </c>
      <c r="I485" s="40">
        <v>280.76666666666671</v>
      </c>
      <c r="J485" s="40">
        <v>286.73333333333341</v>
      </c>
      <c r="K485" s="31">
        <v>274.8</v>
      </c>
      <c r="L485" s="31">
        <v>259.7</v>
      </c>
      <c r="M485" s="31">
        <v>22.412739999999999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3699.45</v>
      </c>
      <c r="D486" s="40">
        <v>3696.4833333333336</v>
      </c>
      <c r="E486" s="40">
        <v>3643.0166666666673</v>
      </c>
      <c r="F486" s="40">
        <v>3586.5833333333339</v>
      </c>
      <c r="G486" s="40">
        <v>3533.1166666666677</v>
      </c>
      <c r="H486" s="40">
        <v>3752.916666666667</v>
      </c>
      <c r="I486" s="40">
        <v>3806.3833333333332</v>
      </c>
      <c r="J486" s="40">
        <v>3862.8166666666666</v>
      </c>
      <c r="K486" s="31">
        <v>3749.95</v>
      </c>
      <c r="L486" s="31">
        <v>3640.05</v>
      </c>
      <c r="M486" s="31">
        <v>0.28916999999999998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497.8</v>
      </c>
      <c r="D487" s="40">
        <v>501.40000000000003</v>
      </c>
      <c r="E487" s="40">
        <v>492.90000000000009</v>
      </c>
      <c r="F487" s="40">
        <v>488.00000000000006</v>
      </c>
      <c r="G487" s="40">
        <v>479.50000000000011</v>
      </c>
      <c r="H487" s="40">
        <v>506.30000000000007</v>
      </c>
      <c r="I487" s="40">
        <v>514.79999999999995</v>
      </c>
      <c r="J487" s="40">
        <v>519.70000000000005</v>
      </c>
      <c r="K487" s="31">
        <v>509.9</v>
      </c>
      <c r="L487" s="31">
        <v>496.5</v>
      </c>
      <c r="M487" s="31">
        <v>2.5726599999999999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3505.35</v>
      </c>
      <c r="D488" s="40">
        <v>3477.8166666666671</v>
      </c>
      <c r="E488" s="40">
        <v>3415.6333333333341</v>
      </c>
      <c r="F488" s="40">
        <v>3325.916666666667</v>
      </c>
      <c r="G488" s="40">
        <v>3263.733333333334</v>
      </c>
      <c r="H488" s="40">
        <v>3567.5333333333342</v>
      </c>
      <c r="I488" s="40">
        <v>3629.7166666666676</v>
      </c>
      <c r="J488" s="40">
        <v>3719.4333333333343</v>
      </c>
      <c r="K488" s="31">
        <v>3540</v>
      </c>
      <c r="L488" s="31">
        <v>3388.1</v>
      </c>
      <c r="M488" s="31">
        <v>0.15787999999999999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699.6</v>
      </c>
      <c r="D489" s="40">
        <v>703.01666666666677</v>
      </c>
      <c r="E489" s="40">
        <v>694.58333333333348</v>
      </c>
      <c r="F489" s="40">
        <v>689.56666666666672</v>
      </c>
      <c r="G489" s="40">
        <v>681.13333333333344</v>
      </c>
      <c r="H489" s="40">
        <v>708.03333333333353</v>
      </c>
      <c r="I489" s="40">
        <v>716.4666666666667</v>
      </c>
      <c r="J489" s="40">
        <v>721.48333333333358</v>
      </c>
      <c r="K489" s="31">
        <v>711.45</v>
      </c>
      <c r="L489" s="31">
        <v>698</v>
      </c>
      <c r="M489" s="31">
        <v>0.89658000000000004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40.299999999999997</v>
      </c>
      <c r="D490" s="40">
        <v>40.449999999999996</v>
      </c>
      <c r="E490" s="40">
        <v>39.899999999999991</v>
      </c>
      <c r="F490" s="40">
        <v>39.499999999999993</v>
      </c>
      <c r="G490" s="40">
        <v>38.949999999999989</v>
      </c>
      <c r="H490" s="40">
        <v>40.849999999999994</v>
      </c>
      <c r="I490" s="40">
        <v>41.399999999999991</v>
      </c>
      <c r="J490" s="40">
        <v>41.8</v>
      </c>
      <c r="K490" s="31">
        <v>41</v>
      </c>
      <c r="L490" s="31">
        <v>40.049999999999997</v>
      </c>
      <c r="M490" s="31">
        <v>33.664729999999999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1456.65</v>
      </c>
      <c r="D491" s="40">
        <v>1435.2</v>
      </c>
      <c r="E491" s="40">
        <v>1396.45</v>
      </c>
      <c r="F491" s="40">
        <v>1336.25</v>
      </c>
      <c r="G491" s="40">
        <v>1297.5</v>
      </c>
      <c r="H491" s="40">
        <v>1495.4</v>
      </c>
      <c r="I491" s="40">
        <v>1534.15</v>
      </c>
      <c r="J491" s="40">
        <v>1594.3500000000001</v>
      </c>
      <c r="K491" s="31">
        <v>1473.95</v>
      </c>
      <c r="L491" s="31">
        <v>1375</v>
      </c>
      <c r="M491" s="31">
        <v>1.5781000000000001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1859.15</v>
      </c>
      <c r="D492" s="40">
        <v>1859.7166666666665</v>
      </c>
      <c r="E492" s="40">
        <v>1829.4333333333329</v>
      </c>
      <c r="F492" s="40">
        <v>1799.7166666666665</v>
      </c>
      <c r="G492" s="40">
        <v>1769.4333333333329</v>
      </c>
      <c r="H492" s="40">
        <v>1889.4333333333329</v>
      </c>
      <c r="I492" s="40">
        <v>1919.7166666666662</v>
      </c>
      <c r="J492" s="40">
        <v>1949.4333333333329</v>
      </c>
      <c r="K492" s="31">
        <v>1890</v>
      </c>
      <c r="L492" s="31">
        <v>1830</v>
      </c>
      <c r="M492" s="31">
        <v>0.36146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299.05</v>
      </c>
      <c r="D493" s="40">
        <v>300.01666666666665</v>
      </c>
      <c r="E493" s="40">
        <v>297.0333333333333</v>
      </c>
      <c r="F493" s="40">
        <v>295.01666666666665</v>
      </c>
      <c r="G493" s="40">
        <v>292.0333333333333</v>
      </c>
      <c r="H493" s="40">
        <v>302.0333333333333</v>
      </c>
      <c r="I493" s="40">
        <v>305.01666666666665</v>
      </c>
      <c r="J493" s="40">
        <v>307.0333333333333</v>
      </c>
      <c r="K493" s="31">
        <v>303</v>
      </c>
      <c r="L493" s="31">
        <v>298</v>
      </c>
      <c r="M493" s="31">
        <v>1.4447099999999999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916.65</v>
      </c>
      <c r="D494" s="40">
        <v>914.68333333333339</v>
      </c>
      <c r="E494" s="40">
        <v>910.36666666666679</v>
      </c>
      <c r="F494" s="40">
        <v>904.08333333333337</v>
      </c>
      <c r="G494" s="40">
        <v>899.76666666666677</v>
      </c>
      <c r="H494" s="40">
        <v>920.96666666666681</v>
      </c>
      <c r="I494" s="40">
        <v>925.28333333333342</v>
      </c>
      <c r="J494" s="40">
        <v>931.56666666666683</v>
      </c>
      <c r="K494" s="31">
        <v>919</v>
      </c>
      <c r="L494" s="31">
        <v>908.4</v>
      </c>
      <c r="M494" s="31">
        <v>1.5289600000000001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298.3</v>
      </c>
      <c r="D495" s="40">
        <v>294.81666666666666</v>
      </c>
      <c r="E495" s="40">
        <v>289.63333333333333</v>
      </c>
      <c r="F495" s="40">
        <v>280.96666666666664</v>
      </c>
      <c r="G495" s="40">
        <v>275.7833333333333</v>
      </c>
      <c r="H495" s="40">
        <v>303.48333333333335</v>
      </c>
      <c r="I495" s="40">
        <v>308.66666666666663</v>
      </c>
      <c r="J495" s="40">
        <v>317.33333333333337</v>
      </c>
      <c r="K495" s="31">
        <v>300</v>
      </c>
      <c r="L495" s="31">
        <v>286.14999999999998</v>
      </c>
      <c r="M495" s="31">
        <v>86.230410000000006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2935.65</v>
      </c>
      <c r="D496" s="40">
        <v>2956.1333333333332</v>
      </c>
      <c r="E496" s="40">
        <v>2899.5166666666664</v>
      </c>
      <c r="F496" s="40">
        <v>2863.3833333333332</v>
      </c>
      <c r="G496" s="40">
        <v>2806.7666666666664</v>
      </c>
      <c r="H496" s="40">
        <v>2992.2666666666664</v>
      </c>
      <c r="I496" s="40">
        <v>3048.8833333333332</v>
      </c>
      <c r="J496" s="40">
        <v>3085.0166666666664</v>
      </c>
      <c r="K496" s="31">
        <v>3012.75</v>
      </c>
      <c r="L496" s="31">
        <v>2920</v>
      </c>
      <c r="M496" s="31">
        <v>0.50814000000000004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1970.65</v>
      </c>
      <c r="D497" s="40">
        <v>1953.2166666666665</v>
      </c>
      <c r="E497" s="40">
        <v>1926.4333333333329</v>
      </c>
      <c r="F497" s="40">
        <v>1882.2166666666665</v>
      </c>
      <c r="G497" s="40">
        <v>1855.4333333333329</v>
      </c>
      <c r="H497" s="40">
        <v>1997.4333333333329</v>
      </c>
      <c r="I497" s="40">
        <v>2024.2166666666662</v>
      </c>
      <c r="J497" s="40">
        <v>2068.4333333333329</v>
      </c>
      <c r="K497" s="31">
        <v>1980</v>
      </c>
      <c r="L497" s="31">
        <v>1909</v>
      </c>
      <c r="M497" s="31">
        <v>1.1980500000000001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11.4</v>
      </c>
      <c r="D498" s="40">
        <v>11.433333333333332</v>
      </c>
      <c r="E498" s="40">
        <v>11.266666666666664</v>
      </c>
      <c r="F498" s="40">
        <v>11.133333333333333</v>
      </c>
      <c r="G498" s="40">
        <v>10.966666666666665</v>
      </c>
      <c r="H498" s="40">
        <v>11.566666666666663</v>
      </c>
      <c r="I498" s="40">
        <v>11.733333333333331</v>
      </c>
      <c r="J498" s="40">
        <v>11.866666666666662</v>
      </c>
      <c r="K498" s="31">
        <v>11.6</v>
      </c>
      <c r="L498" s="31">
        <v>11.3</v>
      </c>
      <c r="M498" s="31">
        <v>2028.0805399999999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1227.25</v>
      </c>
      <c r="D499" s="40">
        <v>1222.3</v>
      </c>
      <c r="E499" s="40">
        <v>1211.5999999999999</v>
      </c>
      <c r="F499" s="40">
        <v>1195.95</v>
      </c>
      <c r="G499" s="40">
        <v>1185.25</v>
      </c>
      <c r="H499" s="40">
        <v>1237.9499999999998</v>
      </c>
      <c r="I499" s="40">
        <v>1248.6500000000001</v>
      </c>
      <c r="J499" s="40">
        <v>1264.2999999999997</v>
      </c>
      <c r="K499" s="31">
        <v>1233</v>
      </c>
      <c r="L499" s="31">
        <v>1206.6500000000001</v>
      </c>
      <c r="M499" s="31">
        <v>5.2677800000000001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7161.8</v>
      </c>
      <c r="D500" s="40">
        <v>7192.8666666666659</v>
      </c>
      <c r="E500" s="40">
        <v>7091.0333333333319</v>
      </c>
      <c r="F500" s="40">
        <v>7020.2666666666664</v>
      </c>
      <c r="G500" s="40">
        <v>6918.4333333333325</v>
      </c>
      <c r="H500" s="40">
        <v>7263.6333333333314</v>
      </c>
      <c r="I500" s="40">
        <v>7365.4666666666653</v>
      </c>
      <c r="J500" s="40">
        <v>7436.2333333333308</v>
      </c>
      <c r="K500" s="31">
        <v>7294.7</v>
      </c>
      <c r="L500" s="31">
        <v>7122.1</v>
      </c>
      <c r="M500" s="31">
        <v>8.6019999999999999E-2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143.44999999999999</v>
      </c>
      <c r="D501" s="40">
        <v>142.61666666666667</v>
      </c>
      <c r="E501" s="40">
        <v>140.23333333333335</v>
      </c>
      <c r="F501" s="40">
        <v>137.01666666666668</v>
      </c>
      <c r="G501" s="40">
        <v>134.63333333333335</v>
      </c>
      <c r="H501" s="40">
        <v>145.83333333333334</v>
      </c>
      <c r="I501" s="40">
        <v>148.21666666666667</v>
      </c>
      <c r="J501" s="40">
        <v>151.43333333333334</v>
      </c>
      <c r="K501" s="31">
        <v>145</v>
      </c>
      <c r="L501" s="31">
        <v>139.4</v>
      </c>
      <c r="M501" s="31">
        <v>26.359559999999998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162.35</v>
      </c>
      <c r="D502" s="40">
        <v>163.46666666666667</v>
      </c>
      <c r="E502" s="40">
        <v>159.23333333333335</v>
      </c>
      <c r="F502" s="40">
        <v>156.11666666666667</v>
      </c>
      <c r="G502" s="40">
        <v>151.88333333333335</v>
      </c>
      <c r="H502" s="40">
        <v>166.58333333333334</v>
      </c>
      <c r="I502" s="40">
        <v>170.81666666666663</v>
      </c>
      <c r="J502" s="40">
        <v>173.93333333333334</v>
      </c>
      <c r="K502" s="31">
        <v>167.7</v>
      </c>
      <c r="L502" s="31">
        <v>160.35</v>
      </c>
      <c r="M502" s="31">
        <v>36.462479999999999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555.70000000000005</v>
      </c>
      <c r="D503" s="40">
        <v>546.76666666666665</v>
      </c>
      <c r="E503" s="40">
        <v>526.73333333333335</v>
      </c>
      <c r="F503" s="40">
        <v>497.76666666666665</v>
      </c>
      <c r="G503" s="40">
        <v>477.73333333333335</v>
      </c>
      <c r="H503" s="40">
        <v>575.73333333333335</v>
      </c>
      <c r="I503" s="40">
        <v>595.76666666666665</v>
      </c>
      <c r="J503" s="40">
        <v>624.73333333333335</v>
      </c>
      <c r="K503" s="31">
        <v>566.79999999999995</v>
      </c>
      <c r="L503" s="31">
        <v>517.79999999999995</v>
      </c>
      <c r="M503" s="31">
        <v>1.24068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2275.15</v>
      </c>
      <c r="D504" s="40">
        <v>2279.8166666666671</v>
      </c>
      <c r="E504" s="40">
        <v>2259.3333333333339</v>
      </c>
      <c r="F504" s="40">
        <v>2243.5166666666669</v>
      </c>
      <c r="G504" s="40">
        <v>2223.0333333333338</v>
      </c>
      <c r="H504" s="40">
        <v>2295.6333333333341</v>
      </c>
      <c r="I504" s="40">
        <v>2316.1166666666668</v>
      </c>
      <c r="J504" s="40">
        <v>2331.9333333333343</v>
      </c>
      <c r="K504" s="31">
        <v>2300.3000000000002</v>
      </c>
      <c r="L504" s="31">
        <v>2264</v>
      </c>
      <c r="M504" s="31">
        <v>0.44694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641.04999999999995</v>
      </c>
      <c r="D505" s="40">
        <v>640.20000000000005</v>
      </c>
      <c r="E505" s="40">
        <v>636.80000000000007</v>
      </c>
      <c r="F505" s="40">
        <v>632.55000000000007</v>
      </c>
      <c r="G505" s="40">
        <v>629.15000000000009</v>
      </c>
      <c r="H505" s="40">
        <v>644.45000000000005</v>
      </c>
      <c r="I505" s="40">
        <v>647.85000000000014</v>
      </c>
      <c r="J505" s="40">
        <v>652.1</v>
      </c>
      <c r="K505" s="31">
        <v>643.6</v>
      </c>
      <c r="L505" s="31">
        <v>635.95000000000005</v>
      </c>
      <c r="M505" s="31">
        <v>52.471220000000002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446.8</v>
      </c>
      <c r="D506" s="40">
        <v>450.5333333333333</v>
      </c>
      <c r="E506" s="40">
        <v>441.26666666666659</v>
      </c>
      <c r="F506" s="40">
        <v>435.73333333333329</v>
      </c>
      <c r="G506" s="40">
        <v>426.46666666666658</v>
      </c>
      <c r="H506" s="40">
        <v>456.06666666666661</v>
      </c>
      <c r="I506" s="40">
        <v>465.33333333333326</v>
      </c>
      <c r="J506" s="40">
        <v>470.86666666666662</v>
      </c>
      <c r="K506" s="31">
        <v>459.8</v>
      </c>
      <c r="L506" s="31">
        <v>445</v>
      </c>
      <c r="M506" s="31">
        <v>5.1027500000000003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13.1</v>
      </c>
      <c r="D507" s="40">
        <v>13.1</v>
      </c>
      <c r="E507" s="40">
        <v>13</v>
      </c>
      <c r="F507" s="40">
        <v>12.9</v>
      </c>
      <c r="G507" s="40">
        <v>12.8</v>
      </c>
      <c r="H507" s="40">
        <v>13.2</v>
      </c>
      <c r="I507" s="40">
        <v>13.299999999999997</v>
      </c>
      <c r="J507" s="40">
        <v>13.399999999999999</v>
      </c>
      <c r="K507" s="31">
        <v>13.2</v>
      </c>
      <c r="L507" s="31">
        <v>13</v>
      </c>
      <c r="M507" s="31">
        <v>887.62031999999999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301.25</v>
      </c>
      <c r="D508" s="40">
        <v>299.86666666666667</v>
      </c>
      <c r="E508" s="40">
        <v>293.28333333333336</v>
      </c>
      <c r="F508" s="40">
        <v>285.31666666666666</v>
      </c>
      <c r="G508" s="40">
        <v>278.73333333333335</v>
      </c>
      <c r="H508" s="40">
        <v>307.83333333333337</v>
      </c>
      <c r="I508" s="40">
        <v>314.41666666666663</v>
      </c>
      <c r="J508" s="40">
        <v>322.38333333333338</v>
      </c>
      <c r="K508" s="31">
        <v>306.45</v>
      </c>
      <c r="L508" s="31">
        <v>291.89999999999998</v>
      </c>
      <c r="M508" s="31">
        <v>218.38275999999999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479.4</v>
      </c>
      <c r="D509" s="40">
        <v>480.26666666666665</v>
      </c>
      <c r="E509" s="40">
        <v>474.13333333333333</v>
      </c>
      <c r="F509" s="40">
        <v>468.86666666666667</v>
      </c>
      <c r="G509" s="40">
        <v>462.73333333333335</v>
      </c>
      <c r="H509" s="40">
        <v>485.5333333333333</v>
      </c>
      <c r="I509" s="40">
        <v>491.66666666666663</v>
      </c>
      <c r="J509" s="40">
        <v>496.93333333333328</v>
      </c>
      <c r="K509" s="31">
        <v>486.4</v>
      </c>
      <c r="L509" s="31">
        <v>475</v>
      </c>
      <c r="M509" s="31">
        <v>6.4623699999999999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2315.75</v>
      </c>
      <c r="D510" s="40">
        <v>2322.7166666666667</v>
      </c>
      <c r="E510" s="40">
        <v>2294.0333333333333</v>
      </c>
      <c r="F510" s="40">
        <v>2272.3166666666666</v>
      </c>
      <c r="G510" s="40">
        <v>2243.6333333333332</v>
      </c>
      <c r="H510" s="40">
        <v>2344.4333333333334</v>
      </c>
      <c r="I510" s="40">
        <v>2373.1166666666668</v>
      </c>
      <c r="J510" s="40">
        <v>2394.8333333333335</v>
      </c>
      <c r="K510" s="31">
        <v>2351.4</v>
      </c>
      <c r="L510" s="31">
        <v>2301</v>
      </c>
      <c r="M510" s="31">
        <v>0.18959999999999999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2212.8000000000002</v>
      </c>
      <c r="D511" s="40">
        <v>2210.6</v>
      </c>
      <c r="E511" s="40">
        <v>2172.1999999999998</v>
      </c>
      <c r="F511" s="40">
        <v>2131.6</v>
      </c>
      <c r="G511" s="40">
        <v>2093.1999999999998</v>
      </c>
      <c r="H511" s="40">
        <v>2251.1999999999998</v>
      </c>
      <c r="I511" s="40">
        <v>2289.6000000000004</v>
      </c>
      <c r="J511" s="40">
        <v>2330.1999999999998</v>
      </c>
      <c r="K511" s="31">
        <v>2249</v>
      </c>
      <c r="L511" s="31">
        <v>2170</v>
      </c>
      <c r="M511" s="31">
        <v>0.38141000000000003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46" sqref="H14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388"/>
      <c r="B5" s="389"/>
      <c r="C5" s="388"/>
      <c r="D5" s="38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390" t="s">
        <v>589</v>
      </c>
      <c r="C7" s="389"/>
      <c r="D7" s="7">
        <f>Main!B10</f>
        <v>44474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44473</v>
      </c>
      <c r="B10" s="32">
        <v>538812</v>
      </c>
      <c r="C10" s="31" t="s">
        <v>924</v>
      </c>
      <c r="D10" s="31" t="s">
        <v>925</v>
      </c>
      <c r="E10" s="31" t="s">
        <v>599</v>
      </c>
      <c r="F10" s="90">
        <v>500000</v>
      </c>
      <c r="G10" s="32">
        <v>9.35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44473</v>
      </c>
      <c r="B11" s="32">
        <v>538812</v>
      </c>
      <c r="C11" s="31" t="s">
        <v>924</v>
      </c>
      <c r="D11" s="31" t="s">
        <v>854</v>
      </c>
      <c r="E11" s="31" t="s">
        <v>598</v>
      </c>
      <c r="F11" s="90">
        <v>125012</v>
      </c>
      <c r="G11" s="32">
        <v>9.35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44473</v>
      </c>
      <c r="B12" s="32">
        <v>538812</v>
      </c>
      <c r="C12" s="31" t="s">
        <v>924</v>
      </c>
      <c r="D12" s="31" t="s">
        <v>854</v>
      </c>
      <c r="E12" s="31" t="s">
        <v>599</v>
      </c>
      <c r="F12" s="90">
        <v>1309</v>
      </c>
      <c r="G12" s="32">
        <v>9.35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44473</v>
      </c>
      <c r="B13" s="32">
        <v>538812</v>
      </c>
      <c r="C13" s="31" t="s">
        <v>924</v>
      </c>
      <c r="D13" s="31" t="s">
        <v>926</v>
      </c>
      <c r="E13" s="31" t="s">
        <v>598</v>
      </c>
      <c r="F13" s="90">
        <v>200000</v>
      </c>
      <c r="G13" s="32">
        <v>9.35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44473</v>
      </c>
      <c r="B14" s="32">
        <v>530109</v>
      </c>
      <c r="C14" s="31" t="s">
        <v>890</v>
      </c>
      <c r="D14" s="31" t="s">
        <v>891</v>
      </c>
      <c r="E14" s="31" t="s">
        <v>598</v>
      </c>
      <c r="F14" s="90">
        <v>54598</v>
      </c>
      <c r="G14" s="32">
        <v>22.05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44473</v>
      </c>
      <c r="B15" s="32">
        <v>530109</v>
      </c>
      <c r="C15" s="31" t="s">
        <v>890</v>
      </c>
      <c r="D15" s="31" t="s">
        <v>891</v>
      </c>
      <c r="E15" s="31" t="s">
        <v>599</v>
      </c>
      <c r="F15" s="90">
        <v>54598</v>
      </c>
      <c r="G15" s="32">
        <v>22.66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44473</v>
      </c>
      <c r="B16" s="32">
        <v>530109</v>
      </c>
      <c r="C16" s="31" t="s">
        <v>890</v>
      </c>
      <c r="D16" s="31" t="s">
        <v>927</v>
      </c>
      <c r="E16" s="31" t="s">
        <v>599</v>
      </c>
      <c r="F16" s="90">
        <v>80000</v>
      </c>
      <c r="G16" s="32">
        <v>22.07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44473</v>
      </c>
      <c r="B17" s="32">
        <v>503722</v>
      </c>
      <c r="C17" s="31" t="s">
        <v>928</v>
      </c>
      <c r="D17" s="31" t="s">
        <v>929</v>
      </c>
      <c r="E17" s="31" t="s">
        <v>598</v>
      </c>
      <c r="F17" s="90">
        <v>170000</v>
      </c>
      <c r="G17" s="32">
        <v>168.35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44473</v>
      </c>
      <c r="B18" s="32">
        <v>539399</v>
      </c>
      <c r="C18" s="31" t="s">
        <v>930</v>
      </c>
      <c r="D18" s="31" t="s">
        <v>931</v>
      </c>
      <c r="E18" s="31" t="s">
        <v>598</v>
      </c>
      <c r="F18" s="90">
        <v>63331</v>
      </c>
      <c r="G18" s="32">
        <v>157.9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44473</v>
      </c>
      <c r="B19" s="32">
        <v>539399</v>
      </c>
      <c r="C19" s="31" t="s">
        <v>930</v>
      </c>
      <c r="D19" s="31" t="s">
        <v>932</v>
      </c>
      <c r="E19" s="31" t="s">
        <v>599</v>
      </c>
      <c r="F19" s="90">
        <v>63331</v>
      </c>
      <c r="G19" s="32">
        <v>157.9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44473</v>
      </c>
      <c r="B20" s="32">
        <v>532386</v>
      </c>
      <c r="C20" s="31" t="s">
        <v>933</v>
      </c>
      <c r="D20" s="31" t="s">
        <v>854</v>
      </c>
      <c r="E20" s="31" t="s">
        <v>598</v>
      </c>
      <c r="F20" s="90">
        <v>100011</v>
      </c>
      <c r="G20" s="32">
        <v>29.05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44473</v>
      </c>
      <c r="B21" s="32">
        <v>532386</v>
      </c>
      <c r="C21" s="31" t="s">
        <v>933</v>
      </c>
      <c r="D21" s="31" t="s">
        <v>854</v>
      </c>
      <c r="E21" s="31" t="s">
        <v>599</v>
      </c>
      <c r="F21" s="90">
        <v>11</v>
      </c>
      <c r="G21" s="32">
        <v>29.05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44473</v>
      </c>
      <c r="B22" s="32">
        <v>541778</v>
      </c>
      <c r="C22" s="31" t="s">
        <v>934</v>
      </c>
      <c r="D22" s="31" t="s">
        <v>935</v>
      </c>
      <c r="E22" s="31" t="s">
        <v>598</v>
      </c>
      <c r="F22" s="90">
        <v>46991</v>
      </c>
      <c r="G22" s="32">
        <v>212.39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44473</v>
      </c>
      <c r="B23" s="32">
        <v>541778</v>
      </c>
      <c r="C23" s="31" t="s">
        <v>934</v>
      </c>
      <c r="D23" s="31" t="s">
        <v>935</v>
      </c>
      <c r="E23" s="31" t="s">
        <v>599</v>
      </c>
      <c r="F23" s="90">
        <v>102140</v>
      </c>
      <c r="G23" s="32">
        <v>212.31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44473</v>
      </c>
      <c r="B24" s="32">
        <v>539197</v>
      </c>
      <c r="C24" s="31" t="s">
        <v>936</v>
      </c>
      <c r="D24" s="31" t="s">
        <v>937</v>
      </c>
      <c r="E24" s="31" t="s">
        <v>599</v>
      </c>
      <c r="F24" s="90">
        <v>457759</v>
      </c>
      <c r="G24" s="32">
        <v>0.65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44473</v>
      </c>
      <c r="B25" s="32">
        <v>542155</v>
      </c>
      <c r="C25" s="31" t="s">
        <v>938</v>
      </c>
      <c r="D25" s="31" t="s">
        <v>939</v>
      </c>
      <c r="E25" s="31" t="s">
        <v>598</v>
      </c>
      <c r="F25" s="90">
        <v>50000</v>
      </c>
      <c r="G25" s="32">
        <v>2.81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44473</v>
      </c>
      <c r="B26" s="32">
        <v>539839</v>
      </c>
      <c r="C26" s="31" t="s">
        <v>940</v>
      </c>
      <c r="D26" s="31" t="s">
        <v>941</v>
      </c>
      <c r="E26" s="31" t="s">
        <v>598</v>
      </c>
      <c r="F26" s="90">
        <v>100000</v>
      </c>
      <c r="G26" s="32">
        <v>7.22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44473</v>
      </c>
      <c r="B27" s="32">
        <v>530197</v>
      </c>
      <c r="C27" s="31" t="s">
        <v>942</v>
      </c>
      <c r="D27" s="31" t="s">
        <v>892</v>
      </c>
      <c r="E27" s="31" t="s">
        <v>599</v>
      </c>
      <c r="F27" s="90">
        <v>20696</v>
      </c>
      <c r="G27" s="32">
        <v>24.35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44473</v>
      </c>
      <c r="B28" s="32">
        <v>530197</v>
      </c>
      <c r="C28" s="31" t="s">
        <v>942</v>
      </c>
      <c r="D28" s="31" t="s">
        <v>943</v>
      </c>
      <c r="E28" s="31" t="s">
        <v>598</v>
      </c>
      <c r="F28" s="90">
        <v>20541</v>
      </c>
      <c r="G28" s="32">
        <v>24.35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44473</v>
      </c>
      <c r="B29" s="32">
        <v>531913</v>
      </c>
      <c r="C29" s="31" t="s">
        <v>944</v>
      </c>
      <c r="D29" s="31" t="s">
        <v>945</v>
      </c>
      <c r="E29" s="31" t="s">
        <v>599</v>
      </c>
      <c r="F29" s="90">
        <v>33300</v>
      </c>
      <c r="G29" s="32">
        <v>6.42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44473</v>
      </c>
      <c r="B30" s="32">
        <v>539479</v>
      </c>
      <c r="C30" s="31" t="s">
        <v>946</v>
      </c>
      <c r="D30" s="31" t="s">
        <v>947</v>
      </c>
      <c r="E30" s="31" t="s">
        <v>599</v>
      </c>
      <c r="F30" s="90">
        <v>17614</v>
      </c>
      <c r="G30" s="32">
        <v>23.98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44473</v>
      </c>
      <c r="B31" s="32">
        <v>532855</v>
      </c>
      <c r="C31" s="31" t="s">
        <v>948</v>
      </c>
      <c r="D31" s="31" t="s">
        <v>949</v>
      </c>
      <c r="E31" s="31" t="s">
        <v>599</v>
      </c>
      <c r="F31" s="90">
        <v>28615</v>
      </c>
      <c r="G31" s="32">
        <v>39.729999999999997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44473</v>
      </c>
      <c r="B32" s="32">
        <v>539910</v>
      </c>
      <c r="C32" s="31" t="s">
        <v>950</v>
      </c>
      <c r="D32" s="31" t="s">
        <v>951</v>
      </c>
      <c r="E32" s="31" t="s">
        <v>599</v>
      </c>
      <c r="F32" s="90">
        <v>170740</v>
      </c>
      <c r="G32" s="32">
        <v>3.87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44473</v>
      </c>
      <c r="B33" s="32">
        <v>539910</v>
      </c>
      <c r="C33" s="31" t="s">
        <v>950</v>
      </c>
      <c r="D33" s="31" t="s">
        <v>952</v>
      </c>
      <c r="E33" s="31" t="s">
        <v>598</v>
      </c>
      <c r="F33" s="90">
        <v>100000</v>
      </c>
      <c r="G33" s="32">
        <v>3.87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44473</v>
      </c>
      <c r="B34" s="32">
        <v>534422</v>
      </c>
      <c r="C34" s="31" t="s">
        <v>863</v>
      </c>
      <c r="D34" s="31" t="s">
        <v>854</v>
      </c>
      <c r="E34" s="31" t="s">
        <v>598</v>
      </c>
      <c r="F34" s="90">
        <v>75000</v>
      </c>
      <c r="G34" s="32">
        <v>25.1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44473</v>
      </c>
      <c r="B35" s="32">
        <v>534422</v>
      </c>
      <c r="C35" s="31" t="s">
        <v>863</v>
      </c>
      <c r="D35" s="31" t="s">
        <v>875</v>
      </c>
      <c r="E35" s="31" t="s">
        <v>598</v>
      </c>
      <c r="F35" s="90">
        <v>50000</v>
      </c>
      <c r="G35" s="32">
        <v>25.1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44473</v>
      </c>
      <c r="B36" s="32">
        <v>534422</v>
      </c>
      <c r="C36" s="31" t="s">
        <v>863</v>
      </c>
      <c r="D36" s="31" t="s">
        <v>875</v>
      </c>
      <c r="E36" s="31" t="s">
        <v>599</v>
      </c>
      <c r="F36" s="90">
        <v>120000</v>
      </c>
      <c r="G36" s="32">
        <v>25.1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44473</v>
      </c>
      <c r="B37" s="32">
        <v>534422</v>
      </c>
      <c r="C37" s="31" t="s">
        <v>863</v>
      </c>
      <c r="D37" s="31" t="s">
        <v>953</v>
      </c>
      <c r="E37" s="31" t="s">
        <v>598</v>
      </c>
      <c r="F37" s="90">
        <v>175000</v>
      </c>
      <c r="G37" s="32">
        <v>25.1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44473</v>
      </c>
      <c r="B38" s="32">
        <v>534422</v>
      </c>
      <c r="C38" s="31" t="s">
        <v>863</v>
      </c>
      <c r="D38" s="31" t="s">
        <v>953</v>
      </c>
      <c r="E38" s="31" t="s">
        <v>599</v>
      </c>
      <c r="F38" s="90">
        <v>2720</v>
      </c>
      <c r="G38" s="32">
        <v>25.1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44473</v>
      </c>
      <c r="B39" s="32">
        <v>534422</v>
      </c>
      <c r="C39" s="31" t="s">
        <v>863</v>
      </c>
      <c r="D39" s="31" t="s">
        <v>893</v>
      </c>
      <c r="E39" s="31" t="s">
        <v>598</v>
      </c>
      <c r="F39" s="90">
        <v>150003</v>
      </c>
      <c r="G39" s="32">
        <v>25.1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44473</v>
      </c>
      <c r="B40" s="32">
        <v>534422</v>
      </c>
      <c r="C40" s="31" t="s">
        <v>863</v>
      </c>
      <c r="D40" s="31" t="s">
        <v>893</v>
      </c>
      <c r="E40" s="31" t="s">
        <v>599</v>
      </c>
      <c r="F40" s="90">
        <v>150001</v>
      </c>
      <c r="G40" s="32">
        <v>25.1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44473</v>
      </c>
      <c r="B41" s="32">
        <v>534422</v>
      </c>
      <c r="C41" s="31" t="s">
        <v>863</v>
      </c>
      <c r="D41" s="31" t="s">
        <v>954</v>
      </c>
      <c r="E41" s="31" t="s">
        <v>599</v>
      </c>
      <c r="F41" s="90">
        <v>87900</v>
      </c>
      <c r="G41" s="32">
        <v>25.1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44473</v>
      </c>
      <c r="B42" s="32">
        <v>534422</v>
      </c>
      <c r="C42" s="31" t="s">
        <v>863</v>
      </c>
      <c r="D42" s="31" t="s">
        <v>955</v>
      </c>
      <c r="E42" s="31" t="s">
        <v>599</v>
      </c>
      <c r="F42" s="90">
        <v>103968</v>
      </c>
      <c r="G42" s="32">
        <v>25.1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44473</v>
      </c>
      <c r="B43" s="32">
        <v>534422</v>
      </c>
      <c r="C43" s="31" t="s">
        <v>863</v>
      </c>
      <c r="D43" s="31" t="s">
        <v>956</v>
      </c>
      <c r="E43" s="31" t="s">
        <v>599</v>
      </c>
      <c r="F43" s="90">
        <v>108550</v>
      </c>
      <c r="G43" s="32">
        <v>25.1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44473</v>
      </c>
      <c r="B44" s="32">
        <v>534422</v>
      </c>
      <c r="C44" s="31" t="s">
        <v>863</v>
      </c>
      <c r="D44" s="31" t="s">
        <v>957</v>
      </c>
      <c r="E44" s="31" t="s">
        <v>599</v>
      </c>
      <c r="F44" s="90">
        <v>69700</v>
      </c>
      <c r="G44" s="32">
        <v>25.1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44473</v>
      </c>
      <c r="B45" s="32">
        <v>534422</v>
      </c>
      <c r="C45" s="31" t="s">
        <v>863</v>
      </c>
      <c r="D45" s="31" t="s">
        <v>958</v>
      </c>
      <c r="E45" s="31" t="s">
        <v>599</v>
      </c>
      <c r="F45" s="90">
        <v>69700</v>
      </c>
      <c r="G45" s="32">
        <v>25.1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44473</v>
      </c>
      <c r="B46" s="32">
        <v>534422</v>
      </c>
      <c r="C46" s="31" t="s">
        <v>863</v>
      </c>
      <c r="D46" s="31" t="s">
        <v>959</v>
      </c>
      <c r="E46" s="31" t="s">
        <v>599</v>
      </c>
      <c r="F46" s="90">
        <v>69700</v>
      </c>
      <c r="G46" s="32">
        <v>25.1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44473</v>
      </c>
      <c r="B47" s="32">
        <v>539519</v>
      </c>
      <c r="C47" s="31" t="s">
        <v>960</v>
      </c>
      <c r="D47" s="31" t="s">
        <v>961</v>
      </c>
      <c r="E47" s="31" t="s">
        <v>598</v>
      </c>
      <c r="F47" s="90">
        <v>3513</v>
      </c>
      <c r="G47" s="32">
        <v>37.409999999999997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44473</v>
      </c>
      <c r="B48" s="32">
        <v>539519</v>
      </c>
      <c r="C48" s="31" t="s">
        <v>960</v>
      </c>
      <c r="D48" s="31" t="s">
        <v>961</v>
      </c>
      <c r="E48" s="31" t="s">
        <v>599</v>
      </c>
      <c r="F48" s="90">
        <v>32907</v>
      </c>
      <c r="G48" s="32">
        <v>38.61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44473</v>
      </c>
      <c r="B49" s="32">
        <v>526622</v>
      </c>
      <c r="C49" s="31" t="s">
        <v>876</v>
      </c>
      <c r="D49" s="31" t="s">
        <v>877</v>
      </c>
      <c r="E49" s="31" t="s">
        <v>599</v>
      </c>
      <c r="F49" s="90">
        <v>2454709</v>
      </c>
      <c r="G49" s="32">
        <v>0.39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44473</v>
      </c>
      <c r="B50" s="32">
        <v>539767</v>
      </c>
      <c r="C50" s="31" t="s">
        <v>858</v>
      </c>
      <c r="D50" s="31" t="s">
        <v>962</v>
      </c>
      <c r="E50" s="31" t="s">
        <v>598</v>
      </c>
      <c r="F50" s="90">
        <v>20210</v>
      </c>
      <c r="G50" s="32">
        <v>14.84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44473</v>
      </c>
      <c r="B51" s="32">
        <v>539767</v>
      </c>
      <c r="C51" s="31" t="s">
        <v>858</v>
      </c>
      <c r="D51" s="31" t="s">
        <v>962</v>
      </c>
      <c r="E51" s="31" t="s">
        <v>599</v>
      </c>
      <c r="F51" s="90">
        <v>2916</v>
      </c>
      <c r="G51" s="32">
        <v>15.7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44473</v>
      </c>
      <c r="B52" s="32">
        <v>539767</v>
      </c>
      <c r="C52" s="31" t="s">
        <v>858</v>
      </c>
      <c r="D52" s="31" t="s">
        <v>859</v>
      </c>
      <c r="E52" s="31" t="s">
        <v>598</v>
      </c>
      <c r="F52" s="90">
        <v>22758</v>
      </c>
      <c r="G52" s="32">
        <v>14.97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44473</v>
      </c>
      <c r="B53" s="32">
        <v>539767</v>
      </c>
      <c r="C53" s="31" t="s">
        <v>858</v>
      </c>
      <c r="D53" s="31" t="s">
        <v>859</v>
      </c>
      <c r="E53" s="31" t="s">
        <v>599</v>
      </c>
      <c r="F53" s="90">
        <v>24579</v>
      </c>
      <c r="G53" s="32">
        <v>15.01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44473</v>
      </c>
      <c r="B54" s="32">
        <v>539767</v>
      </c>
      <c r="C54" s="31" t="s">
        <v>858</v>
      </c>
      <c r="D54" s="31" t="s">
        <v>870</v>
      </c>
      <c r="E54" s="31" t="s">
        <v>598</v>
      </c>
      <c r="F54" s="90">
        <v>15001</v>
      </c>
      <c r="G54" s="32">
        <v>15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44473</v>
      </c>
      <c r="B55" s="32">
        <v>539767</v>
      </c>
      <c r="C55" s="31" t="s">
        <v>858</v>
      </c>
      <c r="D55" s="31" t="s">
        <v>870</v>
      </c>
      <c r="E55" s="31" t="s">
        <v>599</v>
      </c>
      <c r="F55" s="90">
        <v>22886</v>
      </c>
      <c r="G55" s="32">
        <v>14.66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44473</v>
      </c>
      <c r="B56" s="32">
        <v>539767</v>
      </c>
      <c r="C56" s="31" t="s">
        <v>858</v>
      </c>
      <c r="D56" s="31" t="s">
        <v>963</v>
      </c>
      <c r="E56" s="31" t="s">
        <v>599</v>
      </c>
      <c r="F56" s="90">
        <v>26000</v>
      </c>
      <c r="G56" s="32">
        <v>14.97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44473</v>
      </c>
      <c r="B57" s="32">
        <v>543364</v>
      </c>
      <c r="C57" s="31" t="s">
        <v>894</v>
      </c>
      <c r="D57" s="31" t="s">
        <v>964</v>
      </c>
      <c r="E57" s="31" t="s">
        <v>598</v>
      </c>
      <c r="F57" s="90">
        <v>140800</v>
      </c>
      <c r="G57" s="32">
        <v>64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44473</v>
      </c>
      <c r="B58" s="32">
        <v>543364</v>
      </c>
      <c r="C58" s="31" t="s">
        <v>894</v>
      </c>
      <c r="D58" s="31" t="s">
        <v>965</v>
      </c>
      <c r="E58" s="31" t="s">
        <v>598</v>
      </c>
      <c r="F58" s="90">
        <v>116800</v>
      </c>
      <c r="G58" s="32">
        <v>65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44473</v>
      </c>
      <c r="B59" s="32">
        <v>543364</v>
      </c>
      <c r="C59" s="31" t="s">
        <v>894</v>
      </c>
      <c r="D59" s="31" t="s">
        <v>879</v>
      </c>
      <c r="E59" s="31" t="s">
        <v>598</v>
      </c>
      <c r="F59" s="90">
        <v>118400</v>
      </c>
      <c r="G59" s="32">
        <v>65.099999999999994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44473</v>
      </c>
      <c r="B60" s="32">
        <v>543364</v>
      </c>
      <c r="C60" s="31" t="s">
        <v>894</v>
      </c>
      <c r="D60" s="31" t="s">
        <v>966</v>
      </c>
      <c r="E60" s="31" t="s">
        <v>598</v>
      </c>
      <c r="F60" s="90">
        <v>352000</v>
      </c>
      <c r="G60" s="32">
        <v>64.3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44473</v>
      </c>
      <c r="B61" s="32">
        <v>543364</v>
      </c>
      <c r="C61" s="31" t="s">
        <v>894</v>
      </c>
      <c r="D61" s="31" t="s">
        <v>967</v>
      </c>
      <c r="E61" s="31" t="s">
        <v>598</v>
      </c>
      <c r="F61" s="90">
        <v>99200</v>
      </c>
      <c r="G61" s="32">
        <v>64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44473</v>
      </c>
      <c r="B62" s="32">
        <v>543207</v>
      </c>
      <c r="C62" s="20" t="s">
        <v>968</v>
      </c>
      <c r="D62" s="20" t="s">
        <v>969</v>
      </c>
      <c r="E62" s="31" t="s">
        <v>598</v>
      </c>
      <c r="F62" s="90">
        <v>62000</v>
      </c>
      <c r="G62" s="32">
        <v>30.15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44473</v>
      </c>
      <c r="B63" s="32">
        <v>543207</v>
      </c>
      <c r="C63" s="31" t="s">
        <v>968</v>
      </c>
      <c r="D63" s="31" t="s">
        <v>970</v>
      </c>
      <c r="E63" s="31" t="s">
        <v>599</v>
      </c>
      <c r="F63" s="90">
        <v>62498</v>
      </c>
      <c r="G63" s="32">
        <v>30.15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44473</v>
      </c>
      <c r="B64" s="32">
        <v>530557</v>
      </c>
      <c r="C64" s="31" t="s">
        <v>895</v>
      </c>
      <c r="D64" s="31" t="s">
        <v>891</v>
      </c>
      <c r="E64" s="31" t="s">
        <v>598</v>
      </c>
      <c r="F64" s="90">
        <v>810000</v>
      </c>
      <c r="G64" s="32">
        <v>1.97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44473</v>
      </c>
      <c r="B65" s="32">
        <v>543282</v>
      </c>
      <c r="C65" s="31" t="s">
        <v>878</v>
      </c>
      <c r="D65" s="31" t="s">
        <v>971</v>
      </c>
      <c r="E65" s="31" t="s">
        <v>598</v>
      </c>
      <c r="F65" s="90">
        <v>2400</v>
      </c>
      <c r="G65" s="32">
        <v>202.75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44473</v>
      </c>
      <c r="B66" s="32">
        <v>543282</v>
      </c>
      <c r="C66" s="31" t="s">
        <v>878</v>
      </c>
      <c r="D66" s="31" t="s">
        <v>879</v>
      </c>
      <c r="E66" s="31" t="s">
        <v>599</v>
      </c>
      <c r="F66" s="90">
        <v>2400</v>
      </c>
      <c r="G66" s="32">
        <v>202.75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44473</v>
      </c>
      <c r="B67" s="32">
        <v>541206</v>
      </c>
      <c r="C67" s="31" t="s">
        <v>972</v>
      </c>
      <c r="D67" s="31" t="s">
        <v>935</v>
      </c>
      <c r="E67" s="31" t="s">
        <v>598</v>
      </c>
      <c r="F67" s="90">
        <v>64000</v>
      </c>
      <c r="G67" s="32">
        <v>91.8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44473</v>
      </c>
      <c r="B68" s="32">
        <v>541206</v>
      </c>
      <c r="C68" s="31" t="s">
        <v>972</v>
      </c>
      <c r="D68" s="31" t="s">
        <v>935</v>
      </c>
      <c r="E68" s="31" t="s">
        <v>599</v>
      </c>
      <c r="F68" s="90">
        <v>914000</v>
      </c>
      <c r="G68" s="32">
        <v>88.48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44473</v>
      </c>
      <c r="B69" s="32">
        <v>541206</v>
      </c>
      <c r="C69" s="31" t="s">
        <v>972</v>
      </c>
      <c r="D69" s="31" t="s">
        <v>973</v>
      </c>
      <c r="E69" s="31" t="s">
        <v>598</v>
      </c>
      <c r="F69" s="90">
        <v>124000</v>
      </c>
      <c r="G69" s="32">
        <v>90.32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44473</v>
      </c>
      <c r="B70" s="32">
        <v>538860</v>
      </c>
      <c r="C70" s="31" t="s">
        <v>896</v>
      </c>
      <c r="D70" s="31" t="s">
        <v>974</v>
      </c>
      <c r="E70" s="31" t="s">
        <v>599</v>
      </c>
      <c r="F70" s="90">
        <v>434119</v>
      </c>
      <c r="G70" s="32">
        <v>0.39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44473</v>
      </c>
      <c r="B71" s="32">
        <v>538860</v>
      </c>
      <c r="C71" s="31" t="s">
        <v>896</v>
      </c>
      <c r="D71" s="31" t="s">
        <v>975</v>
      </c>
      <c r="E71" s="31" t="s">
        <v>599</v>
      </c>
      <c r="F71" s="90">
        <v>500000</v>
      </c>
      <c r="G71" s="32">
        <v>0.39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44473</v>
      </c>
      <c r="B72" s="32">
        <v>538860</v>
      </c>
      <c r="C72" s="31" t="s">
        <v>896</v>
      </c>
      <c r="D72" s="31" t="s">
        <v>976</v>
      </c>
      <c r="E72" s="31" t="s">
        <v>599</v>
      </c>
      <c r="F72" s="90">
        <v>627522</v>
      </c>
      <c r="G72" s="32">
        <v>0.4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44473</v>
      </c>
      <c r="B73" s="32">
        <v>538860</v>
      </c>
      <c r="C73" s="31" t="s">
        <v>896</v>
      </c>
      <c r="D73" s="31" t="s">
        <v>897</v>
      </c>
      <c r="E73" s="31" t="s">
        <v>598</v>
      </c>
      <c r="F73" s="90">
        <v>694902</v>
      </c>
      <c r="G73" s="32">
        <v>0.39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44473</v>
      </c>
      <c r="B74" s="32">
        <v>538860</v>
      </c>
      <c r="C74" s="31" t="s">
        <v>896</v>
      </c>
      <c r="D74" s="31" t="s">
        <v>897</v>
      </c>
      <c r="E74" s="31" t="s">
        <v>599</v>
      </c>
      <c r="F74" s="90">
        <v>124072</v>
      </c>
      <c r="G74" s="32">
        <v>0.39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44473</v>
      </c>
      <c r="B75" s="32">
        <v>539273</v>
      </c>
      <c r="C75" s="31" t="s">
        <v>977</v>
      </c>
      <c r="D75" s="31" t="s">
        <v>978</v>
      </c>
      <c r="E75" s="31" t="s">
        <v>599</v>
      </c>
      <c r="F75" s="90">
        <v>7000</v>
      </c>
      <c r="G75" s="32">
        <v>30.09</v>
      </c>
      <c r="H75" s="32" t="s">
        <v>315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44473</v>
      </c>
      <c r="B76" s="32">
        <v>539273</v>
      </c>
      <c r="C76" s="31" t="s">
        <v>977</v>
      </c>
      <c r="D76" s="31" t="s">
        <v>979</v>
      </c>
      <c r="E76" s="31" t="s">
        <v>598</v>
      </c>
      <c r="F76" s="90">
        <v>11000</v>
      </c>
      <c r="G76" s="32">
        <v>30.22</v>
      </c>
      <c r="H76" s="32" t="s">
        <v>315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44473</v>
      </c>
      <c r="B77" s="32">
        <v>543352</v>
      </c>
      <c r="C77" s="31" t="s">
        <v>980</v>
      </c>
      <c r="D77" s="31" t="s">
        <v>879</v>
      </c>
      <c r="E77" s="31" t="s">
        <v>598</v>
      </c>
      <c r="F77" s="90">
        <v>1200</v>
      </c>
      <c r="G77" s="32">
        <v>119</v>
      </c>
      <c r="H77" s="32" t="s">
        <v>315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44473</v>
      </c>
      <c r="B78" s="32">
        <v>543352</v>
      </c>
      <c r="C78" s="31" t="s">
        <v>980</v>
      </c>
      <c r="D78" s="31" t="s">
        <v>879</v>
      </c>
      <c r="E78" s="31" t="s">
        <v>599</v>
      </c>
      <c r="F78" s="90">
        <v>8400</v>
      </c>
      <c r="G78" s="32">
        <v>129.97</v>
      </c>
      <c r="H78" s="32" t="s">
        <v>315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44473</v>
      </c>
      <c r="B79" s="32">
        <v>505515</v>
      </c>
      <c r="C79" s="31" t="s">
        <v>981</v>
      </c>
      <c r="D79" s="31" t="s">
        <v>982</v>
      </c>
      <c r="E79" s="31" t="s">
        <v>599</v>
      </c>
      <c r="F79" s="90">
        <v>98575</v>
      </c>
      <c r="G79" s="32">
        <v>23.55</v>
      </c>
      <c r="H79" s="32" t="s">
        <v>315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44473</v>
      </c>
      <c r="B80" s="32">
        <v>505515</v>
      </c>
      <c r="C80" s="31" t="s">
        <v>981</v>
      </c>
      <c r="D80" s="31" t="s">
        <v>983</v>
      </c>
      <c r="E80" s="31" t="s">
        <v>599</v>
      </c>
      <c r="F80" s="90">
        <v>226990</v>
      </c>
      <c r="G80" s="32">
        <v>23.55</v>
      </c>
      <c r="H80" s="32" t="s">
        <v>315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44473</v>
      </c>
      <c r="B81" s="32">
        <v>505515</v>
      </c>
      <c r="C81" s="31" t="s">
        <v>981</v>
      </c>
      <c r="D81" s="31" t="s">
        <v>984</v>
      </c>
      <c r="E81" s="31" t="s">
        <v>599</v>
      </c>
      <c r="F81" s="90">
        <v>62000</v>
      </c>
      <c r="G81" s="32">
        <v>23.55</v>
      </c>
      <c r="H81" s="32" t="s">
        <v>315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44473</v>
      </c>
      <c r="B82" s="32">
        <v>505515</v>
      </c>
      <c r="C82" s="31" t="s">
        <v>981</v>
      </c>
      <c r="D82" s="31" t="s">
        <v>985</v>
      </c>
      <c r="E82" s="31" t="s">
        <v>599</v>
      </c>
      <c r="F82" s="90">
        <v>93000</v>
      </c>
      <c r="G82" s="32">
        <v>22.9</v>
      </c>
      <c r="H82" s="32" t="s">
        <v>315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44473</v>
      </c>
      <c r="B83" s="32">
        <v>505515</v>
      </c>
      <c r="C83" s="31" t="s">
        <v>981</v>
      </c>
      <c r="D83" s="31" t="s">
        <v>986</v>
      </c>
      <c r="E83" s="31" t="s">
        <v>599</v>
      </c>
      <c r="F83" s="90">
        <v>127236</v>
      </c>
      <c r="G83" s="32">
        <v>23.55</v>
      </c>
      <c r="H83" s="32" t="s">
        <v>315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44473</v>
      </c>
      <c r="B84" s="32">
        <v>505515</v>
      </c>
      <c r="C84" s="31" t="s">
        <v>981</v>
      </c>
      <c r="D84" s="31" t="s">
        <v>987</v>
      </c>
      <c r="E84" s="31" t="s">
        <v>598</v>
      </c>
      <c r="F84" s="90">
        <v>89985</v>
      </c>
      <c r="G84" s="32">
        <v>22.42</v>
      </c>
      <c r="H84" s="32" t="s">
        <v>315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44473</v>
      </c>
      <c r="B85" s="32">
        <v>505515</v>
      </c>
      <c r="C85" s="31" t="s">
        <v>981</v>
      </c>
      <c r="D85" s="31" t="s">
        <v>987</v>
      </c>
      <c r="E85" s="31" t="s">
        <v>599</v>
      </c>
      <c r="F85" s="90">
        <v>11002</v>
      </c>
      <c r="G85" s="32">
        <v>23.55</v>
      </c>
      <c r="H85" s="32" t="s">
        <v>315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44473</v>
      </c>
      <c r="B86" s="32">
        <v>505515</v>
      </c>
      <c r="C86" s="31" t="s">
        <v>981</v>
      </c>
      <c r="D86" s="31" t="s">
        <v>988</v>
      </c>
      <c r="E86" s="31" t="s">
        <v>599</v>
      </c>
      <c r="F86" s="90">
        <v>107000</v>
      </c>
      <c r="G86" s="32">
        <v>23.55</v>
      </c>
      <c r="H86" s="32" t="s">
        <v>315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44473</v>
      </c>
      <c r="B87" s="32">
        <v>505515</v>
      </c>
      <c r="C87" s="31" t="s">
        <v>981</v>
      </c>
      <c r="D87" s="31" t="s">
        <v>892</v>
      </c>
      <c r="E87" s="31" t="s">
        <v>598</v>
      </c>
      <c r="F87" s="90">
        <v>237500</v>
      </c>
      <c r="G87" s="32">
        <v>23.55</v>
      </c>
      <c r="H87" s="32" t="s">
        <v>315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44473</v>
      </c>
      <c r="B88" s="32">
        <v>531982</v>
      </c>
      <c r="C88" s="31" t="s">
        <v>899</v>
      </c>
      <c r="D88" s="31" t="s">
        <v>898</v>
      </c>
      <c r="E88" s="31" t="s">
        <v>598</v>
      </c>
      <c r="F88" s="90">
        <v>30108</v>
      </c>
      <c r="G88" s="32">
        <v>23</v>
      </c>
      <c r="H88" s="32" t="s">
        <v>315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44473</v>
      </c>
      <c r="B89" s="32">
        <v>531982</v>
      </c>
      <c r="C89" s="31" t="s">
        <v>899</v>
      </c>
      <c r="D89" s="31" t="s">
        <v>989</v>
      </c>
      <c r="E89" s="31" t="s">
        <v>599</v>
      </c>
      <c r="F89" s="90">
        <v>30916</v>
      </c>
      <c r="G89" s="32">
        <v>23</v>
      </c>
      <c r="H89" s="32" t="s">
        <v>315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44473</v>
      </c>
      <c r="B90" s="32">
        <v>519367</v>
      </c>
      <c r="C90" s="31" t="s">
        <v>990</v>
      </c>
      <c r="D90" s="31" t="s">
        <v>991</v>
      </c>
      <c r="E90" s="31" t="s">
        <v>598</v>
      </c>
      <c r="F90" s="90">
        <v>2500</v>
      </c>
      <c r="G90" s="32">
        <v>110</v>
      </c>
      <c r="H90" s="32" t="s">
        <v>315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44473</v>
      </c>
      <c r="B91" s="32">
        <v>519367</v>
      </c>
      <c r="C91" s="31" t="s">
        <v>990</v>
      </c>
      <c r="D91" s="31" t="s">
        <v>992</v>
      </c>
      <c r="E91" s="31" t="s">
        <v>599</v>
      </c>
      <c r="F91" s="90">
        <v>3149</v>
      </c>
      <c r="G91" s="32">
        <v>110</v>
      </c>
      <c r="H91" s="32" t="s">
        <v>315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44473</v>
      </c>
      <c r="B92" s="32">
        <v>533056</v>
      </c>
      <c r="C92" s="31" t="s">
        <v>993</v>
      </c>
      <c r="D92" s="31" t="s">
        <v>994</v>
      </c>
      <c r="E92" s="31" t="s">
        <v>598</v>
      </c>
      <c r="F92" s="90">
        <v>243139</v>
      </c>
      <c r="G92" s="32">
        <v>64.599999999999994</v>
      </c>
      <c r="H92" s="32" t="s">
        <v>315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44473</v>
      </c>
      <c r="B93" s="32">
        <v>533056</v>
      </c>
      <c r="C93" s="31" t="s">
        <v>993</v>
      </c>
      <c r="D93" s="31" t="s">
        <v>994</v>
      </c>
      <c r="E93" s="31" t="s">
        <v>599</v>
      </c>
      <c r="F93" s="90">
        <v>10641</v>
      </c>
      <c r="G93" s="32">
        <v>64.67</v>
      </c>
      <c r="H93" s="32" t="s">
        <v>315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44473</v>
      </c>
      <c r="B94" s="32" t="s">
        <v>995</v>
      </c>
      <c r="C94" s="31" t="s">
        <v>996</v>
      </c>
      <c r="D94" s="31" t="s">
        <v>997</v>
      </c>
      <c r="E94" s="31" t="s">
        <v>598</v>
      </c>
      <c r="F94" s="90">
        <v>752321</v>
      </c>
      <c r="G94" s="32">
        <v>18.43</v>
      </c>
      <c r="H94" s="32" t="s">
        <v>1054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44473</v>
      </c>
      <c r="B95" s="32" t="s">
        <v>998</v>
      </c>
      <c r="C95" s="31" t="s">
        <v>999</v>
      </c>
      <c r="D95" s="31" t="s">
        <v>1000</v>
      </c>
      <c r="E95" s="31" t="s">
        <v>598</v>
      </c>
      <c r="F95" s="90">
        <v>93859</v>
      </c>
      <c r="G95" s="32">
        <v>101.35</v>
      </c>
      <c r="H95" s="32" t="s">
        <v>1054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44473</v>
      </c>
      <c r="B96" s="32" t="s">
        <v>998</v>
      </c>
      <c r="C96" s="31" t="s">
        <v>999</v>
      </c>
      <c r="D96" s="31" t="s">
        <v>1001</v>
      </c>
      <c r="E96" s="31" t="s">
        <v>598</v>
      </c>
      <c r="F96" s="90">
        <v>57429</v>
      </c>
      <c r="G96" s="32">
        <v>99.02</v>
      </c>
      <c r="H96" s="32" t="s">
        <v>1054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44473</v>
      </c>
      <c r="B97" s="32" t="s">
        <v>998</v>
      </c>
      <c r="C97" s="31" t="s">
        <v>999</v>
      </c>
      <c r="D97" s="31" t="s">
        <v>1002</v>
      </c>
      <c r="E97" s="31" t="s">
        <v>598</v>
      </c>
      <c r="F97" s="90">
        <v>104679</v>
      </c>
      <c r="G97" s="32">
        <v>97.39</v>
      </c>
      <c r="H97" s="32" t="s">
        <v>1054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44473</v>
      </c>
      <c r="B98" s="32" t="s">
        <v>998</v>
      </c>
      <c r="C98" s="31" t="s">
        <v>999</v>
      </c>
      <c r="D98" s="31" t="s">
        <v>1003</v>
      </c>
      <c r="E98" s="31" t="s">
        <v>598</v>
      </c>
      <c r="F98" s="90">
        <v>63206</v>
      </c>
      <c r="G98" s="32">
        <v>99.12</v>
      </c>
      <c r="H98" s="32" t="s">
        <v>1054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44473</v>
      </c>
      <c r="B99" s="32" t="s">
        <v>998</v>
      </c>
      <c r="C99" s="31" t="s">
        <v>999</v>
      </c>
      <c r="D99" s="31" t="s">
        <v>1004</v>
      </c>
      <c r="E99" s="31" t="s">
        <v>598</v>
      </c>
      <c r="F99" s="90">
        <v>78797</v>
      </c>
      <c r="G99" s="32">
        <v>101.55</v>
      </c>
      <c r="H99" s="32" t="s">
        <v>1054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44473</v>
      </c>
      <c r="B100" s="32" t="s">
        <v>998</v>
      </c>
      <c r="C100" s="31" t="s">
        <v>999</v>
      </c>
      <c r="D100" s="31" t="s">
        <v>1005</v>
      </c>
      <c r="E100" s="31" t="s">
        <v>598</v>
      </c>
      <c r="F100" s="90">
        <v>67763</v>
      </c>
      <c r="G100" s="32">
        <v>97.82</v>
      </c>
      <c r="H100" s="32" t="s">
        <v>1054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44473</v>
      </c>
      <c r="B101" s="32" t="s">
        <v>998</v>
      </c>
      <c r="C101" s="31" t="s">
        <v>999</v>
      </c>
      <c r="D101" s="31" t="s">
        <v>1006</v>
      </c>
      <c r="E101" s="31" t="s">
        <v>598</v>
      </c>
      <c r="F101" s="90">
        <v>84137</v>
      </c>
      <c r="G101" s="32">
        <v>100.21</v>
      </c>
      <c r="H101" s="32" t="s">
        <v>1054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44473</v>
      </c>
      <c r="B102" s="32" t="s">
        <v>998</v>
      </c>
      <c r="C102" s="31" t="s">
        <v>999</v>
      </c>
      <c r="D102" s="31" t="s">
        <v>1007</v>
      </c>
      <c r="E102" s="31" t="s">
        <v>598</v>
      </c>
      <c r="F102" s="90">
        <v>78740</v>
      </c>
      <c r="G102" s="32">
        <v>98.66</v>
      </c>
      <c r="H102" s="32" t="s">
        <v>1054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44473</v>
      </c>
      <c r="B103" s="32" t="s">
        <v>1008</v>
      </c>
      <c r="C103" s="31" t="s">
        <v>1009</v>
      </c>
      <c r="D103" s="31" t="s">
        <v>1002</v>
      </c>
      <c r="E103" s="31" t="s">
        <v>598</v>
      </c>
      <c r="F103" s="90">
        <v>33046</v>
      </c>
      <c r="G103" s="32">
        <v>457.43</v>
      </c>
      <c r="H103" s="32" t="s">
        <v>1054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44473</v>
      </c>
      <c r="B104" s="32" t="s">
        <v>748</v>
      </c>
      <c r="C104" s="31" t="s">
        <v>1010</v>
      </c>
      <c r="D104" s="31" t="s">
        <v>1011</v>
      </c>
      <c r="E104" s="31" t="s">
        <v>598</v>
      </c>
      <c r="F104" s="90">
        <v>782926</v>
      </c>
      <c r="G104" s="32">
        <v>165.2</v>
      </c>
      <c r="H104" s="32" t="s">
        <v>1054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44473</v>
      </c>
      <c r="B105" s="32" t="s">
        <v>1012</v>
      </c>
      <c r="C105" s="31" t="s">
        <v>1013</v>
      </c>
      <c r="D105" s="31" t="s">
        <v>1002</v>
      </c>
      <c r="E105" s="31" t="s">
        <v>598</v>
      </c>
      <c r="F105" s="90">
        <v>1406878</v>
      </c>
      <c r="G105" s="32">
        <v>52.1</v>
      </c>
      <c r="H105" s="32" t="s">
        <v>1054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44473</v>
      </c>
      <c r="B106" s="32" t="s">
        <v>1014</v>
      </c>
      <c r="C106" s="31" t="s">
        <v>1015</v>
      </c>
      <c r="D106" s="31" t="s">
        <v>1016</v>
      </c>
      <c r="E106" s="31" t="s">
        <v>598</v>
      </c>
      <c r="F106" s="90">
        <v>132000</v>
      </c>
      <c r="G106" s="32">
        <v>46.67</v>
      </c>
      <c r="H106" s="32" t="s">
        <v>1054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44473</v>
      </c>
      <c r="B107" s="32" t="s">
        <v>1014</v>
      </c>
      <c r="C107" s="31" t="s">
        <v>1015</v>
      </c>
      <c r="D107" s="31" t="s">
        <v>1017</v>
      </c>
      <c r="E107" s="31" t="s">
        <v>598</v>
      </c>
      <c r="F107" s="90">
        <v>90000</v>
      </c>
      <c r="G107" s="32">
        <v>46.85</v>
      </c>
      <c r="H107" s="32" t="s">
        <v>1054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44473</v>
      </c>
      <c r="B108" s="32" t="s">
        <v>1014</v>
      </c>
      <c r="C108" s="31" t="s">
        <v>1015</v>
      </c>
      <c r="D108" s="31" t="s">
        <v>1018</v>
      </c>
      <c r="E108" s="31" t="s">
        <v>598</v>
      </c>
      <c r="F108" s="90">
        <v>60000</v>
      </c>
      <c r="G108" s="32">
        <v>42.7</v>
      </c>
      <c r="H108" s="32" t="s">
        <v>1054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44473</v>
      </c>
      <c r="B109" s="32" t="s">
        <v>1019</v>
      </c>
      <c r="C109" s="31" t="s">
        <v>1020</v>
      </c>
      <c r="D109" s="31" t="s">
        <v>1021</v>
      </c>
      <c r="E109" s="31" t="s">
        <v>598</v>
      </c>
      <c r="F109" s="90">
        <v>1227247</v>
      </c>
      <c r="G109" s="32">
        <v>109.16</v>
      </c>
      <c r="H109" s="32" t="s">
        <v>1054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44473</v>
      </c>
      <c r="B110" s="32" t="s">
        <v>1022</v>
      </c>
      <c r="C110" s="31" t="s">
        <v>1023</v>
      </c>
      <c r="D110" s="31" t="s">
        <v>1024</v>
      </c>
      <c r="E110" s="31" t="s">
        <v>598</v>
      </c>
      <c r="F110" s="90">
        <v>177694</v>
      </c>
      <c r="G110" s="32">
        <v>959.49</v>
      </c>
      <c r="H110" s="32" t="s">
        <v>1054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44473</v>
      </c>
      <c r="B111" s="32" t="s">
        <v>1022</v>
      </c>
      <c r="C111" s="31" t="s">
        <v>1023</v>
      </c>
      <c r="D111" s="31" t="s">
        <v>1025</v>
      </c>
      <c r="E111" s="31" t="s">
        <v>598</v>
      </c>
      <c r="F111" s="90">
        <v>197924</v>
      </c>
      <c r="G111" s="32">
        <v>944.91</v>
      </c>
      <c r="H111" s="32" t="s">
        <v>1054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44473</v>
      </c>
      <c r="B112" s="32" t="s">
        <v>1022</v>
      </c>
      <c r="C112" s="31" t="s">
        <v>1023</v>
      </c>
      <c r="D112" s="31" t="s">
        <v>1026</v>
      </c>
      <c r="E112" s="31" t="s">
        <v>598</v>
      </c>
      <c r="F112" s="90">
        <v>392342</v>
      </c>
      <c r="G112" s="32">
        <v>970.86</v>
      </c>
      <c r="H112" s="32" t="s">
        <v>1054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44473</v>
      </c>
      <c r="B113" s="32" t="s">
        <v>1027</v>
      </c>
      <c r="C113" s="31" t="s">
        <v>1028</v>
      </c>
      <c r="D113" s="31" t="s">
        <v>1029</v>
      </c>
      <c r="E113" s="31" t="s">
        <v>598</v>
      </c>
      <c r="F113" s="90">
        <v>195520</v>
      </c>
      <c r="G113" s="32">
        <v>40.590000000000003</v>
      </c>
      <c r="H113" s="32" t="s">
        <v>1054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44473</v>
      </c>
      <c r="B114" s="32" t="s">
        <v>1030</v>
      </c>
      <c r="C114" s="31" t="s">
        <v>1031</v>
      </c>
      <c r="D114" s="31" t="s">
        <v>1032</v>
      </c>
      <c r="E114" s="31" t="s">
        <v>598</v>
      </c>
      <c r="F114" s="90">
        <v>919923</v>
      </c>
      <c r="G114" s="32">
        <v>75.569999999999993</v>
      </c>
      <c r="H114" s="32" t="s">
        <v>1054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44473</v>
      </c>
      <c r="B115" s="32" t="s">
        <v>1033</v>
      </c>
      <c r="C115" s="31" t="s">
        <v>1034</v>
      </c>
      <c r="D115" s="31" t="s">
        <v>854</v>
      </c>
      <c r="E115" s="31" t="s">
        <v>598</v>
      </c>
      <c r="F115" s="90">
        <v>245181</v>
      </c>
      <c r="G115" s="32">
        <v>20</v>
      </c>
      <c r="H115" s="32" t="s">
        <v>1054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44473</v>
      </c>
      <c r="B116" s="32" t="s">
        <v>1035</v>
      </c>
      <c r="C116" s="31" t="s">
        <v>1036</v>
      </c>
      <c r="D116" s="31" t="s">
        <v>1002</v>
      </c>
      <c r="E116" s="31" t="s">
        <v>598</v>
      </c>
      <c r="F116" s="90">
        <v>270563</v>
      </c>
      <c r="G116" s="32">
        <v>291.23</v>
      </c>
      <c r="H116" s="32" t="s">
        <v>1054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44473</v>
      </c>
      <c r="B117" s="32" t="s">
        <v>1035</v>
      </c>
      <c r="C117" s="31" t="s">
        <v>1036</v>
      </c>
      <c r="D117" s="31" t="s">
        <v>1026</v>
      </c>
      <c r="E117" s="31" t="s">
        <v>598</v>
      </c>
      <c r="F117" s="90">
        <v>331383</v>
      </c>
      <c r="G117" s="32">
        <v>292.32</v>
      </c>
      <c r="H117" s="32" t="s">
        <v>1054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44473</v>
      </c>
      <c r="B118" s="32" t="s">
        <v>1037</v>
      </c>
      <c r="C118" s="31" t="s">
        <v>1038</v>
      </c>
      <c r="D118" s="31" t="s">
        <v>1039</v>
      </c>
      <c r="E118" s="31" t="s">
        <v>599</v>
      </c>
      <c r="F118" s="90">
        <v>109182</v>
      </c>
      <c r="G118" s="32">
        <v>155.18</v>
      </c>
      <c r="H118" s="32" t="s">
        <v>1054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44473</v>
      </c>
      <c r="B119" s="32" t="s">
        <v>995</v>
      </c>
      <c r="C119" s="31" t="s">
        <v>996</v>
      </c>
      <c r="D119" s="31" t="s">
        <v>997</v>
      </c>
      <c r="E119" s="31" t="s">
        <v>599</v>
      </c>
      <c r="F119" s="90">
        <v>606182</v>
      </c>
      <c r="G119" s="32">
        <v>18.47</v>
      </c>
      <c r="H119" s="32" t="s">
        <v>1054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44473</v>
      </c>
      <c r="B120" s="32" t="s">
        <v>998</v>
      </c>
      <c r="C120" s="31" t="s">
        <v>999</v>
      </c>
      <c r="D120" s="31" t="s">
        <v>1004</v>
      </c>
      <c r="E120" s="31" t="s">
        <v>599</v>
      </c>
      <c r="F120" s="90">
        <v>70797</v>
      </c>
      <c r="G120" s="32">
        <v>101.5</v>
      </c>
      <c r="H120" s="32" t="s">
        <v>1054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44473</v>
      </c>
      <c r="B121" s="32" t="s">
        <v>998</v>
      </c>
      <c r="C121" s="31" t="s">
        <v>999</v>
      </c>
      <c r="D121" s="31" t="s">
        <v>1005</v>
      </c>
      <c r="E121" s="31" t="s">
        <v>599</v>
      </c>
      <c r="F121" s="90">
        <v>67763</v>
      </c>
      <c r="G121" s="32">
        <v>98.12</v>
      </c>
      <c r="H121" s="32" t="s">
        <v>1054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44473</v>
      </c>
      <c r="B122" s="32" t="s">
        <v>998</v>
      </c>
      <c r="C122" s="31" t="s">
        <v>999</v>
      </c>
      <c r="D122" s="31" t="s">
        <v>1006</v>
      </c>
      <c r="E122" s="31" t="s">
        <v>599</v>
      </c>
      <c r="F122" s="90">
        <v>84137</v>
      </c>
      <c r="G122" s="32">
        <v>98.76</v>
      </c>
      <c r="H122" s="32" t="s">
        <v>1054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44473</v>
      </c>
      <c r="B123" s="32" t="s">
        <v>998</v>
      </c>
      <c r="C123" s="31" t="s">
        <v>999</v>
      </c>
      <c r="D123" s="31" t="s">
        <v>1007</v>
      </c>
      <c r="E123" s="31" t="s">
        <v>599</v>
      </c>
      <c r="F123" s="90">
        <v>62225</v>
      </c>
      <c r="G123" s="32">
        <v>97.31</v>
      </c>
      <c r="H123" s="32" t="s">
        <v>1054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44473</v>
      </c>
      <c r="B124" s="32" t="s">
        <v>998</v>
      </c>
      <c r="C124" s="31" t="s">
        <v>999</v>
      </c>
      <c r="D124" s="31" t="s">
        <v>1003</v>
      </c>
      <c r="E124" s="31" t="s">
        <v>599</v>
      </c>
      <c r="F124" s="90">
        <v>63206</v>
      </c>
      <c r="G124" s="32">
        <v>99.35</v>
      </c>
      <c r="H124" s="32" t="s">
        <v>1054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44473</v>
      </c>
      <c r="B125" s="32" t="s">
        <v>998</v>
      </c>
      <c r="C125" s="31" t="s">
        <v>999</v>
      </c>
      <c r="D125" s="31" t="s">
        <v>1001</v>
      </c>
      <c r="E125" s="31" t="s">
        <v>599</v>
      </c>
      <c r="F125" s="90">
        <v>57429</v>
      </c>
      <c r="G125" s="32">
        <v>99.07</v>
      </c>
      <c r="H125" s="32" t="s">
        <v>1054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44473</v>
      </c>
      <c r="B126" s="32" t="s">
        <v>998</v>
      </c>
      <c r="C126" s="31" t="s">
        <v>999</v>
      </c>
      <c r="D126" s="31" t="s">
        <v>1000</v>
      </c>
      <c r="E126" s="31" t="s">
        <v>599</v>
      </c>
      <c r="F126" s="90">
        <v>77540</v>
      </c>
      <c r="G126" s="32">
        <v>102.59</v>
      </c>
      <c r="H126" s="32" t="s">
        <v>1054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44473</v>
      </c>
      <c r="B127" s="32" t="s">
        <v>998</v>
      </c>
      <c r="C127" s="31" t="s">
        <v>999</v>
      </c>
      <c r="D127" s="31" t="s">
        <v>1002</v>
      </c>
      <c r="E127" s="31" t="s">
        <v>599</v>
      </c>
      <c r="F127" s="90">
        <v>104679</v>
      </c>
      <c r="G127" s="32">
        <v>97.54</v>
      </c>
      <c r="H127" s="32" t="s">
        <v>1054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44473</v>
      </c>
      <c r="B128" s="32" t="s">
        <v>1008</v>
      </c>
      <c r="C128" s="31" t="s">
        <v>1009</v>
      </c>
      <c r="D128" s="31" t="s">
        <v>1002</v>
      </c>
      <c r="E128" s="31" t="s">
        <v>599</v>
      </c>
      <c r="F128" s="90">
        <v>33046</v>
      </c>
      <c r="G128" s="32">
        <v>457.7</v>
      </c>
      <c r="H128" s="32" t="s">
        <v>1054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44473</v>
      </c>
      <c r="B129" s="32" t="s">
        <v>748</v>
      </c>
      <c r="C129" s="31" t="s">
        <v>1010</v>
      </c>
      <c r="D129" s="31" t="s">
        <v>1011</v>
      </c>
      <c r="E129" s="31" t="s">
        <v>599</v>
      </c>
      <c r="F129" s="90">
        <v>782926</v>
      </c>
      <c r="G129" s="32">
        <v>165.47</v>
      </c>
      <c r="H129" s="32" t="s">
        <v>1054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44473</v>
      </c>
      <c r="B130" s="32" t="s">
        <v>1012</v>
      </c>
      <c r="C130" s="31" t="s">
        <v>1013</v>
      </c>
      <c r="D130" s="31" t="s">
        <v>1002</v>
      </c>
      <c r="E130" s="31" t="s">
        <v>599</v>
      </c>
      <c r="F130" s="90">
        <v>1406878</v>
      </c>
      <c r="G130" s="32">
        <v>52.08</v>
      </c>
      <c r="H130" s="32" t="s">
        <v>1054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44473</v>
      </c>
      <c r="B131" s="32" t="s">
        <v>1014</v>
      </c>
      <c r="C131" s="31" t="s">
        <v>1015</v>
      </c>
      <c r="D131" s="31" t="s">
        <v>1040</v>
      </c>
      <c r="E131" s="31" t="s">
        <v>599</v>
      </c>
      <c r="F131" s="90">
        <v>102000</v>
      </c>
      <c r="G131" s="32">
        <v>46.85</v>
      </c>
      <c r="H131" s="32" t="s">
        <v>1054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44473</v>
      </c>
      <c r="B132" s="32" t="s">
        <v>1014</v>
      </c>
      <c r="C132" s="31" t="s">
        <v>1015</v>
      </c>
      <c r="D132" s="31" t="s">
        <v>1016</v>
      </c>
      <c r="E132" s="31" t="s">
        <v>599</v>
      </c>
      <c r="F132" s="90">
        <v>102000</v>
      </c>
      <c r="G132" s="32">
        <v>46.85</v>
      </c>
      <c r="H132" s="32" t="s">
        <v>1054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44473</v>
      </c>
      <c r="B133" s="32" t="s">
        <v>1014</v>
      </c>
      <c r="C133" s="31" t="s">
        <v>1015</v>
      </c>
      <c r="D133" s="31" t="s">
        <v>1041</v>
      </c>
      <c r="E133" s="31" t="s">
        <v>599</v>
      </c>
      <c r="F133" s="90">
        <v>72000</v>
      </c>
      <c r="G133" s="32">
        <v>42.7</v>
      </c>
      <c r="H133" s="32" t="s">
        <v>1054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44473</v>
      </c>
      <c r="B134" s="32" t="s">
        <v>1019</v>
      </c>
      <c r="C134" s="31" t="s">
        <v>1020</v>
      </c>
      <c r="D134" s="31" t="s">
        <v>1021</v>
      </c>
      <c r="E134" s="31" t="s">
        <v>599</v>
      </c>
      <c r="F134" s="90">
        <v>1083152</v>
      </c>
      <c r="G134" s="32">
        <v>105.26</v>
      </c>
      <c r="H134" s="32" t="s">
        <v>1054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44473</v>
      </c>
      <c r="B135" s="32" t="s">
        <v>1022</v>
      </c>
      <c r="C135" s="31" t="s">
        <v>1023</v>
      </c>
      <c r="D135" s="31" t="s">
        <v>1026</v>
      </c>
      <c r="E135" s="31" t="s">
        <v>599</v>
      </c>
      <c r="F135" s="90">
        <v>401549</v>
      </c>
      <c r="G135" s="32">
        <v>970.68</v>
      </c>
      <c r="H135" s="32" t="s">
        <v>1054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44473</v>
      </c>
      <c r="B136" s="32" t="s">
        <v>1022</v>
      </c>
      <c r="C136" s="31" t="s">
        <v>1023</v>
      </c>
      <c r="D136" s="31" t="s">
        <v>1024</v>
      </c>
      <c r="E136" s="31" t="s">
        <v>599</v>
      </c>
      <c r="F136" s="90">
        <v>177694</v>
      </c>
      <c r="G136" s="32">
        <v>959.82</v>
      </c>
      <c r="H136" s="32" t="s">
        <v>1054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44473</v>
      </c>
      <c r="B137" s="32" t="s">
        <v>1042</v>
      </c>
      <c r="C137" s="31" t="s">
        <v>1043</v>
      </c>
      <c r="D137" s="31" t="s">
        <v>854</v>
      </c>
      <c r="E137" s="31" t="s">
        <v>599</v>
      </c>
      <c r="F137" s="90">
        <v>203740</v>
      </c>
      <c r="G137" s="32">
        <v>9.9499999999999993</v>
      </c>
      <c r="H137" s="32" t="s">
        <v>1054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44473</v>
      </c>
      <c r="B138" s="32" t="s">
        <v>1027</v>
      </c>
      <c r="C138" s="31" t="s">
        <v>1028</v>
      </c>
      <c r="D138" s="31" t="s">
        <v>1029</v>
      </c>
      <c r="E138" s="31" t="s">
        <v>599</v>
      </c>
      <c r="F138" s="90">
        <v>276108</v>
      </c>
      <c r="G138" s="32">
        <v>40.71</v>
      </c>
      <c r="H138" s="32" t="s">
        <v>1054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44473</v>
      </c>
      <c r="B139" s="32" t="s">
        <v>1044</v>
      </c>
      <c r="C139" s="31" t="s">
        <v>1045</v>
      </c>
      <c r="D139" s="31" t="s">
        <v>1046</v>
      </c>
      <c r="E139" s="31" t="s">
        <v>599</v>
      </c>
      <c r="F139" s="90">
        <v>274343</v>
      </c>
      <c r="G139" s="32">
        <v>18.52</v>
      </c>
      <c r="H139" s="32" t="s">
        <v>1054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44473</v>
      </c>
      <c r="B140" s="32" t="s">
        <v>1047</v>
      </c>
      <c r="C140" s="31" t="s">
        <v>1048</v>
      </c>
      <c r="D140" s="31" t="s">
        <v>1049</v>
      </c>
      <c r="E140" s="31" t="s">
        <v>599</v>
      </c>
      <c r="F140" s="90">
        <v>150000</v>
      </c>
      <c r="G140" s="32">
        <v>60.21</v>
      </c>
      <c r="H140" s="32" t="s">
        <v>1054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44473</v>
      </c>
      <c r="B141" s="32" t="s">
        <v>1033</v>
      </c>
      <c r="C141" s="31" t="s">
        <v>1034</v>
      </c>
      <c r="D141" s="31" t="s">
        <v>854</v>
      </c>
      <c r="E141" s="31" t="s">
        <v>599</v>
      </c>
      <c r="F141" s="90">
        <v>245181</v>
      </c>
      <c r="G141" s="32">
        <v>20.079999999999998</v>
      </c>
      <c r="H141" s="32" t="s">
        <v>1054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44473</v>
      </c>
      <c r="B142" s="32" t="s">
        <v>1033</v>
      </c>
      <c r="C142" s="31" t="s">
        <v>1034</v>
      </c>
      <c r="D142" s="31" t="s">
        <v>1050</v>
      </c>
      <c r="E142" s="31" t="s">
        <v>599</v>
      </c>
      <c r="F142" s="90">
        <v>421498</v>
      </c>
      <c r="G142" s="32">
        <v>20.47</v>
      </c>
      <c r="H142" s="32" t="s">
        <v>1054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44473</v>
      </c>
      <c r="B143" s="32" t="s">
        <v>1051</v>
      </c>
      <c r="C143" s="31" t="s">
        <v>1052</v>
      </c>
      <c r="D143" s="31" t="s">
        <v>1053</v>
      </c>
      <c r="E143" s="31" t="s">
        <v>599</v>
      </c>
      <c r="F143" s="90">
        <v>56055</v>
      </c>
      <c r="G143" s="32">
        <v>109.05</v>
      </c>
      <c r="H143" s="32" t="s">
        <v>1054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44473</v>
      </c>
      <c r="B144" s="32" t="s">
        <v>1035</v>
      </c>
      <c r="C144" s="31" t="s">
        <v>1036</v>
      </c>
      <c r="D144" s="31" t="s">
        <v>1026</v>
      </c>
      <c r="E144" s="31" t="s">
        <v>599</v>
      </c>
      <c r="F144" s="90">
        <v>337324</v>
      </c>
      <c r="G144" s="32">
        <v>293.07</v>
      </c>
      <c r="H144" s="32" t="s">
        <v>1054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44473</v>
      </c>
      <c r="B145" s="32" t="s">
        <v>1035</v>
      </c>
      <c r="C145" s="31" t="s">
        <v>1036</v>
      </c>
      <c r="D145" s="31" t="s">
        <v>1002</v>
      </c>
      <c r="E145" s="31" t="s">
        <v>599</v>
      </c>
      <c r="F145" s="90">
        <v>270563</v>
      </c>
      <c r="G145" s="32">
        <v>291.06</v>
      </c>
      <c r="H145" s="32" t="s">
        <v>1054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7"/>
  <sheetViews>
    <sheetView topLeftCell="A43" zoomScale="85" zoomScaleNormal="85" workbookViewId="0">
      <selection activeCell="Q3" sqref="Q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3">
        <v>1</v>
      </c>
      <c r="B10" s="310">
        <v>44454</v>
      </c>
      <c r="C10" s="344"/>
      <c r="D10" s="311" t="s">
        <v>300</v>
      </c>
      <c r="E10" s="312" t="s">
        <v>615</v>
      </c>
      <c r="F10" s="313">
        <v>2195</v>
      </c>
      <c r="G10" s="313">
        <v>2080</v>
      </c>
      <c r="H10" s="312">
        <v>2295</v>
      </c>
      <c r="I10" s="314" t="s">
        <v>852</v>
      </c>
      <c r="J10" s="315" t="s">
        <v>874</v>
      </c>
      <c r="K10" s="315">
        <f t="shared" ref="K10" si="0">H10-F10</f>
        <v>100</v>
      </c>
      <c r="L10" s="316">
        <f t="shared" ref="L10" si="1">(F10*-0.7)/100</f>
        <v>-15.365</v>
      </c>
      <c r="M10" s="317">
        <f t="shared" ref="M10" si="2">(K10+L10)/F10</f>
        <v>3.8558086560364468E-2</v>
      </c>
      <c r="N10" s="315" t="s">
        <v>613</v>
      </c>
      <c r="O10" s="318">
        <v>44469</v>
      </c>
      <c r="P10" s="313">
        <f>VLOOKUP(D10,'MidCap Intra'!B11:C511,2,0)</f>
        <v>2252.6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1498.35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7">
        <v>3</v>
      </c>
      <c r="B12" s="298">
        <v>44463</v>
      </c>
      <c r="C12" s="299"/>
      <c r="D12" s="300" t="s">
        <v>426</v>
      </c>
      <c r="E12" s="301" t="s">
        <v>615</v>
      </c>
      <c r="F12" s="302">
        <v>3130</v>
      </c>
      <c r="G12" s="302">
        <v>2920</v>
      </c>
      <c r="H12" s="301">
        <v>3320</v>
      </c>
      <c r="I12" s="303" t="s">
        <v>851</v>
      </c>
      <c r="J12" s="103" t="s">
        <v>900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2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865</v>
      </c>
      <c r="G13" s="107">
        <v>495</v>
      </c>
      <c r="H13" s="110"/>
      <c r="I13" s="111" t="s">
        <v>866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527.75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7">
        <v>5</v>
      </c>
      <c r="B14" s="298">
        <v>44466</v>
      </c>
      <c r="C14" s="299"/>
      <c r="D14" s="300" t="s">
        <v>252</v>
      </c>
      <c r="E14" s="301" t="s">
        <v>615</v>
      </c>
      <c r="F14" s="302">
        <v>472.5</v>
      </c>
      <c r="G14" s="302">
        <v>445</v>
      </c>
      <c r="H14" s="301">
        <v>503</v>
      </c>
      <c r="I14" s="303">
        <v>530</v>
      </c>
      <c r="J14" s="103" t="s">
        <v>880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2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3">
        <v>6</v>
      </c>
      <c r="B15" s="310">
        <v>44466</v>
      </c>
      <c r="C15" s="344"/>
      <c r="D15" s="311" t="s">
        <v>253</v>
      </c>
      <c r="E15" s="312" t="s">
        <v>615</v>
      </c>
      <c r="F15" s="313">
        <v>2040</v>
      </c>
      <c r="G15" s="313">
        <v>1895</v>
      </c>
      <c r="H15" s="312">
        <v>2155</v>
      </c>
      <c r="I15" s="314" t="s">
        <v>867</v>
      </c>
      <c r="J15" s="315" t="s">
        <v>882</v>
      </c>
      <c r="K15" s="315">
        <f t="shared" si="6"/>
        <v>115</v>
      </c>
      <c r="L15" s="316">
        <f t="shared" si="7"/>
        <v>-14.28</v>
      </c>
      <c r="M15" s="317">
        <f t="shared" si="8"/>
        <v>4.9372549019607845E-2</v>
      </c>
      <c r="N15" s="315" t="s">
        <v>613</v>
      </c>
      <c r="O15" s="318">
        <v>44470</v>
      </c>
      <c r="P15" s="313">
        <f>VLOOKUP(D15,'MidCap Intra'!B16:C516,2,0)</f>
        <v>2128.4499999999998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3">
        <v>7</v>
      </c>
      <c r="B16" s="108">
        <v>44466</v>
      </c>
      <c r="C16" s="114"/>
      <c r="D16" s="109" t="s">
        <v>257</v>
      </c>
      <c r="E16" s="110" t="s">
        <v>615</v>
      </c>
      <c r="F16" s="107" t="s">
        <v>868</v>
      </c>
      <c r="G16" s="107">
        <v>1490</v>
      </c>
      <c r="H16" s="110"/>
      <c r="I16" s="111" t="s">
        <v>869</v>
      </c>
      <c r="J16" s="112" t="s">
        <v>616</v>
      </c>
      <c r="K16" s="113"/>
      <c r="L16" s="108"/>
      <c r="M16" s="114"/>
      <c r="N16" s="109"/>
      <c r="O16" s="110"/>
      <c r="P16" s="107">
        <f>VLOOKUP(D16,'MidCap Intra'!B18:C518,2,0)</f>
        <v>1575.5</v>
      </c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9">
        <v>8</v>
      </c>
      <c r="B17" s="320">
        <v>44468</v>
      </c>
      <c r="C17" s="321"/>
      <c r="D17" s="322" t="s">
        <v>349</v>
      </c>
      <c r="E17" s="323" t="s">
        <v>615</v>
      </c>
      <c r="F17" s="324">
        <v>3270</v>
      </c>
      <c r="G17" s="324">
        <v>3140</v>
      </c>
      <c r="H17" s="323">
        <v>3025</v>
      </c>
      <c r="I17" s="325" t="s">
        <v>871</v>
      </c>
      <c r="J17" s="305" t="s">
        <v>881</v>
      </c>
      <c r="K17" s="305">
        <f t="shared" ref="K17" si="9">H17-F17</f>
        <v>-245</v>
      </c>
      <c r="L17" s="306">
        <f t="shared" ref="L17" si="10">(F17*-0.7)/100</f>
        <v>-22.89</v>
      </c>
      <c r="M17" s="307">
        <f t="shared" ref="M17" si="11">(K17+L17)/F17</f>
        <v>-8.1923547400611613E-2</v>
      </c>
      <c r="N17" s="305" t="s">
        <v>626</v>
      </c>
      <c r="O17" s="308">
        <v>44470</v>
      </c>
      <c r="P17" s="324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7">
        <v>9</v>
      </c>
      <c r="B18" s="298">
        <v>44468</v>
      </c>
      <c r="C18" s="299"/>
      <c r="D18" s="300" t="s">
        <v>414</v>
      </c>
      <c r="E18" s="301" t="s">
        <v>615</v>
      </c>
      <c r="F18" s="302">
        <v>191.5</v>
      </c>
      <c r="G18" s="302">
        <v>178</v>
      </c>
      <c r="H18" s="301">
        <v>204.5</v>
      </c>
      <c r="I18" s="303">
        <v>210</v>
      </c>
      <c r="J18" s="103" t="s">
        <v>855</v>
      </c>
      <c r="K18" s="103">
        <f t="shared" ref="K18" si="12">H18-F18</f>
        <v>13</v>
      </c>
      <c r="L18" s="104">
        <f t="shared" ref="L18" si="13">(F18*-0.7)/100</f>
        <v>-1.3404999999999998</v>
      </c>
      <c r="M18" s="105">
        <f t="shared" ref="M18" si="14">(K18+L18)/F18</f>
        <v>6.0885117493472585E-2</v>
      </c>
      <c r="N18" s="103" t="s">
        <v>613</v>
      </c>
      <c r="O18" s="106">
        <v>44470</v>
      </c>
      <c r="P18" s="302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3">
        <v>10</v>
      </c>
      <c r="B19" s="108">
        <v>44473</v>
      </c>
      <c r="C19" s="114"/>
      <c r="D19" s="109" t="s">
        <v>180</v>
      </c>
      <c r="E19" s="110" t="s">
        <v>615</v>
      </c>
      <c r="F19" s="107" t="s">
        <v>901</v>
      </c>
      <c r="G19" s="107">
        <v>2980</v>
      </c>
      <c r="H19" s="110"/>
      <c r="I19" s="111" t="s">
        <v>902</v>
      </c>
      <c r="J19" s="112" t="s">
        <v>616</v>
      </c>
      <c r="K19" s="113"/>
      <c r="L19" s="108"/>
      <c r="M19" s="114"/>
      <c r="N19" s="109"/>
      <c r="O19" s="110"/>
      <c r="P19" s="107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618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619</v>
      </c>
      <c r="B25" s="132"/>
      <c r="C25" s="132"/>
      <c r="D25" s="132"/>
      <c r="E25" s="44"/>
      <c r="F25" s="140" t="s">
        <v>620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621</v>
      </c>
      <c r="B26" s="132"/>
      <c r="C26" s="132"/>
      <c r="D26" s="132"/>
      <c r="E26" s="6"/>
      <c r="F26" s="140" t="s">
        <v>622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623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52" t="s">
        <v>590</v>
      </c>
      <c r="C29" s="102"/>
      <c r="D29" s="101" t="s">
        <v>601</v>
      </c>
      <c r="E29" s="100" t="s">
        <v>602</v>
      </c>
      <c r="F29" s="100" t="s">
        <v>603</v>
      </c>
      <c r="G29" s="100" t="s">
        <v>624</v>
      </c>
      <c r="H29" s="100" t="s">
        <v>605</v>
      </c>
      <c r="I29" s="100" t="s">
        <v>606</v>
      </c>
      <c r="J29" s="100" t="s">
        <v>607</v>
      </c>
      <c r="K29" s="100" t="s">
        <v>625</v>
      </c>
      <c r="L29" s="153" t="s">
        <v>609</v>
      </c>
      <c r="M29" s="102" t="s">
        <v>610</v>
      </c>
      <c r="N29" s="100" t="s">
        <v>611</v>
      </c>
      <c r="O29" s="101" t="s">
        <v>612</v>
      </c>
      <c r="P29" s="1"/>
      <c r="Q29" s="1"/>
      <c r="R29" s="59"/>
      <c r="S29" s="59"/>
      <c r="T29" s="59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9" customFormat="1" ht="15" customHeight="1">
      <c r="A30" s="280">
        <v>1</v>
      </c>
      <c r="B30" s="270">
        <v>44462</v>
      </c>
      <c r="C30" s="282"/>
      <c r="D30" s="283" t="s">
        <v>90</v>
      </c>
      <c r="E30" s="284" t="s">
        <v>615</v>
      </c>
      <c r="F30" s="284" t="s">
        <v>860</v>
      </c>
      <c r="G30" s="284">
        <v>1670</v>
      </c>
      <c r="H30" s="284"/>
      <c r="I30" s="284" t="s">
        <v>850</v>
      </c>
      <c r="J30" s="280" t="s">
        <v>616</v>
      </c>
      <c r="K30" s="281"/>
      <c r="L30" s="282"/>
      <c r="M30" s="283"/>
      <c r="N30" s="284"/>
      <c r="O30" s="284"/>
      <c r="R30" s="289" t="s">
        <v>614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2</v>
      </c>
      <c r="B31" s="272">
        <v>44470</v>
      </c>
      <c r="C31" s="282"/>
      <c r="D31" s="283" t="s">
        <v>196</v>
      </c>
      <c r="E31" s="284" t="s">
        <v>615</v>
      </c>
      <c r="F31" s="284" t="s">
        <v>883</v>
      </c>
      <c r="G31" s="284">
        <v>797</v>
      </c>
      <c r="H31" s="284"/>
      <c r="I31" s="284" t="s">
        <v>884</v>
      </c>
      <c r="J31" s="280" t="s">
        <v>616</v>
      </c>
      <c r="K31" s="342"/>
      <c r="L31" s="282"/>
      <c r="M31" s="283"/>
      <c r="N31" s="284"/>
      <c r="O31" s="284"/>
      <c r="R31" s="289" t="s">
        <v>614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80">
        <v>3</v>
      </c>
      <c r="B32" s="272">
        <v>44470</v>
      </c>
      <c r="C32" s="282"/>
      <c r="D32" s="283" t="s">
        <v>355</v>
      </c>
      <c r="E32" s="284" t="s">
        <v>615</v>
      </c>
      <c r="F32" s="284" t="s">
        <v>885</v>
      </c>
      <c r="G32" s="284">
        <v>794</v>
      </c>
      <c r="H32" s="284"/>
      <c r="I32" s="284" t="s">
        <v>886</v>
      </c>
      <c r="J32" s="280" t="s">
        <v>616</v>
      </c>
      <c r="K32" s="342"/>
      <c r="L32" s="282"/>
      <c r="M32" s="283"/>
      <c r="N32" s="284"/>
      <c r="O32" s="284"/>
      <c r="R32" s="289" t="s">
        <v>614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91">
        <v>4</v>
      </c>
      <c r="B33" s="267">
        <v>44470</v>
      </c>
      <c r="C33" s="292"/>
      <c r="D33" s="309" t="s">
        <v>248</v>
      </c>
      <c r="E33" s="304" t="s">
        <v>615</v>
      </c>
      <c r="F33" s="304">
        <v>54.95</v>
      </c>
      <c r="G33" s="304">
        <v>53</v>
      </c>
      <c r="H33" s="304">
        <v>56.2</v>
      </c>
      <c r="I33" s="304" t="s">
        <v>887</v>
      </c>
      <c r="J33" s="103" t="s">
        <v>888</v>
      </c>
      <c r="K33" s="103">
        <f t="shared" ref="K33" si="15">H33-F33</f>
        <v>1.25</v>
      </c>
      <c r="L33" s="104">
        <f>(F33*-0.07)/100</f>
        <v>-3.8465000000000006E-2</v>
      </c>
      <c r="M33" s="105">
        <f t="shared" ref="M33" si="16">(K33+L33)/F33</f>
        <v>2.2047952684258416E-2</v>
      </c>
      <c r="N33" s="103" t="s">
        <v>613</v>
      </c>
      <c r="O33" s="106">
        <v>44470</v>
      </c>
      <c r="R33" s="289" t="s">
        <v>614</v>
      </c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272"/>
      <c r="C34" s="282"/>
      <c r="D34" s="283"/>
      <c r="E34" s="284"/>
      <c r="F34" s="284"/>
      <c r="G34" s="284"/>
      <c r="H34" s="284"/>
      <c r="I34" s="284"/>
      <c r="J34" s="280"/>
      <c r="K34" s="328"/>
      <c r="L34" s="282"/>
      <c r="M34" s="283"/>
      <c r="N34" s="284"/>
      <c r="O34" s="284"/>
      <c r="R34" s="289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s="269" customFormat="1" ht="15" customHeight="1">
      <c r="A35" s="280"/>
      <c r="B35" s="281"/>
      <c r="C35" s="282"/>
      <c r="D35" s="283"/>
      <c r="E35" s="284"/>
      <c r="F35" s="284"/>
      <c r="G35" s="284"/>
      <c r="H35" s="284"/>
      <c r="I35" s="284"/>
      <c r="J35" s="280"/>
      <c r="K35" s="281"/>
      <c r="L35" s="282"/>
      <c r="M35" s="283"/>
      <c r="N35" s="284"/>
      <c r="O35" s="284"/>
      <c r="R35" s="289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ht="15" customHeight="1">
      <c r="A36" s="271"/>
      <c r="B36" s="272"/>
      <c r="C36" s="273"/>
      <c r="D36" s="274"/>
      <c r="E36" s="275"/>
      <c r="F36" s="275"/>
      <c r="G36" s="275"/>
      <c r="H36" s="275"/>
      <c r="I36" s="275"/>
      <c r="J36" s="285"/>
      <c r="K36" s="285"/>
      <c r="L36" s="276"/>
      <c r="M36" s="286"/>
      <c r="N36" s="285"/>
      <c r="O36" s="287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55"/>
      <c r="B38" s="121"/>
      <c r="C38" s="156"/>
      <c r="D38" s="157"/>
      <c r="E38" s="120"/>
      <c r="F38" s="120"/>
      <c r="G38" s="120"/>
      <c r="H38" s="120"/>
      <c r="I38" s="120"/>
      <c r="J38" s="158"/>
      <c r="K38" s="158"/>
      <c r="L38" s="159"/>
      <c r="M38" s="160"/>
      <c r="N38" s="126"/>
      <c r="O38" s="161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32" t="s">
        <v>618</v>
      </c>
      <c r="B39" s="156"/>
      <c r="C39" s="156"/>
      <c r="D39" s="1"/>
      <c r="E39" s="6"/>
      <c r="F39" s="6"/>
      <c r="G39" s="6"/>
      <c r="H39" s="6" t="s">
        <v>630</v>
      </c>
      <c r="I39" s="6"/>
      <c r="J39" s="6"/>
      <c r="K39" s="128"/>
      <c r="L39" s="160"/>
      <c r="M39" s="128"/>
      <c r="N39" s="129"/>
      <c r="O39" s="128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8" ht="12.75" customHeight="1">
      <c r="A40" s="139" t="s">
        <v>619</v>
      </c>
      <c r="B40" s="132"/>
      <c r="C40" s="132"/>
      <c r="D40" s="132"/>
      <c r="E40" s="44"/>
      <c r="F40" s="140" t="s">
        <v>620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9"/>
      <c r="B41" s="132"/>
      <c r="C41" s="132"/>
      <c r="D41" s="132"/>
      <c r="E41" s="6"/>
      <c r="F41" s="140" t="s">
        <v>622</v>
      </c>
      <c r="G41" s="59"/>
      <c r="H41" s="44"/>
      <c r="I41" s="59"/>
      <c r="J41" s="6"/>
      <c r="K41" s="162"/>
      <c r="L41" s="163"/>
      <c r="M41" s="6"/>
      <c r="N41" s="122"/>
      <c r="O41" s="164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2"/>
      <c r="B42" s="132"/>
      <c r="C42" s="132"/>
      <c r="D42" s="132"/>
      <c r="E42" s="6"/>
      <c r="F42" s="6"/>
      <c r="G42" s="6"/>
      <c r="H42" s="6"/>
      <c r="I42" s="6"/>
      <c r="J42" s="145"/>
      <c r="K42" s="142"/>
      <c r="L42" s="143"/>
      <c r="M42" s="6"/>
      <c r="N42" s="146"/>
      <c r="O42" s="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2.75" customHeight="1">
      <c r="A43" s="165" t="s">
        <v>631</v>
      </c>
      <c r="B43" s="165"/>
      <c r="C43" s="165"/>
      <c r="D43" s="165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38.25" customHeight="1">
      <c r="A44" s="100" t="s">
        <v>16</v>
      </c>
      <c r="B44" s="100" t="s">
        <v>590</v>
      </c>
      <c r="C44" s="100"/>
      <c r="D44" s="101" t="s">
        <v>601</v>
      </c>
      <c r="E44" s="100" t="s">
        <v>602</v>
      </c>
      <c r="F44" s="100" t="s">
        <v>603</v>
      </c>
      <c r="G44" s="100" t="s">
        <v>624</v>
      </c>
      <c r="H44" s="100" t="s">
        <v>605</v>
      </c>
      <c r="I44" s="100" t="s">
        <v>606</v>
      </c>
      <c r="J44" s="99" t="s">
        <v>607</v>
      </c>
      <c r="K44" s="166" t="s">
        <v>632</v>
      </c>
      <c r="L44" s="102" t="s">
        <v>609</v>
      </c>
      <c r="M44" s="166" t="s">
        <v>633</v>
      </c>
      <c r="N44" s="100" t="s">
        <v>634</v>
      </c>
      <c r="O44" s="99" t="s">
        <v>611</v>
      </c>
      <c r="P44" s="101" t="s">
        <v>612</v>
      </c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269" customFormat="1" ht="13.5" customHeight="1">
      <c r="A45" s="368">
        <v>1</v>
      </c>
      <c r="B45" s="369">
        <v>44469</v>
      </c>
      <c r="C45" s="370"/>
      <c r="D45" s="370" t="s">
        <v>872</v>
      </c>
      <c r="E45" s="368" t="s">
        <v>615</v>
      </c>
      <c r="F45" s="368">
        <v>1597.5</v>
      </c>
      <c r="G45" s="368">
        <v>1575</v>
      </c>
      <c r="H45" s="371">
        <v>1599</v>
      </c>
      <c r="I45" s="371">
        <v>1640</v>
      </c>
      <c r="J45" s="372" t="s">
        <v>923</v>
      </c>
      <c r="K45" s="373">
        <f t="shared" ref="K45" si="17">H45-F45</f>
        <v>1.5</v>
      </c>
      <c r="L45" s="374">
        <f t="shared" ref="L45" si="18">(H45*N45)*0.07%</f>
        <v>615.61500000000012</v>
      </c>
      <c r="M45" s="375">
        <f t="shared" ref="M45" si="19">(K45*N45)-L45</f>
        <v>209.38499999999988</v>
      </c>
      <c r="N45" s="371">
        <v>550</v>
      </c>
      <c r="O45" s="376" t="s">
        <v>613</v>
      </c>
      <c r="P45" s="377">
        <v>44473</v>
      </c>
      <c r="Q45" s="278"/>
      <c r="R45" s="336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35"/>
      <c r="AG45" s="290"/>
      <c r="AH45" s="334"/>
      <c r="AI45" s="334"/>
      <c r="AJ45" s="335"/>
      <c r="AK45" s="335"/>
      <c r="AL45" s="335"/>
    </row>
    <row r="46" spans="1:38" s="269" customFormat="1" ht="13.5" customHeight="1">
      <c r="A46" s="366">
        <v>2</v>
      </c>
      <c r="B46" s="267">
        <v>44469</v>
      </c>
      <c r="C46" s="367"/>
      <c r="D46" s="367" t="s">
        <v>873</v>
      </c>
      <c r="E46" s="366" t="s">
        <v>615</v>
      </c>
      <c r="F46" s="366">
        <v>727.5</v>
      </c>
      <c r="G46" s="366">
        <v>717</v>
      </c>
      <c r="H46" s="363">
        <v>735</v>
      </c>
      <c r="I46" s="363">
        <v>745</v>
      </c>
      <c r="J46" s="103" t="s">
        <v>921</v>
      </c>
      <c r="K46" s="360">
        <f t="shared" ref="K46" si="20">H46-F46</f>
        <v>7.5</v>
      </c>
      <c r="L46" s="361">
        <f t="shared" ref="L46" si="21">(H46*N46)*0.07%</f>
        <v>565.95000000000005</v>
      </c>
      <c r="M46" s="362">
        <f t="shared" ref="M46" si="22">(K46*N46)-L46</f>
        <v>7684.05</v>
      </c>
      <c r="N46" s="363">
        <v>1100</v>
      </c>
      <c r="O46" s="364" t="s">
        <v>613</v>
      </c>
      <c r="P46" s="365">
        <v>44473</v>
      </c>
      <c r="Q46" s="278"/>
      <c r="R46" s="336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35"/>
      <c r="AG46" s="290"/>
      <c r="AH46" s="334"/>
      <c r="AI46" s="334"/>
      <c r="AJ46" s="335"/>
      <c r="AK46" s="335"/>
      <c r="AL46" s="335"/>
    </row>
    <row r="47" spans="1:38" s="269" customFormat="1" ht="13.5" customHeight="1">
      <c r="A47" s="366">
        <v>3</v>
      </c>
      <c r="B47" s="267">
        <v>44473</v>
      </c>
      <c r="C47" s="367"/>
      <c r="D47" s="367" t="s">
        <v>903</v>
      </c>
      <c r="E47" s="366" t="s">
        <v>615</v>
      </c>
      <c r="F47" s="366">
        <v>1229</v>
      </c>
      <c r="G47" s="366">
        <v>1212</v>
      </c>
      <c r="H47" s="363">
        <v>1243</v>
      </c>
      <c r="I47" s="363" t="s">
        <v>904</v>
      </c>
      <c r="J47" s="103" t="s">
        <v>922</v>
      </c>
      <c r="K47" s="360">
        <f t="shared" ref="K47" si="23">H47-F47</f>
        <v>14</v>
      </c>
      <c r="L47" s="361">
        <f t="shared" ref="L47" si="24">(H47*N47)*0.07%</f>
        <v>652.57500000000005</v>
      </c>
      <c r="M47" s="362">
        <f t="shared" ref="M47" si="25">(K47*N47)-L47</f>
        <v>9847.4249999999993</v>
      </c>
      <c r="N47" s="363">
        <v>750</v>
      </c>
      <c r="O47" s="364" t="s">
        <v>613</v>
      </c>
      <c r="P47" s="365">
        <v>44473</v>
      </c>
      <c r="Q47" s="278"/>
      <c r="R47" s="336" t="s">
        <v>617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335"/>
      <c r="AG47" s="290"/>
      <c r="AH47" s="334"/>
      <c r="AI47" s="334"/>
      <c r="AJ47" s="335"/>
      <c r="AK47" s="335"/>
      <c r="AL47" s="335"/>
    </row>
    <row r="48" spans="1:38" s="269" customFormat="1" ht="13.5" customHeight="1">
      <c r="A48" s="275">
        <v>4</v>
      </c>
      <c r="B48" s="270">
        <v>44473</v>
      </c>
      <c r="C48" s="329"/>
      <c r="D48" s="329" t="s">
        <v>905</v>
      </c>
      <c r="E48" s="293" t="s">
        <v>615</v>
      </c>
      <c r="F48" s="293" t="s">
        <v>906</v>
      </c>
      <c r="G48" s="293">
        <v>1650</v>
      </c>
      <c r="H48" s="296"/>
      <c r="I48" s="296" t="s">
        <v>907</v>
      </c>
      <c r="J48" s="341" t="s">
        <v>616</v>
      </c>
      <c r="K48" s="338"/>
      <c r="L48" s="338"/>
      <c r="M48" s="339"/>
      <c r="N48" s="296"/>
      <c r="O48" s="340"/>
      <c r="P48" s="327"/>
      <c r="Q48" s="278"/>
      <c r="R48" s="336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335"/>
      <c r="AG48" s="290"/>
      <c r="AH48" s="334"/>
      <c r="AI48" s="334"/>
      <c r="AJ48" s="335"/>
      <c r="AK48" s="335"/>
      <c r="AL48" s="335"/>
    </row>
    <row r="49" spans="1:38" s="269" customFormat="1" ht="13.5" customHeight="1">
      <c r="A49" s="275">
        <v>5</v>
      </c>
      <c r="B49" s="270">
        <v>44473</v>
      </c>
      <c r="C49" s="329"/>
      <c r="D49" s="329" t="s">
        <v>908</v>
      </c>
      <c r="E49" s="293" t="s">
        <v>615</v>
      </c>
      <c r="F49" s="293" t="s">
        <v>909</v>
      </c>
      <c r="G49" s="293">
        <v>690</v>
      </c>
      <c r="H49" s="296"/>
      <c r="I49" s="296" t="s">
        <v>910</v>
      </c>
      <c r="J49" s="341" t="s">
        <v>616</v>
      </c>
      <c r="K49" s="338"/>
      <c r="L49" s="338"/>
      <c r="M49" s="339"/>
      <c r="N49" s="296"/>
      <c r="O49" s="340"/>
      <c r="P49" s="327"/>
      <c r="Q49" s="278"/>
      <c r="R49" s="336" t="s">
        <v>617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335"/>
      <c r="AG49" s="290"/>
      <c r="AH49" s="334"/>
      <c r="AI49" s="334"/>
      <c r="AJ49" s="335"/>
      <c r="AK49" s="335"/>
      <c r="AL49" s="335"/>
    </row>
    <row r="50" spans="1:38" s="269" customFormat="1" ht="13.5" customHeight="1">
      <c r="A50" s="275">
        <v>6</v>
      </c>
      <c r="B50" s="270">
        <v>44473</v>
      </c>
      <c r="C50" s="329"/>
      <c r="D50" s="329" t="s">
        <v>917</v>
      </c>
      <c r="E50" s="293" t="s">
        <v>615</v>
      </c>
      <c r="F50" s="293" t="s">
        <v>918</v>
      </c>
      <c r="G50" s="293">
        <v>555</v>
      </c>
      <c r="H50" s="296"/>
      <c r="I50" s="296">
        <v>585</v>
      </c>
      <c r="J50" s="341" t="s">
        <v>616</v>
      </c>
      <c r="K50" s="338"/>
      <c r="L50" s="338"/>
      <c r="M50" s="339"/>
      <c r="N50" s="296"/>
      <c r="O50" s="340"/>
      <c r="P50" s="327"/>
      <c r="Q50" s="278"/>
      <c r="R50" s="336" t="s">
        <v>617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335"/>
      <c r="AG50" s="290"/>
      <c r="AH50" s="334"/>
      <c r="AI50" s="334"/>
      <c r="AJ50" s="335"/>
      <c r="AK50" s="335"/>
      <c r="AL50" s="335"/>
    </row>
    <row r="51" spans="1:38" s="269" customFormat="1" ht="13.5" customHeight="1">
      <c r="A51" s="275">
        <v>7</v>
      </c>
      <c r="B51" s="270">
        <v>44473</v>
      </c>
      <c r="C51" s="329"/>
      <c r="D51" s="329" t="s">
        <v>872</v>
      </c>
      <c r="E51" s="293" t="s">
        <v>615</v>
      </c>
      <c r="F51" s="293" t="s">
        <v>919</v>
      </c>
      <c r="G51" s="293">
        <v>1568</v>
      </c>
      <c r="H51" s="296"/>
      <c r="I51" s="296" t="s">
        <v>920</v>
      </c>
      <c r="J51" s="341" t="s">
        <v>616</v>
      </c>
      <c r="K51" s="338"/>
      <c r="L51" s="338"/>
      <c r="M51" s="339"/>
      <c r="N51" s="296"/>
      <c r="O51" s="340"/>
      <c r="P51" s="327"/>
      <c r="Q51" s="278"/>
      <c r="R51" s="336" t="s">
        <v>614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335"/>
      <c r="AG51" s="290"/>
      <c r="AH51" s="334"/>
      <c r="AI51" s="334"/>
      <c r="AJ51" s="335"/>
      <c r="AK51" s="335"/>
      <c r="AL51" s="335"/>
    </row>
    <row r="52" spans="1:38" s="277" customFormat="1" ht="13.5" customHeight="1">
      <c r="A52" s="275"/>
      <c r="B52" s="270"/>
      <c r="C52" s="329"/>
      <c r="D52" s="329"/>
      <c r="E52" s="275"/>
      <c r="F52" s="275"/>
      <c r="G52" s="275"/>
      <c r="H52" s="285"/>
      <c r="I52" s="285"/>
      <c r="J52" s="329"/>
      <c r="K52" s="285"/>
      <c r="L52" s="276"/>
      <c r="M52" s="330"/>
      <c r="N52" s="285"/>
      <c r="O52" s="331"/>
      <c r="P52" s="287"/>
      <c r="Q52" s="167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68"/>
      <c r="AG52" s="270"/>
      <c r="AH52" s="169"/>
      <c r="AI52" s="169"/>
      <c r="AJ52" s="107"/>
      <c r="AK52" s="107"/>
      <c r="AL52" s="107"/>
    </row>
    <row r="53" spans="1:38" ht="13.5" customHeight="1">
      <c r="A53" s="395"/>
      <c r="B53" s="397"/>
      <c r="C53" s="337"/>
      <c r="D53" s="288"/>
      <c r="E53" s="332"/>
      <c r="F53" s="332"/>
      <c r="G53" s="332"/>
      <c r="H53" s="333"/>
      <c r="I53" s="333"/>
      <c r="J53" s="288"/>
      <c r="K53" s="295"/>
      <c r="L53" s="295"/>
      <c r="M53" s="399"/>
      <c r="N53" s="401"/>
      <c r="O53" s="391"/>
      <c r="P53" s="393"/>
      <c r="Q53" s="167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396"/>
      <c r="B54" s="398"/>
      <c r="C54" s="109"/>
      <c r="D54" s="169"/>
      <c r="E54" s="107"/>
      <c r="F54" s="107"/>
      <c r="G54" s="107"/>
      <c r="H54" s="112"/>
      <c r="I54" s="333"/>
      <c r="J54" s="169"/>
      <c r="K54" s="294"/>
      <c r="L54" s="295"/>
      <c r="M54" s="400"/>
      <c r="N54" s="402"/>
      <c r="O54" s="392"/>
      <c r="P54" s="394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120"/>
      <c r="B55" s="121"/>
      <c r="C55" s="156"/>
      <c r="D55" s="170"/>
      <c r="E55" s="171"/>
      <c r="F55" s="120"/>
      <c r="G55" s="120"/>
      <c r="H55" s="120"/>
      <c r="I55" s="158"/>
      <c r="J55" s="158"/>
      <c r="K55" s="158"/>
      <c r="L55" s="158"/>
      <c r="M55" s="158"/>
      <c r="N55" s="158"/>
      <c r="O55" s="158"/>
      <c r="P55" s="158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172"/>
      <c r="B56" s="121"/>
      <c r="C56" s="122"/>
      <c r="D56" s="173"/>
      <c r="E56" s="125"/>
      <c r="F56" s="125"/>
      <c r="G56" s="125"/>
      <c r="H56" s="125"/>
      <c r="I56" s="125"/>
      <c r="J56" s="6"/>
      <c r="K56" s="125"/>
      <c r="L56" s="125"/>
      <c r="M56" s="6"/>
      <c r="N56" s="1"/>
      <c r="O56" s="122"/>
      <c r="P56" s="44"/>
      <c r="Q56" s="44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44"/>
      <c r="AH56" s="44"/>
      <c r="AI56" s="44"/>
      <c r="AJ56" s="44"/>
      <c r="AK56" s="44"/>
      <c r="AL56" s="44"/>
    </row>
    <row r="57" spans="1:38" ht="12.75" customHeight="1">
      <c r="A57" s="174" t="s">
        <v>636</v>
      </c>
      <c r="B57" s="174"/>
      <c r="C57" s="174"/>
      <c r="D57" s="174"/>
      <c r="E57" s="175"/>
      <c r="F57" s="125"/>
      <c r="G57" s="125"/>
      <c r="H57" s="125"/>
      <c r="I57" s="125"/>
      <c r="J57" s="1"/>
      <c r="K57" s="6"/>
      <c r="L57" s="6"/>
      <c r="M57" s="6"/>
      <c r="N57" s="1"/>
      <c r="O57" s="1"/>
      <c r="P57" s="44"/>
      <c r="Q57" s="44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44"/>
      <c r="AH57" s="44"/>
      <c r="AI57" s="44"/>
      <c r="AJ57" s="44"/>
      <c r="AK57" s="44"/>
      <c r="AL57" s="44"/>
    </row>
    <row r="58" spans="1:38" ht="38.25" customHeight="1">
      <c r="A58" s="100" t="s">
        <v>16</v>
      </c>
      <c r="B58" s="100" t="s">
        <v>590</v>
      </c>
      <c r="C58" s="100"/>
      <c r="D58" s="101" t="s">
        <v>601</v>
      </c>
      <c r="E58" s="100" t="s">
        <v>602</v>
      </c>
      <c r="F58" s="100" t="s">
        <v>603</v>
      </c>
      <c r="G58" s="100" t="s">
        <v>624</v>
      </c>
      <c r="H58" s="100" t="s">
        <v>605</v>
      </c>
      <c r="I58" s="100" t="s">
        <v>606</v>
      </c>
      <c r="J58" s="99" t="s">
        <v>607</v>
      </c>
      <c r="K58" s="99" t="s">
        <v>637</v>
      </c>
      <c r="L58" s="102" t="s">
        <v>609</v>
      </c>
      <c r="M58" s="166" t="s">
        <v>633</v>
      </c>
      <c r="N58" s="100" t="s">
        <v>634</v>
      </c>
      <c r="O58" s="100" t="s">
        <v>611</v>
      </c>
      <c r="P58" s="101" t="s">
        <v>612</v>
      </c>
      <c r="Q58" s="44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44"/>
      <c r="AH58" s="44"/>
      <c r="AI58" s="44"/>
      <c r="AJ58" s="44"/>
      <c r="AK58" s="44"/>
      <c r="AL58" s="44"/>
    </row>
    <row r="59" spans="1:38" s="269" customFormat="1" ht="12.75" customHeight="1">
      <c r="A59" s="345">
        <v>1</v>
      </c>
      <c r="B59" s="270">
        <v>44473</v>
      </c>
      <c r="C59" s="346"/>
      <c r="D59" s="347" t="s">
        <v>911</v>
      </c>
      <c r="E59" s="293" t="s">
        <v>615</v>
      </c>
      <c r="F59" s="293" t="s">
        <v>912</v>
      </c>
      <c r="G59" s="293">
        <v>55</v>
      </c>
      <c r="H59" s="293"/>
      <c r="I59" s="296" t="s">
        <v>913</v>
      </c>
      <c r="J59" s="341" t="s">
        <v>616</v>
      </c>
      <c r="K59" s="349"/>
      <c r="L59" s="349"/>
      <c r="M59" s="341"/>
      <c r="N59" s="341"/>
      <c r="O59" s="350"/>
      <c r="P59" s="351"/>
      <c r="Q59" s="278"/>
      <c r="R59" s="279" t="s">
        <v>614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2.75" customHeight="1">
      <c r="A60" s="345">
        <v>2</v>
      </c>
      <c r="B60" s="270">
        <v>44473</v>
      </c>
      <c r="C60" s="346"/>
      <c r="D60" s="347" t="s">
        <v>914</v>
      </c>
      <c r="E60" s="293" t="s">
        <v>915</v>
      </c>
      <c r="F60" s="293" t="s">
        <v>916</v>
      </c>
      <c r="G60" s="293">
        <v>444</v>
      </c>
      <c r="H60" s="293"/>
      <c r="I60" s="296">
        <v>0.1</v>
      </c>
      <c r="J60" s="341" t="s">
        <v>616</v>
      </c>
      <c r="K60" s="353"/>
      <c r="L60" s="353"/>
      <c r="M60" s="354"/>
      <c r="N60" s="354"/>
      <c r="O60" s="355"/>
      <c r="P60" s="351"/>
      <c r="Q60" s="278"/>
      <c r="R60" s="279" t="s">
        <v>614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2.75" customHeight="1">
      <c r="A61" s="345"/>
      <c r="B61" s="270"/>
      <c r="C61" s="346"/>
      <c r="D61" s="347"/>
      <c r="E61" s="348"/>
      <c r="F61" s="293"/>
      <c r="G61" s="293"/>
      <c r="H61" s="293"/>
      <c r="I61" s="296"/>
      <c r="J61" s="352"/>
      <c r="K61" s="349"/>
      <c r="L61" s="349"/>
      <c r="M61" s="341"/>
      <c r="N61" s="341"/>
      <c r="O61" s="355"/>
      <c r="P61" s="351"/>
      <c r="Q61" s="278"/>
      <c r="R61" s="279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2.75" customHeight="1">
      <c r="A62" s="345"/>
      <c r="B62" s="270"/>
      <c r="C62" s="346"/>
      <c r="D62" s="347"/>
      <c r="E62" s="348"/>
      <c r="F62" s="293"/>
      <c r="G62" s="293"/>
      <c r="H62" s="293"/>
      <c r="I62" s="296"/>
      <c r="J62" s="352"/>
      <c r="K62" s="349"/>
      <c r="L62" s="349"/>
      <c r="M62" s="341"/>
      <c r="N62" s="341"/>
      <c r="O62" s="355"/>
      <c r="P62" s="356"/>
      <c r="Q62" s="278"/>
      <c r="R62" s="279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2.75" customHeight="1">
      <c r="A63" s="345"/>
      <c r="B63" s="270"/>
      <c r="C63" s="346"/>
      <c r="D63" s="347"/>
      <c r="E63" s="348"/>
      <c r="F63" s="293"/>
      <c r="G63" s="293"/>
      <c r="H63" s="293"/>
      <c r="I63" s="296"/>
      <c r="J63" s="352"/>
      <c r="K63" s="349"/>
      <c r="L63" s="349"/>
      <c r="M63" s="341"/>
      <c r="N63" s="341"/>
      <c r="O63" s="355"/>
      <c r="P63" s="356"/>
      <c r="Q63" s="278"/>
      <c r="R63" s="279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2.75" customHeight="1">
      <c r="A64" s="345"/>
      <c r="B64" s="270"/>
      <c r="C64" s="346"/>
      <c r="D64" s="347"/>
      <c r="E64" s="348"/>
      <c r="F64" s="293"/>
      <c r="G64" s="293"/>
      <c r="H64" s="293"/>
      <c r="I64" s="296"/>
      <c r="J64" s="352"/>
      <c r="K64" s="349"/>
      <c r="L64" s="349"/>
      <c r="M64" s="341"/>
      <c r="N64" s="341"/>
      <c r="O64" s="355"/>
      <c r="P64" s="356"/>
      <c r="Q64" s="278"/>
      <c r="R64" s="279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s="269" customFormat="1" ht="12.75" customHeight="1">
      <c r="A65" s="345"/>
      <c r="B65" s="270"/>
      <c r="C65" s="346"/>
      <c r="D65" s="347"/>
      <c r="E65" s="348"/>
      <c r="F65" s="293"/>
      <c r="G65" s="293"/>
      <c r="H65" s="293"/>
      <c r="I65" s="296"/>
      <c r="J65" s="352"/>
      <c r="K65" s="349"/>
      <c r="L65" s="349"/>
      <c r="M65" s="341"/>
      <c r="N65" s="341"/>
      <c r="O65" s="355"/>
      <c r="P65" s="356"/>
      <c r="Q65" s="278"/>
      <c r="R65" s="279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</row>
    <row r="66" spans="1:38" s="269" customFormat="1" ht="12.75" customHeight="1">
      <c r="A66" s="345"/>
      <c r="B66" s="270"/>
      <c r="C66" s="346"/>
      <c r="D66" s="347"/>
      <c r="E66" s="348"/>
      <c r="F66" s="293"/>
      <c r="G66" s="293"/>
      <c r="H66" s="293"/>
      <c r="I66" s="296"/>
      <c r="J66" s="352"/>
      <c r="K66" s="349"/>
      <c r="L66" s="349"/>
      <c r="M66" s="341"/>
      <c r="N66" s="341"/>
      <c r="O66" s="355"/>
      <c r="P66" s="351"/>
      <c r="Q66" s="278"/>
      <c r="R66" s="279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</row>
    <row r="67" spans="1:38" s="269" customFormat="1" ht="12.75" customHeight="1">
      <c r="A67" s="345"/>
      <c r="B67" s="290"/>
      <c r="C67" s="346"/>
      <c r="D67" s="347"/>
      <c r="E67" s="348"/>
      <c r="F67" s="293"/>
      <c r="G67" s="293"/>
      <c r="H67" s="293"/>
      <c r="I67" s="296"/>
      <c r="J67" s="352"/>
      <c r="K67" s="349"/>
      <c r="L67" s="349"/>
      <c r="M67" s="341"/>
      <c r="N67" s="341"/>
      <c r="O67" s="355"/>
      <c r="P67" s="356"/>
      <c r="Q67" s="278"/>
      <c r="R67" s="279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s="269" customFormat="1" ht="12.75" customHeight="1">
      <c r="A68" s="345"/>
      <c r="B68" s="290"/>
      <c r="C68" s="346"/>
      <c r="D68" s="347"/>
      <c r="E68" s="348"/>
      <c r="F68" s="293"/>
      <c r="G68" s="293"/>
      <c r="H68" s="293"/>
      <c r="I68" s="296"/>
      <c r="J68" s="352"/>
      <c r="K68" s="349"/>
      <c r="L68" s="349"/>
      <c r="M68" s="341"/>
      <c r="N68" s="341"/>
      <c r="O68" s="355"/>
      <c r="P68" s="351"/>
      <c r="Q68" s="278"/>
      <c r="R68" s="279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</row>
    <row r="69" spans="1:38" s="269" customFormat="1" ht="12.75" customHeight="1">
      <c r="A69" s="345"/>
      <c r="B69" s="290"/>
      <c r="C69" s="346"/>
      <c r="D69" s="347"/>
      <c r="E69" s="348"/>
      <c r="F69" s="293"/>
      <c r="G69" s="293"/>
      <c r="H69" s="293"/>
      <c r="I69" s="296"/>
      <c r="J69" s="352"/>
      <c r="K69" s="349"/>
      <c r="L69" s="349"/>
      <c r="M69" s="341"/>
      <c r="N69" s="341"/>
      <c r="O69" s="355"/>
      <c r="P69" s="351"/>
      <c r="Q69" s="278"/>
      <c r="R69" s="279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</row>
    <row r="70" spans="1:38" s="269" customFormat="1" ht="12.75" customHeight="1">
      <c r="A70" s="345"/>
      <c r="B70" s="270"/>
      <c r="C70" s="346"/>
      <c r="D70" s="347"/>
      <c r="E70" s="348"/>
      <c r="F70" s="293"/>
      <c r="G70" s="293"/>
      <c r="H70" s="293"/>
      <c r="I70" s="296"/>
      <c r="J70" s="352"/>
      <c r="K70" s="349"/>
      <c r="L70" s="349"/>
      <c r="M70" s="341"/>
      <c r="N70" s="341"/>
      <c r="O70" s="355"/>
      <c r="P70" s="351"/>
      <c r="Q70" s="278"/>
      <c r="R70" s="279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</row>
    <row r="71" spans="1:38" s="269" customFormat="1" ht="12.75" customHeight="1">
      <c r="A71" s="345"/>
      <c r="B71" s="270"/>
      <c r="C71" s="346"/>
      <c r="D71" s="347"/>
      <c r="E71" s="348"/>
      <c r="F71" s="293"/>
      <c r="G71" s="293"/>
      <c r="H71" s="293"/>
      <c r="I71" s="296"/>
      <c r="J71" s="352"/>
      <c r="K71" s="349"/>
      <c r="L71" s="349"/>
      <c r="M71" s="341"/>
      <c r="N71" s="341"/>
      <c r="O71" s="355"/>
      <c r="P71" s="356"/>
      <c r="Q71" s="278"/>
      <c r="R71" s="279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</row>
    <row r="72" spans="1:38" s="269" customFormat="1" ht="12.75" customHeight="1">
      <c r="A72" s="345"/>
      <c r="B72" s="270"/>
      <c r="C72" s="346"/>
      <c r="D72" s="347"/>
      <c r="E72" s="348"/>
      <c r="F72" s="293"/>
      <c r="G72" s="293"/>
      <c r="H72" s="293"/>
      <c r="I72" s="296"/>
      <c r="J72" s="352"/>
      <c r="K72" s="349"/>
      <c r="L72" s="349"/>
      <c r="M72" s="341"/>
      <c r="N72" s="341"/>
      <c r="O72" s="355"/>
      <c r="P72" s="351"/>
      <c r="Q72" s="278"/>
      <c r="R72" s="279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</row>
    <row r="73" spans="1:38" s="269" customFormat="1" ht="12.75" customHeight="1">
      <c r="A73" s="345"/>
      <c r="B73" s="270"/>
      <c r="C73" s="346"/>
      <c r="D73" s="347"/>
      <c r="E73" s="348"/>
      <c r="F73" s="293"/>
      <c r="G73" s="293"/>
      <c r="H73" s="293"/>
      <c r="I73" s="296"/>
      <c r="J73" s="352"/>
      <c r="K73" s="349"/>
      <c r="L73" s="349"/>
      <c r="M73" s="341"/>
      <c r="N73" s="341"/>
      <c r="O73" s="355"/>
      <c r="P73" s="351"/>
      <c r="Q73" s="278"/>
      <c r="R73" s="279"/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</row>
    <row r="74" spans="1:38" s="269" customFormat="1" ht="12.75" customHeight="1">
      <c r="A74" s="345"/>
      <c r="B74" s="270"/>
      <c r="C74" s="346"/>
      <c r="D74" s="347"/>
      <c r="E74" s="348"/>
      <c r="F74" s="293"/>
      <c r="G74" s="293"/>
      <c r="H74" s="293"/>
      <c r="I74" s="296"/>
      <c r="J74" s="352"/>
      <c r="K74" s="349"/>
      <c r="L74" s="349"/>
      <c r="M74" s="341"/>
      <c r="N74" s="341"/>
      <c r="O74" s="355"/>
      <c r="P74" s="351"/>
      <c r="Q74" s="278"/>
      <c r="R74" s="279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s="269" customFormat="1" ht="12.75" customHeight="1">
      <c r="A75" s="345"/>
      <c r="B75" s="290"/>
      <c r="C75" s="346"/>
      <c r="D75" s="347"/>
      <c r="E75" s="348"/>
      <c r="F75" s="293"/>
      <c r="G75" s="293"/>
      <c r="H75" s="293"/>
      <c r="I75" s="296"/>
      <c r="J75" s="352"/>
      <c r="K75" s="349"/>
      <c r="L75" s="349"/>
      <c r="M75" s="341"/>
      <c r="N75" s="341"/>
      <c r="O75" s="355"/>
      <c r="P75" s="356"/>
      <c r="Q75" s="278"/>
      <c r="R75" s="279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s="269" customFormat="1" ht="12.75" customHeight="1">
      <c r="A76" s="345"/>
      <c r="B76" s="290"/>
      <c r="C76" s="346"/>
      <c r="D76" s="347"/>
      <c r="E76" s="348"/>
      <c r="F76" s="293"/>
      <c r="G76" s="293"/>
      <c r="H76" s="293"/>
      <c r="I76" s="296"/>
      <c r="J76" s="352"/>
      <c r="K76" s="349"/>
      <c r="L76" s="349"/>
      <c r="M76" s="341"/>
      <c r="N76" s="341"/>
      <c r="O76" s="355"/>
      <c r="P76" s="351"/>
      <c r="Q76" s="278"/>
      <c r="R76" s="279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</row>
    <row r="77" spans="1:38" s="269" customFormat="1" ht="12.75" customHeight="1">
      <c r="A77" s="345"/>
      <c r="B77" s="290"/>
      <c r="C77" s="346"/>
      <c r="D77" s="347"/>
      <c r="E77" s="348"/>
      <c r="F77" s="293"/>
      <c r="G77" s="293"/>
      <c r="H77" s="293"/>
      <c r="I77" s="296"/>
      <c r="J77" s="352"/>
      <c r="K77" s="349"/>
      <c r="L77" s="349"/>
      <c r="M77" s="341"/>
      <c r="N77" s="341"/>
      <c r="O77" s="355"/>
      <c r="P77" s="351"/>
      <c r="Q77" s="278"/>
      <c r="R77" s="279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</row>
    <row r="78" spans="1:38" s="269" customFormat="1" ht="12.75" customHeight="1">
      <c r="A78" s="345"/>
      <c r="B78" s="290"/>
      <c r="C78" s="346"/>
      <c r="D78" s="347"/>
      <c r="E78" s="348"/>
      <c r="F78" s="293"/>
      <c r="G78" s="293"/>
      <c r="H78" s="293"/>
      <c r="I78" s="296"/>
      <c r="J78" s="352"/>
      <c r="K78" s="349"/>
      <c r="L78" s="349"/>
      <c r="M78" s="341"/>
      <c r="N78" s="341"/>
      <c r="O78" s="355"/>
      <c r="P78" s="351"/>
      <c r="Q78" s="278"/>
      <c r="R78" s="279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</row>
    <row r="79" spans="1:38" s="269" customFormat="1" ht="12.75" customHeight="1">
      <c r="A79" s="345"/>
      <c r="B79" s="290"/>
      <c r="C79" s="346"/>
      <c r="D79" s="347"/>
      <c r="E79" s="348"/>
      <c r="F79" s="293"/>
      <c r="G79" s="293"/>
      <c r="H79" s="293"/>
      <c r="I79" s="296"/>
      <c r="J79" s="352"/>
      <c r="K79" s="349"/>
      <c r="L79" s="349"/>
      <c r="M79" s="341"/>
      <c r="N79" s="341"/>
      <c r="O79" s="355"/>
      <c r="P79" s="356"/>
      <c r="Q79" s="278"/>
      <c r="R79" s="279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</row>
    <row r="80" spans="1:38" s="269" customFormat="1" ht="12.75" customHeight="1">
      <c r="A80" s="345"/>
      <c r="B80" s="290"/>
      <c r="C80" s="346"/>
      <c r="D80" s="347"/>
      <c r="E80" s="348"/>
      <c r="F80" s="293"/>
      <c r="G80" s="293"/>
      <c r="H80" s="293"/>
      <c r="I80" s="296"/>
      <c r="J80" s="352"/>
      <c r="K80" s="349"/>
      <c r="L80" s="349"/>
      <c r="M80" s="341"/>
      <c r="N80" s="341"/>
      <c r="O80" s="355"/>
      <c r="P80" s="356"/>
      <c r="Q80" s="278"/>
      <c r="R80" s="279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</row>
    <row r="81" spans="1:38" s="269" customFormat="1" ht="12.75" customHeight="1">
      <c r="A81" s="345"/>
      <c r="B81" s="270"/>
      <c r="C81" s="346"/>
      <c r="D81" s="347"/>
      <c r="E81" s="348"/>
      <c r="F81" s="293"/>
      <c r="G81" s="293"/>
      <c r="H81" s="293"/>
      <c r="I81" s="296"/>
      <c r="J81" s="352"/>
      <c r="K81" s="349"/>
      <c r="L81" s="349"/>
      <c r="M81" s="341"/>
      <c r="N81" s="341"/>
      <c r="O81" s="355"/>
      <c r="P81" s="356"/>
      <c r="Q81" s="278"/>
      <c r="R81" s="279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</row>
    <row r="82" spans="1:38" s="269" customFormat="1" ht="12.75" customHeight="1">
      <c r="A82" s="345"/>
      <c r="B82" s="270"/>
      <c r="C82" s="346"/>
      <c r="D82" s="347"/>
      <c r="E82" s="348"/>
      <c r="F82" s="293"/>
      <c r="G82" s="293"/>
      <c r="H82" s="293"/>
      <c r="I82" s="296"/>
      <c r="J82" s="352"/>
      <c r="K82" s="349"/>
      <c r="L82" s="349"/>
      <c r="M82" s="341"/>
      <c r="N82" s="341"/>
      <c r="O82" s="355"/>
      <c r="P82" s="356"/>
      <c r="Q82" s="278"/>
      <c r="R82" s="27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</row>
    <row r="83" spans="1:38" s="269" customFormat="1" ht="12.75" customHeight="1">
      <c r="A83" s="345"/>
      <c r="B83" s="270"/>
      <c r="C83" s="346"/>
      <c r="D83" s="347"/>
      <c r="E83" s="348"/>
      <c r="F83" s="293"/>
      <c r="G83" s="293"/>
      <c r="H83" s="293"/>
      <c r="I83" s="296"/>
      <c r="J83" s="352"/>
      <c r="K83" s="349"/>
      <c r="L83" s="349"/>
      <c r="M83" s="341"/>
      <c r="N83" s="341"/>
      <c r="O83" s="355"/>
      <c r="P83" s="351"/>
      <c r="Q83" s="278"/>
      <c r="R83" s="279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</row>
    <row r="84" spans="1:38" s="269" customFormat="1" ht="12.75" customHeight="1">
      <c r="A84" s="345"/>
      <c r="B84" s="270"/>
      <c r="C84" s="346"/>
      <c r="D84" s="347"/>
      <c r="E84" s="348"/>
      <c r="F84" s="293"/>
      <c r="G84" s="293"/>
      <c r="H84" s="293"/>
      <c r="I84" s="296"/>
      <c r="J84" s="352"/>
      <c r="K84" s="349"/>
      <c r="L84" s="349"/>
      <c r="M84" s="341"/>
      <c r="N84" s="341"/>
      <c r="O84" s="355"/>
      <c r="P84" s="351"/>
      <c r="Q84" s="278"/>
      <c r="R84" s="279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</row>
    <row r="85" spans="1:3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71"/>
      <c r="B86" s="176"/>
      <c r="C86" s="176"/>
      <c r="D86" s="177"/>
      <c r="E86" s="171"/>
      <c r="F86" s="178"/>
      <c r="G86" s="171"/>
      <c r="H86" s="171"/>
      <c r="I86" s="171"/>
      <c r="J86" s="176"/>
      <c r="K86" s="179"/>
      <c r="L86" s="171"/>
      <c r="M86" s="171"/>
      <c r="N86" s="171"/>
      <c r="O86" s="180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98" t="s">
        <v>638</v>
      </c>
      <c r="B87" s="181"/>
      <c r="C87" s="181"/>
      <c r="D87" s="182"/>
      <c r="E87" s="148"/>
      <c r="F87" s="6"/>
      <c r="G87" s="6"/>
      <c r="H87" s="149"/>
      <c r="I87" s="183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9" t="s">
        <v>16</v>
      </c>
      <c r="B88" s="100" t="s">
        <v>590</v>
      </c>
      <c r="C88" s="100"/>
      <c r="D88" s="101" t="s">
        <v>601</v>
      </c>
      <c r="E88" s="100" t="s">
        <v>602</v>
      </c>
      <c r="F88" s="100" t="s">
        <v>603</v>
      </c>
      <c r="G88" s="100" t="s">
        <v>604</v>
      </c>
      <c r="H88" s="100" t="s">
        <v>605</v>
      </c>
      <c r="I88" s="100" t="s">
        <v>606</v>
      </c>
      <c r="J88" s="99" t="s">
        <v>607</v>
      </c>
      <c r="K88" s="152" t="s">
        <v>625</v>
      </c>
      <c r="L88" s="153" t="s">
        <v>609</v>
      </c>
      <c r="M88" s="102" t="s">
        <v>610</v>
      </c>
      <c r="N88" s="100" t="s">
        <v>611</v>
      </c>
      <c r="O88" s="101" t="s">
        <v>612</v>
      </c>
      <c r="P88" s="100" t="s">
        <v>864</v>
      </c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4.25" customHeight="1">
      <c r="A89" s="313">
        <v>1</v>
      </c>
      <c r="B89" s="310">
        <v>44420</v>
      </c>
      <c r="C89" s="326"/>
      <c r="D89" s="311" t="s">
        <v>516</v>
      </c>
      <c r="E89" s="312" t="s">
        <v>615</v>
      </c>
      <c r="F89" s="313">
        <v>314</v>
      </c>
      <c r="G89" s="313">
        <v>284</v>
      </c>
      <c r="H89" s="312">
        <v>343.5</v>
      </c>
      <c r="I89" s="314" t="s">
        <v>847</v>
      </c>
      <c r="J89" s="315" t="s">
        <v>853</v>
      </c>
      <c r="K89" s="315">
        <f t="shared" ref="K89" si="26">H89-F89</f>
        <v>29.5</v>
      </c>
      <c r="L89" s="316">
        <f t="shared" ref="L89" si="27">(F89*-0.7)/100</f>
        <v>-2.198</v>
      </c>
      <c r="M89" s="317">
        <f t="shared" ref="M89" si="28">(K89+L89)/F89</f>
        <v>8.6949044585987262E-2</v>
      </c>
      <c r="N89" s="315" t="s">
        <v>613</v>
      </c>
      <c r="O89" s="318">
        <v>44455</v>
      </c>
      <c r="P89" s="315">
        <f>VLOOKUP(D89,'MidCap Intra'!B170:C670,2,0)</f>
        <v>336.6</v>
      </c>
      <c r="Q89" s="1"/>
      <c r="R89" s="1" t="s">
        <v>614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84"/>
      <c r="B90" s="154"/>
      <c r="C90" s="185"/>
      <c r="D90" s="109"/>
      <c r="E90" s="186"/>
      <c r="F90" s="186"/>
      <c r="G90" s="186"/>
      <c r="H90" s="186"/>
      <c r="I90" s="186"/>
      <c r="J90" s="186"/>
      <c r="K90" s="187"/>
      <c r="L90" s="188"/>
      <c r="M90" s="186"/>
      <c r="N90" s="189"/>
      <c r="O90" s="190"/>
      <c r="P90" s="190"/>
      <c r="R90" s="6"/>
      <c r="S90" s="44"/>
      <c r="T90" s="1"/>
      <c r="U90" s="1"/>
      <c r="V90" s="1"/>
      <c r="W90" s="1"/>
      <c r="X90" s="1"/>
      <c r="Y90" s="1"/>
      <c r="Z90" s="1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1:38" ht="12.75" customHeight="1">
      <c r="A91" s="132" t="s">
        <v>618</v>
      </c>
      <c r="B91" s="132"/>
      <c r="C91" s="132"/>
      <c r="D91" s="132"/>
      <c r="E91" s="44"/>
      <c r="F91" s="140" t="s">
        <v>620</v>
      </c>
      <c r="G91" s="59"/>
      <c r="H91" s="59"/>
      <c r="I91" s="59"/>
      <c r="J91" s="6"/>
      <c r="K91" s="162"/>
      <c r="L91" s="163"/>
      <c r="M91" s="6"/>
      <c r="N91" s="122"/>
      <c r="O91" s="191"/>
      <c r="P91" s="1"/>
      <c r="Q91" s="1"/>
      <c r="R91" s="6"/>
      <c r="S91" s="1"/>
      <c r="T91" s="1"/>
      <c r="U91" s="1"/>
      <c r="V91" s="1"/>
      <c r="W91" s="1"/>
      <c r="X91" s="1"/>
      <c r="Y91" s="1"/>
    </row>
    <row r="92" spans="1:38" ht="12.75" customHeight="1">
      <c r="A92" s="139" t="s">
        <v>619</v>
      </c>
      <c r="B92" s="132"/>
      <c r="C92" s="132"/>
      <c r="D92" s="132"/>
      <c r="E92" s="6"/>
      <c r="F92" s="140" t="s">
        <v>622</v>
      </c>
      <c r="G92" s="6"/>
      <c r="H92" s="6" t="s">
        <v>845</v>
      </c>
      <c r="I92" s="6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39"/>
      <c r="B93" s="132"/>
      <c r="C93" s="132"/>
      <c r="D93" s="132"/>
      <c r="E93" s="6"/>
      <c r="F93" s="140"/>
      <c r="G93" s="6"/>
      <c r="H93" s="6"/>
      <c r="I93" s="6"/>
      <c r="J93" s="1"/>
      <c r="K93" s="6"/>
      <c r="L93" s="6"/>
      <c r="M93" s="6"/>
      <c r="N93" s="1"/>
      <c r="O93" s="1"/>
      <c r="Q93" s="1"/>
      <c r="R93" s="59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"/>
      <c r="B94" s="147" t="s">
        <v>639</v>
      </c>
      <c r="C94" s="147"/>
      <c r="D94" s="147"/>
      <c r="E94" s="147"/>
      <c r="F94" s="148"/>
      <c r="G94" s="6"/>
      <c r="H94" s="6"/>
      <c r="I94" s="149"/>
      <c r="J94" s="150"/>
      <c r="K94" s="151"/>
      <c r="L94" s="150"/>
      <c r="M94" s="6"/>
      <c r="N94" s="1"/>
      <c r="O94" s="1"/>
      <c r="Q94" s="1"/>
      <c r="R94" s="59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590</v>
      </c>
      <c r="C95" s="100"/>
      <c r="D95" s="101" t="s">
        <v>601</v>
      </c>
      <c r="E95" s="100" t="s">
        <v>602</v>
      </c>
      <c r="F95" s="100" t="s">
        <v>603</v>
      </c>
      <c r="G95" s="100" t="s">
        <v>624</v>
      </c>
      <c r="H95" s="100" t="s">
        <v>605</v>
      </c>
      <c r="I95" s="100" t="s">
        <v>606</v>
      </c>
      <c r="J95" s="192" t="s">
        <v>607</v>
      </c>
      <c r="K95" s="152" t="s">
        <v>625</v>
      </c>
      <c r="L95" s="166" t="s">
        <v>633</v>
      </c>
      <c r="M95" s="100" t="s">
        <v>634</v>
      </c>
      <c r="N95" s="153" t="s">
        <v>609</v>
      </c>
      <c r="O95" s="102" t="s">
        <v>610</v>
      </c>
      <c r="P95" s="100" t="s">
        <v>611</v>
      </c>
      <c r="Q95" s="101" t="s">
        <v>612</v>
      </c>
      <c r="R95" s="59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113"/>
      <c r="B96" s="115"/>
      <c r="C96" s="193"/>
      <c r="D96" s="116"/>
      <c r="E96" s="117"/>
      <c r="F96" s="194"/>
      <c r="G96" s="113"/>
      <c r="H96" s="117"/>
      <c r="I96" s="118"/>
      <c r="J96" s="195"/>
      <c r="K96" s="195"/>
      <c r="L96" s="196"/>
      <c r="M96" s="107"/>
      <c r="N96" s="196"/>
      <c r="O96" s="197"/>
      <c r="P96" s="198"/>
      <c r="Q96" s="199"/>
      <c r="R96" s="160"/>
      <c r="S96" s="126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38" ht="14.25" customHeight="1">
      <c r="A97" s="113"/>
      <c r="B97" s="115"/>
      <c r="C97" s="193"/>
      <c r="D97" s="116"/>
      <c r="E97" s="117"/>
      <c r="F97" s="194"/>
      <c r="G97" s="113"/>
      <c r="H97" s="117"/>
      <c r="I97" s="118"/>
      <c r="J97" s="195"/>
      <c r="K97" s="195"/>
      <c r="L97" s="196"/>
      <c r="M97" s="107"/>
      <c r="N97" s="196"/>
      <c r="O97" s="197"/>
      <c r="P97" s="198"/>
      <c r="Q97" s="199"/>
      <c r="R97" s="160"/>
      <c r="S97" s="126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13"/>
      <c r="B98" s="115"/>
      <c r="C98" s="193"/>
      <c r="D98" s="116"/>
      <c r="E98" s="117"/>
      <c r="F98" s="194"/>
      <c r="G98" s="113"/>
      <c r="H98" s="117"/>
      <c r="I98" s="118"/>
      <c r="J98" s="195"/>
      <c r="K98" s="195"/>
      <c r="L98" s="196"/>
      <c r="M98" s="107"/>
      <c r="N98" s="196"/>
      <c r="O98" s="197"/>
      <c r="P98" s="198"/>
      <c r="Q98" s="199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3"/>
      <c r="B99" s="115"/>
      <c r="C99" s="193"/>
      <c r="D99" s="116"/>
      <c r="E99" s="117"/>
      <c r="F99" s="195"/>
      <c r="G99" s="113"/>
      <c r="H99" s="117"/>
      <c r="I99" s="118"/>
      <c r="J99" s="195"/>
      <c r="K99" s="195"/>
      <c r="L99" s="196"/>
      <c r="M99" s="107"/>
      <c r="N99" s="196"/>
      <c r="O99" s="197"/>
      <c r="P99" s="198"/>
      <c r="Q99" s="199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93"/>
      <c r="D100" s="116"/>
      <c r="E100" s="117"/>
      <c r="F100" s="195"/>
      <c r="G100" s="113"/>
      <c r="H100" s="117"/>
      <c r="I100" s="118"/>
      <c r="J100" s="195"/>
      <c r="K100" s="195"/>
      <c r="L100" s="196"/>
      <c r="M100" s="107"/>
      <c r="N100" s="196"/>
      <c r="O100" s="197"/>
      <c r="P100" s="198"/>
      <c r="Q100" s="199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93"/>
      <c r="D101" s="116"/>
      <c r="E101" s="117"/>
      <c r="F101" s="194"/>
      <c r="G101" s="113"/>
      <c r="H101" s="117"/>
      <c r="I101" s="118"/>
      <c r="J101" s="195"/>
      <c r="K101" s="195"/>
      <c r="L101" s="196"/>
      <c r="M101" s="107"/>
      <c r="N101" s="196"/>
      <c r="O101" s="197"/>
      <c r="P101" s="198"/>
      <c r="Q101" s="199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93"/>
      <c r="D102" s="116"/>
      <c r="E102" s="117"/>
      <c r="F102" s="194"/>
      <c r="G102" s="113"/>
      <c r="H102" s="117"/>
      <c r="I102" s="118"/>
      <c r="J102" s="195"/>
      <c r="K102" s="195"/>
      <c r="L102" s="195"/>
      <c r="M102" s="195"/>
      <c r="N102" s="196"/>
      <c r="O102" s="200"/>
      <c r="P102" s="198"/>
      <c r="Q102" s="199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3"/>
      <c r="B103" s="115"/>
      <c r="C103" s="193"/>
      <c r="D103" s="116"/>
      <c r="E103" s="117"/>
      <c r="F103" s="195"/>
      <c r="G103" s="113"/>
      <c r="H103" s="117"/>
      <c r="I103" s="118"/>
      <c r="J103" s="195"/>
      <c r="K103" s="195"/>
      <c r="L103" s="196"/>
      <c r="M103" s="107"/>
      <c r="N103" s="196"/>
      <c r="O103" s="197"/>
      <c r="P103" s="198"/>
      <c r="Q103" s="199"/>
      <c r="R103" s="160"/>
      <c r="S103" s="126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3"/>
      <c r="B104" s="115"/>
      <c r="C104" s="193"/>
      <c r="D104" s="116"/>
      <c r="E104" s="117"/>
      <c r="F104" s="194"/>
      <c r="G104" s="113"/>
      <c r="H104" s="117"/>
      <c r="I104" s="118"/>
      <c r="J104" s="201"/>
      <c r="K104" s="201"/>
      <c r="L104" s="201"/>
      <c r="M104" s="201"/>
      <c r="N104" s="202"/>
      <c r="O104" s="197"/>
      <c r="P104" s="119"/>
      <c r="Q104" s="199"/>
      <c r="R104" s="160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139"/>
      <c r="B105" s="132"/>
      <c r="C105" s="132"/>
      <c r="D105" s="132"/>
      <c r="E105" s="6"/>
      <c r="F105" s="140"/>
      <c r="G105" s="6"/>
      <c r="H105" s="6"/>
      <c r="I105" s="6"/>
      <c r="J105" s="1"/>
      <c r="K105" s="6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39"/>
      <c r="B106" s="132"/>
      <c r="C106" s="132"/>
      <c r="D106" s="132"/>
      <c r="E106" s="6"/>
      <c r="F106" s="140"/>
      <c r="G106" s="59"/>
      <c r="H106" s="44"/>
      <c r="I106" s="59"/>
      <c r="J106" s="6"/>
      <c r="K106" s="162"/>
      <c r="L106" s="163"/>
      <c r="M106" s="6"/>
      <c r="N106" s="122"/>
      <c r="O106" s="164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59"/>
      <c r="B107" s="121"/>
      <c r="C107" s="121"/>
      <c r="D107" s="44"/>
      <c r="E107" s="59"/>
      <c r="F107" s="59"/>
      <c r="G107" s="59"/>
      <c r="H107" s="44"/>
      <c r="I107" s="59"/>
      <c r="J107" s="6"/>
      <c r="K107" s="162"/>
      <c r="L107" s="163"/>
      <c r="M107" s="6"/>
      <c r="N107" s="122"/>
      <c r="O107" s="164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44"/>
      <c r="B108" s="203" t="s">
        <v>640</v>
      </c>
      <c r="C108" s="203"/>
      <c r="D108" s="203"/>
      <c r="E108" s="203"/>
      <c r="F108" s="6"/>
      <c r="G108" s="6"/>
      <c r="H108" s="150"/>
      <c r="I108" s="6"/>
      <c r="J108" s="150"/>
      <c r="K108" s="151"/>
      <c r="L108" s="6"/>
      <c r="M108" s="6"/>
      <c r="N108" s="1"/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99" t="s">
        <v>16</v>
      </c>
      <c r="B109" s="100" t="s">
        <v>590</v>
      </c>
      <c r="C109" s="100"/>
      <c r="D109" s="101" t="s">
        <v>601</v>
      </c>
      <c r="E109" s="100" t="s">
        <v>602</v>
      </c>
      <c r="F109" s="100" t="s">
        <v>603</v>
      </c>
      <c r="G109" s="100" t="s">
        <v>641</v>
      </c>
      <c r="H109" s="100" t="s">
        <v>642</v>
      </c>
      <c r="I109" s="100" t="s">
        <v>606</v>
      </c>
      <c r="J109" s="204" t="s">
        <v>607</v>
      </c>
      <c r="K109" s="100" t="s">
        <v>608</v>
      </c>
      <c r="L109" s="100" t="s">
        <v>643</v>
      </c>
      <c r="M109" s="100" t="s">
        <v>611</v>
      </c>
      <c r="N109" s="101" t="s">
        <v>612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05">
        <v>1</v>
      </c>
      <c r="B110" s="206">
        <v>41579</v>
      </c>
      <c r="C110" s="206"/>
      <c r="D110" s="207" t="s">
        <v>644</v>
      </c>
      <c r="E110" s="208" t="s">
        <v>645</v>
      </c>
      <c r="F110" s="209">
        <v>82</v>
      </c>
      <c r="G110" s="208" t="s">
        <v>646</v>
      </c>
      <c r="H110" s="208">
        <v>100</v>
      </c>
      <c r="I110" s="210">
        <v>100</v>
      </c>
      <c r="J110" s="211" t="s">
        <v>647</v>
      </c>
      <c r="K110" s="212">
        <f t="shared" ref="K110:K162" si="29">H110-F110</f>
        <v>18</v>
      </c>
      <c r="L110" s="213">
        <f t="shared" ref="L110:L162" si="30">K110/F110</f>
        <v>0.21951219512195122</v>
      </c>
      <c r="M110" s="208" t="s">
        <v>613</v>
      </c>
      <c r="N110" s="214">
        <v>42657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05">
        <v>2</v>
      </c>
      <c r="B111" s="206">
        <v>41794</v>
      </c>
      <c r="C111" s="206"/>
      <c r="D111" s="207" t="s">
        <v>648</v>
      </c>
      <c r="E111" s="208" t="s">
        <v>615</v>
      </c>
      <c r="F111" s="209">
        <v>257</v>
      </c>
      <c r="G111" s="208" t="s">
        <v>646</v>
      </c>
      <c r="H111" s="208">
        <v>300</v>
      </c>
      <c r="I111" s="210">
        <v>300</v>
      </c>
      <c r="J111" s="211" t="s">
        <v>647</v>
      </c>
      <c r="K111" s="212">
        <f t="shared" si="29"/>
        <v>43</v>
      </c>
      <c r="L111" s="213">
        <f t="shared" si="30"/>
        <v>0.16731517509727625</v>
      </c>
      <c r="M111" s="208" t="s">
        <v>613</v>
      </c>
      <c r="N111" s="214">
        <v>41822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05">
        <v>3</v>
      </c>
      <c r="B112" s="206">
        <v>41828</v>
      </c>
      <c r="C112" s="206"/>
      <c r="D112" s="207" t="s">
        <v>649</v>
      </c>
      <c r="E112" s="208" t="s">
        <v>615</v>
      </c>
      <c r="F112" s="209">
        <v>393</v>
      </c>
      <c r="G112" s="208" t="s">
        <v>646</v>
      </c>
      <c r="H112" s="208">
        <v>468</v>
      </c>
      <c r="I112" s="210">
        <v>468</v>
      </c>
      <c r="J112" s="211" t="s">
        <v>647</v>
      </c>
      <c r="K112" s="212">
        <f t="shared" si="29"/>
        <v>75</v>
      </c>
      <c r="L112" s="213">
        <f t="shared" si="30"/>
        <v>0.19083969465648856</v>
      </c>
      <c r="M112" s="208" t="s">
        <v>613</v>
      </c>
      <c r="N112" s="214">
        <v>41863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4</v>
      </c>
      <c r="B113" s="206">
        <v>41857</v>
      </c>
      <c r="C113" s="206"/>
      <c r="D113" s="207" t="s">
        <v>650</v>
      </c>
      <c r="E113" s="208" t="s">
        <v>615</v>
      </c>
      <c r="F113" s="209">
        <v>205</v>
      </c>
      <c r="G113" s="208" t="s">
        <v>646</v>
      </c>
      <c r="H113" s="208">
        <v>275</v>
      </c>
      <c r="I113" s="210">
        <v>250</v>
      </c>
      <c r="J113" s="211" t="s">
        <v>647</v>
      </c>
      <c r="K113" s="212">
        <f t="shared" si="29"/>
        <v>70</v>
      </c>
      <c r="L113" s="213">
        <f t="shared" si="30"/>
        <v>0.34146341463414637</v>
      </c>
      <c r="M113" s="208" t="s">
        <v>613</v>
      </c>
      <c r="N113" s="214">
        <v>41962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5</v>
      </c>
      <c r="B114" s="206">
        <v>41886</v>
      </c>
      <c r="C114" s="206"/>
      <c r="D114" s="207" t="s">
        <v>651</v>
      </c>
      <c r="E114" s="208" t="s">
        <v>615</v>
      </c>
      <c r="F114" s="209">
        <v>162</v>
      </c>
      <c r="G114" s="208" t="s">
        <v>646</v>
      </c>
      <c r="H114" s="208">
        <v>190</v>
      </c>
      <c r="I114" s="210">
        <v>190</v>
      </c>
      <c r="J114" s="211" t="s">
        <v>647</v>
      </c>
      <c r="K114" s="212">
        <f t="shared" si="29"/>
        <v>28</v>
      </c>
      <c r="L114" s="213">
        <f t="shared" si="30"/>
        <v>0.1728395061728395</v>
      </c>
      <c r="M114" s="208" t="s">
        <v>613</v>
      </c>
      <c r="N114" s="214">
        <v>42006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6</v>
      </c>
      <c r="B115" s="206">
        <v>41886</v>
      </c>
      <c r="C115" s="206"/>
      <c r="D115" s="207" t="s">
        <v>652</v>
      </c>
      <c r="E115" s="208" t="s">
        <v>615</v>
      </c>
      <c r="F115" s="209">
        <v>75</v>
      </c>
      <c r="G115" s="208" t="s">
        <v>646</v>
      </c>
      <c r="H115" s="208">
        <v>91.5</v>
      </c>
      <c r="I115" s="210" t="s">
        <v>653</v>
      </c>
      <c r="J115" s="211" t="s">
        <v>654</v>
      </c>
      <c r="K115" s="212">
        <f t="shared" si="29"/>
        <v>16.5</v>
      </c>
      <c r="L115" s="213">
        <f t="shared" si="30"/>
        <v>0.22</v>
      </c>
      <c r="M115" s="208" t="s">
        <v>613</v>
      </c>
      <c r="N115" s="214">
        <v>41954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7</v>
      </c>
      <c r="B116" s="206">
        <v>41913</v>
      </c>
      <c r="C116" s="206"/>
      <c r="D116" s="207" t="s">
        <v>655</v>
      </c>
      <c r="E116" s="208" t="s">
        <v>615</v>
      </c>
      <c r="F116" s="209">
        <v>850</v>
      </c>
      <c r="G116" s="208" t="s">
        <v>646</v>
      </c>
      <c r="H116" s="208">
        <v>982.5</v>
      </c>
      <c r="I116" s="210">
        <v>1050</v>
      </c>
      <c r="J116" s="211" t="s">
        <v>656</v>
      </c>
      <c r="K116" s="212">
        <f t="shared" si="29"/>
        <v>132.5</v>
      </c>
      <c r="L116" s="213">
        <f t="shared" si="30"/>
        <v>0.15588235294117647</v>
      </c>
      <c r="M116" s="208" t="s">
        <v>613</v>
      </c>
      <c r="N116" s="214">
        <v>42039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8</v>
      </c>
      <c r="B117" s="206">
        <v>41913</v>
      </c>
      <c r="C117" s="206"/>
      <c r="D117" s="207" t="s">
        <v>657</v>
      </c>
      <c r="E117" s="208" t="s">
        <v>615</v>
      </c>
      <c r="F117" s="209">
        <v>475</v>
      </c>
      <c r="G117" s="208" t="s">
        <v>646</v>
      </c>
      <c r="H117" s="208">
        <v>515</v>
      </c>
      <c r="I117" s="210">
        <v>600</v>
      </c>
      <c r="J117" s="211" t="s">
        <v>658</v>
      </c>
      <c r="K117" s="212">
        <f t="shared" si="29"/>
        <v>40</v>
      </c>
      <c r="L117" s="213">
        <f t="shared" si="30"/>
        <v>8.4210526315789472E-2</v>
      </c>
      <c r="M117" s="208" t="s">
        <v>613</v>
      </c>
      <c r="N117" s="21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5">
        <v>9</v>
      </c>
      <c r="B118" s="206">
        <v>41913</v>
      </c>
      <c r="C118" s="206"/>
      <c r="D118" s="207" t="s">
        <v>659</v>
      </c>
      <c r="E118" s="208" t="s">
        <v>615</v>
      </c>
      <c r="F118" s="209">
        <v>86</v>
      </c>
      <c r="G118" s="208" t="s">
        <v>646</v>
      </c>
      <c r="H118" s="208">
        <v>99</v>
      </c>
      <c r="I118" s="210">
        <v>140</v>
      </c>
      <c r="J118" s="211" t="s">
        <v>660</v>
      </c>
      <c r="K118" s="212">
        <f t="shared" si="29"/>
        <v>13</v>
      </c>
      <c r="L118" s="213">
        <f t="shared" si="30"/>
        <v>0.15116279069767441</v>
      </c>
      <c r="M118" s="208" t="s">
        <v>613</v>
      </c>
      <c r="N118" s="21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10</v>
      </c>
      <c r="B119" s="206">
        <v>41926</v>
      </c>
      <c r="C119" s="206"/>
      <c r="D119" s="207" t="s">
        <v>661</v>
      </c>
      <c r="E119" s="208" t="s">
        <v>615</v>
      </c>
      <c r="F119" s="209">
        <v>496.6</v>
      </c>
      <c r="G119" s="208" t="s">
        <v>646</v>
      </c>
      <c r="H119" s="208">
        <v>621</v>
      </c>
      <c r="I119" s="210">
        <v>580</v>
      </c>
      <c r="J119" s="211" t="s">
        <v>647</v>
      </c>
      <c r="K119" s="212">
        <f t="shared" si="29"/>
        <v>124.39999999999998</v>
      </c>
      <c r="L119" s="213">
        <f t="shared" si="30"/>
        <v>0.25050342327829234</v>
      </c>
      <c r="M119" s="208" t="s">
        <v>613</v>
      </c>
      <c r="N119" s="214">
        <v>42605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11</v>
      </c>
      <c r="B120" s="206">
        <v>41926</v>
      </c>
      <c r="C120" s="206"/>
      <c r="D120" s="207" t="s">
        <v>662</v>
      </c>
      <c r="E120" s="208" t="s">
        <v>615</v>
      </c>
      <c r="F120" s="209">
        <v>2481.9</v>
      </c>
      <c r="G120" s="208" t="s">
        <v>646</v>
      </c>
      <c r="H120" s="208">
        <v>2840</v>
      </c>
      <c r="I120" s="210">
        <v>2870</v>
      </c>
      <c r="J120" s="211" t="s">
        <v>663</v>
      </c>
      <c r="K120" s="212">
        <f t="shared" si="29"/>
        <v>358.09999999999991</v>
      </c>
      <c r="L120" s="213">
        <f t="shared" si="30"/>
        <v>0.14428462065353154</v>
      </c>
      <c r="M120" s="208" t="s">
        <v>613</v>
      </c>
      <c r="N120" s="214">
        <v>42017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12</v>
      </c>
      <c r="B121" s="206">
        <v>41928</v>
      </c>
      <c r="C121" s="206"/>
      <c r="D121" s="207" t="s">
        <v>664</v>
      </c>
      <c r="E121" s="208" t="s">
        <v>615</v>
      </c>
      <c r="F121" s="209">
        <v>84.5</v>
      </c>
      <c r="G121" s="208" t="s">
        <v>646</v>
      </c>
      <c r="H121" s="208">
        <v>93</v>
      </c>
      <c r="I121" s="210">
        <v>110</v>
      </c>
      <c r="J121" s="211" t="s">
        <v>665</v>
      </c>
      <c r="K121" s="212">
        <f t="shared" si="29"/>
        <v>8.5</v>
      </c>
      <c r="L121" s="213">
        <f t="shared" si="30"/>
        <v>0.10059171597633136</v>
      </c>
      <c r="M121" s="208" t="s">
        <v>613</v>
      </c>
      <c r="N121" s="21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13</v>
      </c>
      <c r="B122" s="206">
        <v>41928</v>
      </c>
      <c r="C122" s="206"/>
      <c r="D122" s="207" t="s">
        <v>666</v>
      </c>
      <c r="E122" s="208" t="s">
        <v>615</v>
      </c>
      <c r="F122" s="209">
        <v>401</v>
      </c>
      <c r="G122" s="208" t="s">
        <v>646</v>
      </c>
      <c r="H122" s="208">
        <v>428</v>
      </c>
      <c r="I122" s="210">
        <v>450</v>
      </c>
      <c r="J122" s="211" t="s">
        <v>667</v>
      </c>
      <c r="K122" s="212">
        <f t="shared" si="29"/>
        <v>27</v>
      </c>
      <c r="L122" s="213">
        <f t="shared" si="30"/>
        <v>6.7331670822942641E-2</v>
      </c>
      <c r="M122" s="208" t="s">
        <v>613</v>
      </c>
      <c r="N122" s="214">
        <v>42020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14</v>
      </c>
      <c r="B123" s="206">
        <v>41928</v>
      </c>
      <c r="C123" s="206"/>
      <c r="D123" s="207" t="s">
        <v>668</v>
      </c>
      <c r="E123" s="208" t="s">
        <v>615</v>
      </c>
      <c r="F123" s="209">
        <v>101</v>
      </c>
      <c r="G123" s="208" t="s">
        <v>646</v>
      </c>
      <c r="H123" s="208">
        <v>112</v>
      </c>
      <c r="I123" s="210">
        <v>120</v>
      </c>
      <c r="J123" s="211" t="s">
        <v>669</v>
      </c>
      <c r="K123" s="212">
        <f t="shared" si="29"/>
        <v>11</v>
      </c>
      <c r="L123" s="213">
        <f t="shared" si="30"/>
        <v>0.10891089108910891</v>
      </c>
      <c r="M123" s="208" t="s">
        <v>613</v>
      </c>
      <c r="N123" s="21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15</v>
      </c>
      <c r="B124" s="206">
        <v>41954</v>
      </c>
      <c r="C124" s="206"/>
      <c r="D124" s="207" t="s">
        <v>670</v>
      </c>
      <c r="E124" s="208" t="s">
        <v>615</v>
      </c>
      <c r="F124" s="209">
        <v>59</v>
      </c>
      <c r="G124" s="208" t="s">
        <v>646</v>
      </c>
      <c r="H124" s="208">
        <v>76</v>
      </c>
      <c r="I124" s="210">
        <v>76</v>
      </c>
      <c r="J124" s="211" t="s">
        <v>647</v>
      </c>
      <c r="K124" s="212">
        <f t="shared" si="29"/>
        <v>17</v>
      </c>
      <c r="L124" s="213">
        <f t="shared" si="30"/>
        <v>0.28813559322033899</v>
      </c>
      <c r="M124" s="208" t="s">
        <v>613</v>
      </c>
      <c r="N124" s="214">
        <v>43032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16</v>
      </c>
      <c r="B125" s="206">
        <v>41954</v>
      </c>
      <c r="C125" s="206"/>
      <c r="D125" s="207" t="s">
        <v>659</v>
      </c>
      <c r="E125" s="208" t="s">
        <v>615</v>
      </c>
      <c r="F125" s="209">
        <v>99</v>
      </c>
      <c r="G125" s="208" t="s">
        <v>646</v>
      </c>
      <c r="H125" s="208">
        <v>120</v>
      </c>
      <c r="I125" s="210">
        <v>120</v>
      </c>
      <c r="J125" s="211" t="s">
        <v>627</v>
      </c>
      <c r="K125" s="212">
        <f t="shared" si="29"/>
        <v>21</v>
      </c>
      <c r="L125" s="213">
        <f t="shared" si="30"/>
        <v>0.21212121212121213</v>
      </c>
      <c r="M125" s="208" t="s">
        <v>613</v>
      </c>
      <c r="N125" s="214">
        <v>41960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17</v>
      </c>
      <c r="B126" s="206">
        <v>41956</v>
      </c>
      <c r="C126" s="206"/>
      <c r="D126" s="207" t="s">
        <v>671</v>
      </c>
      <c r="E126" s="208" t="s">
        <v>615</v>
      </c>
      <c r="F126" s="209">
        <v>22</v>
      </c>
      <c r="G126" s="208" t="s">
        <v>646</v>
      </c>
      <c r="H126" s="208">
        <v>33.549999999999997</v>
      </c>
      <c r="I126" s="210">
        <v>32</v>
      </c>
      <c r="J126" s="211" t="s">
        <v>672</v>
      </c>
      <c r="K126" s="212">
        <f t="shared" si="29"/>
        <v>11.549999999999997</v>
      </c>
      <c r="L126" s="213">
        <f t="shared" si="30"/>
        <v>0.52499999999999991</v>
      </c>
      <c r="M126" s="208" t="s">
        <v>613</v>
      </c>
      <c r="N126" s="214">
        <v>42188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18</v>
      </c>
      <c r="B127" s="206">
        <v>41976</v>
      </c>
      <c r="C127" s="206"/>
      <c r="D127" s="207" t="s">
        <v>673</v>
      </c>
      <c r="E127" s="208" t="s">
        <v>615</v>
      </c>
      <c r="F127" s="209">
        <v>440</v>
      </c>
      <c r="G127" s="208" t="s">
        <v>646</v>
      </c>
      <c r="H127" s="208">
        <v>520</v>
      </c>
      <c r="I127" s="210">
        <v>520</v>
      </c>
      <c r="J127" s="211" t="s">
        <v>674</v>
      </c>
      <c r="K127" s="212">
        <f t="shared" si="29"/>
        <v>80</v>
      </c>
      <c r="L127" s="213">
        <f t="shared" si="30"/>
        <v>0.18181818181818182</v>
      </c>
      <c r="M127" s="208" t="s">
        <v>613</v>
      </c>
      <c r="N127" s="214">
        <v>42208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5">
        <v>19</v>
      </c>
      <c r="B128" s="206">
        <v>41976</v>
      </c>
      <c r="C128" s="206"/>
      <c r="D128" s="207" t="s">
        <v>675</v>
      </c>
      <c r="E128" s="208" t="s">
        <v>615</v>
      </c>
      <c r="F128" s="209">
        <v>360</v>
      </c>
      <c r="G128" s="208" t="s">
        <v>646</v>
      </c>
      <c r="H128" s="208">
        <v>427</v>
      </c>
      <c r="I128" s="210">
        <v>425</v>
      </c>
      <c r="J128" s="211" t="s">
        <v>676</v>
      </c>
      <c r="K128" s="212">
        <f t="shared" si="29"/>
        <v>67</v>
      </c>
      <c r="L128" s="213">
        <f t="shared" si="30"/>
        <v>0.18611111111111112</v>
      </c>
      <c r="M128" s="208" t="s">
        <v>613</v>
      </c>
      <c r="N128" s="214">
        <v>42058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20</v>
      </c>
      <c r="B129" s="206">
        <v>42012</v>
      </c>
      <c r="C129" s="206"/>
      <c r="D129" s="207" t="s">
        <v>677</v>
      </c>
      <c r="E129" s="208" t="s">
        <v>615</v>
      </c>
      <c r="F129" s="209">
        <v>360</v>
      </c>
      <c r="G129" s="208" t="s">
        <v>646</v>
      </c>
      <c r="H129" s="208">
        <v>455</v>
      </c>
      <c r="I129" s="210">
        <v>420</v>
      </c>
      <c r="J129" s="211" t="s">
        <v>678</v>
      </c>
      <c r="K129" s="212">
        <f t="shared" si="29"/>
        <v>95</v>
      </c>
      <c r="L129" s="213">
        <f t="shared" si="30"/>
        <v>0.2638888888888889</v>
      </c>
      <c r="M129" s="208" t="s">
        <v>613</v>
      </c>
      <c r="N129" s="214">
        <v>42024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21</v>
      </c>
      <c r="B130" s="206">
        <v>42012</v>
      </c>
      <c r="C130" s="206"/>
      <c r="D130" s="207" t="s">
        <v>679</v>
      </c>
      <c r="E130" s="208" t="s">
        <v>615</v>
      </c>
      <c r="F130" s="209">
        <v>130</v>
      </c>
      <c r="G130" s="208"/>
      <c r="H130" s="208">
        <v>175.5</v>
      </c>
      <c r="I130" s="210">
        <v>165</v>
      </c>
      <c r="J130" s="211" t="s">
        <v>680</v>
      </c>
      <c r="K130" s="212">
        <f t="shared" si="29"/>
        <v>45.5</v>
      </c>
      <c r="L130" s="213">
        <f t="shared" si="30"/>
        <v>0.35</v>
      </c>
      <c r="M130" s="208" t="s">
        <v>613</v>
      </c>
      <c r="N130" s="214">
        <v>43088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22</v>
      </c>
      <c r="B131" s="206">
        <v>42040</v>
      </c>
      <c r="C131" s="206"/>
      <c r="D131" s="207" t="s">
        <v>392</v>
      </c>
      <c r="E131" s="208" t="s">
        <v>645</v>
      </c>
      <c r="F131" s="209">
        <v>98</v>
      </c>
      <c r="G131" s="208"/>
      <c r="H131" s="208">
        <v>120</v>
      </c>
      <c r="I131" s="210">
        <v>120</v>
      </c>
      <c r="J131" s="211" t="s">
        <v>647</v>
      </c>
      <c r="K131" s="212">
        <f t="shared" si="29"/>
        <v>22</v>
      </c>
      <c r="L131" s="213">
        <f t="shared" si="30"/>
        <v>0.22448979591836735</v>
      </c>
      <c r="M131" s="208" t="s">
        <v>613</v>
      </c>
      <c r="N131" s="214">
        <v>42753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23</v>
      </c>
      <c r="B132" s="206">
        <v>42040</v>
      </c>
      <c r="C132" s="206"/>
      <c r="D132" s="207" t="s">
        <v>681</v>
      </c>
      <c r="E132" s="208" t="s">
        <v>645</v>
      </c>
      <c r="F132" s="209">
        <v>196</v>
      </c>
      <c r="G132" s="208"/>
      <c r="H132" s="208">
        <v>262</v>
      </c>
      <c r="I132" s="210">
        <v>255</v>
      </c>
      <c r="J132" s="211" t="s">
        <v>647</v>
      </c>
      <c r="K132" s="212">
        <f t="shared" si="29"/>
        <v>66</v>
      </c>
      <c r="L132" s="213">
        <f t="shared" si="30"/>
        <v>0.33673469387755101</v>
      </c>
      <c r="M132" s="208" t="s">
        <v>613</v>
      </c>
      <c r="N132" s="214">
        <v>42599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5">
        <v>24</v>
      </c>
      <c r="B133" s="216">
        <v>42067</v>
      </c>
      <c r="C133" s="216"/>
      <c r="D133" s="217" t="s">
        <v>391</v>
      </c>
      <c r="E133" s="218" t="s">
        <v>645</v>
      </c>
      <c r="F133" s="219">
        <v>235</v>
      </c>
      <c r="G133" s="219"/>
      <c r="H133" s="220">
        <v>77</v>
      </c>
      <c r="I133" s="220" t="s">
        <v>682</v>
      </c>
      <c r="J133" s="221" t="s">
        <v>683</v>
      </c>
      <c r="K133" s="222">
        <f t="shared" si="29"/>
        <v>-158</v>
      </c>
      <c r="L133" s="223">
        <f t="shared" si="30"/>
        <v>-0.67234042553191486</v>
      </c>
      <c r="M133" s="219" t="s">
        <v>626</v>
      </c>
      <c r="N133" s="216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25</v>
      </c>
      <c r="B134" s="206">
        <v>42067</v>
      </c>
      <c r="C134" s="206"/>
      <c r="D134" s="207" t="s">
        <v>684</v>
      </c>
      <c r="E134" s="208" t="s">
        <v>645</v>
      </c>
      <c r="F134" s="209">
        <v>185</v>
      </c>
      <c r="G134" s="208"/>
      <c r="H134" s="208">
        <v>224</v>
      </c>
      <c r="I134" s="210" t="s">
        <v>685</v>
      </c>
      <c r="J134" s="211" t="s">
        <v>647</v>
      </c>
      <c r="K134" s="212">
        <f t="shared" si="29"/>
        <v>39</v>
      </c>
      <c r="L134" s="213">
        <f t="shared" si="30"/>
        <v>0.21081081081081082</v>
      </c>
      <c r="M134" s="208" t="s">
        <v>613</v>
      </c>
      <c r="N134" s="214">
        <v>42647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5">
        <v>26</v>
      </c>
      <c r="B135" s="216">
        <v>42090</v>
      </c>
      <c r="C135" s="216"/>
      <c r="D135" s="224" t="s">
        <v>686</v>
      </c>
      <c r="E135" s="219" t="s">
        <v>645</v>
      </c>
      <c r="F135" s="219">
        <v>49.5</v>
      </c>
      <c r="G135" s="220"/>
      <c r="H135" s="220">
        <v>15.85</v>
      </c>
      <c r="I135" s="220">
        <v>67</v>
      </c>
      <c r="J135" s="221" t="s">
        <v>687</v>
      </c>
      <c r="K135" s="220">
        <f t="shared" si="29"/>
        <v>-33.65</v>
      </c>
      <c r="L135" s="225">
        <f t="shared" si="30"/>
        <v>-0.67979797979797973</v>
      </c>
      <c r="M135" s="219" t="s">
        <v>626</v>
      </c>
      <c r="N135" s="226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27</v>
      </c>
      <c r="B136" s="206">
        <v>42093</v>
      </c>
      <c r="C136" s="206"/>
      <c r="D136" s="207" t="s">
        <v>688</v>
      </c>
      <c r="E136" s="208" t="s">
        <v>645</v>
      </c>
      <c r="F136" s="209">
        <v>183.5</v>
      </c>
      <c r="G136" s="208"/>
      <c r="H136" s="208">
        <v>219</v>
      </c>
      <c r="I136" s="210">
        <v>218</v>
      </c>
      <c r="J136" s="211" t="s">
        <v>689</v>
      </c>
      <c r="K136" s="212">
        <f t="shared" si="29"/>
        <v>35.5</v>
      </c>
      <c r="L136" s="213">
        <f t="shared" si="30"/>
        <v>0.19346049046321526</v>
      </c>
      <c r="M136" s="208" t="s">
        <v>613</v>
      </c>
      <c r="N136" s="214">
        <v>42103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28</v>
      </c>
      <c r="B137" s="206">
        <v>42114</v>
      </c>
      <c r="C137" s="206"/>
      <c r="D137" s="207" t="s">
        <v>690</v>
      </c>
      <c r="E137" s="208" t="s">
        <v>645</v>
      </c>
      <c r="F137" s="209">
        <f>(227+237)/2</f>
        <v>232</v>
      </c>
      <c r="G137" s="208"/>
      <c r="H137" s="208">
        <v>298</v>
      </c>
      <c r="I137" s="210">
        <v>298</v>
      </c>
      <c r="J137" s="211" t="s">
        <v>647</v>
      </c>
      <c r="K137" s="212">
        <f t="shared" si="29"/>
        <v>66</v>
      </c>
      <c r="L137" s="213">
        <f t="shared" si="30"/>
        <v>0.28448275862068967</v>
      </c>
      <c r="M137" s="208" t="s">
        <v>613</v>
      </c>
      <c r="N137" s="214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29</v>
      </c>
      <c r="B138" s="206">
        <v>42128</v>
      </c>
      <c r="C138" s="206"/>
      <c r="D138" s="207" t="s">
        <v>691</v>
      </c>
      <c r="E138" s="208" t="s">
        <v>615</v>
      </c>
      <c r="F138" s="209">
        <v>385</v>
      </c>
      <c r="G138" s="208"/>
      <c r="H138" s="208">
        <f>212.5+331</f>
        <v>543.5</v>
      </c>
      <c r="I138" s="210">
        <v>510</v>
      </c>
      <c r="J138" s="211" t="s">
        <v>692</v>
      </c>
      <c r="K138" s="212">
        <f t="shared" si="29"/>
        <v>158.5</v>
      </c>
      <c r="L138" s="213">
        <f t="shared" si="30"/>
        <v>0.41168831168831171</v>
      </c>
      <c r="M138" s="208" t="s">
        <v>613</v>
      </c>
      <c r="N138" s="214">
        <v>42235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30</v>
      </c>
      <c r="B139" s="206">
        <v>42128</v>
      </c>
      <c r="C139" s="206"/>
      <c r="D139" s="207" t="s">
        <v>693</v>
      </c>
      <c r="E139" s="208" t="s">
        <v>615</v>
      </c>
      <c r="F139" s="209">
        <v>115.5</v>
      </c>
      <c r="G139" s="208"/>
      <c r="H139" s="208">
        <v>146</v>
      </c>
      <c r="I139" s="210">
        <v>142</v>
      </c>
      <c r="J139" s="211" t="s">
        <v>694</v>
      </c>
      <c r="K139" s="212">
        <f t="shared" si="29"/>
        <v>30.5</v>
      </c>
      <c r="L139" s="213">
        <f t="shared" si="30"/>
        <v>0.26406926406926406</v>
      </c>
      <c r="M139" s="208" t="s">
        <v>613</v>
      </c>
      <c r="N139" s="214">
        <v>42202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31</v>
      </c>
      <c r="B140" s="206">
        <v>42151</v>
      </c>
      <c r="C140" s="206"/>
      <c r="D140" s="207" t="s">
        <v>695</v>
      </c>
      <c r="E140" s="208" t="s">
        <v>615</v>
      </c>
      <c r="F140" s="209">
        <v>237.5</v>
      </c>
      <c r="G140" s="208"/>
      <c r="H140" s="208">
        <v>279.5</v>
      </c>
      <c r="I140" s="210">
        <v>278</v>
      </c>
      <c r="J140" s="211" t="s">
        <v>647</v>
      </c>
      <c r="K140" s="212">
        <f t="shared" si="29"/>
        <v>42</v>
      </c>
      <c r="L140" s="213">
        <f t="shared" si="30"/>
        <v>0.17684210526315788</v>
      </c>
      <c r="M140" s="208" t="s">
        <v>613</v>
      </c>
      <c r="N140" s="214">
        <v>42222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32</v>
      </c>
      <c r="B141" s="206">
        <v>42174</v>
      </c>
      <c r="C141" s="206"/>
      <c r="D141" s="207" t="s">
        <v>666</v>
      </c>
      <c r="E141" s="208" t="s">
        <v>645</v>
      </c>
      <c r="F141" s="209">
        <v>340</v>
      </c>
      <c r="G141" s="208"/>
      <c r="H141" s="208">
        <v>448</v>
      </c>
      <c r="I141" s="210">
        <v>448</v>
      </c>
      <c r="J141" s="211" t="s">
        <v>647</v>
      </c>
      <c r="K141" s="212">
        <f t="shared" si="29"/>
        <v>108</v>
      </c>
      <c r="L141" s="213">
        <f t="shared" si="30"/>
        <v>0.31764705882352939</v>
      </c>
      <c r="M141" s="208" t="s">
        <v>613</v>
      </c>
      <c r="N141" s="214">
        <v>43018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33</v>
      </c>
      <c r="B142" s="206">
        <v>42191</v>
      </c>
      <c r="C142" s="206"/>
      <c r="D142" s="207" t="s">
        <v>696</v>
      </c>
      <c r="E142" s="208" t="s">
        <v>645</v>
      </c>
      <c r="F142" s="209">
        <v>390</v>
      </c>
      <c r="G142" s="208"/>
      <c r="H142" s="208">
        <v>460</v>
      </c>
      <c r="I142" s="210">
        <v>460</v>
      </c>
      <c r="J142" s="211" t="s">
        <v>647</v>
      </c>
      <c r="K142" s="212">
        <f t="shared" si="29"/>
        <v>70</v>
      </c>
      <c r="L142" s="213">
        <f t="shared" si="30"/>
        <v>0.17948717948717949</v>
      </c>
      <c r="M142" s="208" t="s">
        <v>613</v>
      </c>
      <c r="N142" s="214">
        <v>42478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5">
        <v>34</v>
      </c>
      <c r="B143" s="216">
        <v>42195</v>
      </c>
      <c r="C143" s="216"/>
      <c r="D143" s="217" t="s">
        <v>697</v>
      </c>
      <c r="E143" s="218" t="s">
        <v>645</v>
      </c>
      <c r="F143" s="219">
        <v>122.5</v>
      </c>
      <c r="G143" s="219"/>
      <c r="H143" s="220">
        <v>61</v>
      </c>
      <c r="I143" s="220">
        <v>172</v>
      </c>
      <c r="J143" s="221" t="s">
        <v>698</v>
      </c>
      <c r="K143" s="222">
        <f t="shared" si="29"/>
        <v>-61.5</v>
      </c>
      <c r="L143" s="223">
        <f t="shared" si="30"/>
        <v>-0.50204081632653064</v>
      </c>
      <c r="M143" s="219" t="s">
        <v>626</v>
      </c>
      <c r="N143" s="216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35</v>
      </c>
      <c r="B144" s="206">
        <v>42219</v>
      </c>
      <c r="C144" s="206"/>
      <c r="D144" s="207" t="s">
        <v>699</v>
      </c>
      <c r="E144" s="208" t="s">
        <v>645</v>
      </c>
      <c r="F144" s="209">
        <v>297.5</v>
      </c>
      <c r="G144" s="208"/>
      <c r="H144" s="208">
        <v>350</v>
      </c>
      <c r="I144" s="210">
        <v>360</v>
      </c>
      <c r="J144" s="211" t="s">
        <v>700</v>
      </c>
      <c r="K144" s="212">
        <f t="shared" si="29"/>
        <v>52.5</v>
      </c>
      <c r="L144" s="213">
        <f t="shared" si="30"/>
        <v>0.17647058823529413</v>
      </c>
      <c r="M144" s="208" t="s">
        <v>613</v>
      </c>
      <c r="N144" s="214">
        <v>42232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36</v>
      </c>
      <c r="B145" s="206">
        <v>42219</v>
      </c>
      <c r="C145" s="206"/>
      <c r="D145" s="207" t="s">
        <v>701</v>
      </c>
      <c r="E145" s="208" t="s">
        <v>645</v>
      </c>
      <c r="F145" s="209">
        <v>115.5</v>
      </c>
      <c r="G145" s="208"/>
      <c r="H145" s="208">
        <v>149</v>
      </c>
      <c r="I145" s="210">
        <v>140</v>
      </c>
      <c r="J145" s="211" t="s">
        <v>702</v>
      </c>
      <c r="K145" s="212">
        <f t="shared" si="29"/>
        <v>33.5</v>
      </c>
      <c r="L145" s="213">
        <f t="shared" si="30"/>
        <v>0.29004329004329005</v>
      </c>
      <c r="M145" s="208" t="s">
        <v>613</v>
      </c>
      <c r="N145" s="214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37</v>
      </c>
      <c r="B146" s="206">
        <v>42251</v>
      </c>
      <c r="C146" s="206"/>
      <c r="D146" s="207" t="s">
        <v>695</v>
      </c>
      <c r="E146" s="208" t="s">
        <v>645</v>
      </c>
      <c r="F146" s="209">
        <v>226</v>
      </c>
      <c r="G146" s="208"/>
      <c r="H146" s="208">
        <v>292</v>
      </c>
      <c r="I146" s="210">
        <v>292</v>
      </c>
      <c r="J146" s="211" t="s">
        <v>703</v>
      </c>
      <c r="K146" s="212">
        <f t="shared" si="29"/>
        <v>66</v>
      </c>
      <c r="L146" s="213">
        <f t="shared" si="30"/>
        <v>0.29203539823008851</v>
      </c>
      <c r="M146" s="208" t="s">
        <v>613</v>
      </c>
      <c r="N146" s="214">
        <v>42286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38</v>
      </c>
      <c r="B147" s="206">
        <v>42254</v>
      </c>
      <c r="C147" s="206"/>
      <c r="D147" s="207" t="s">
        <v>690</v>
      </c>
      <c r="E147" s="208" t="s">
        <v>645</v>
      </c>
      <c r="F147" s="209">
        <v>232.5</v>
      </c>
      <c r="G147" s="208"/>
      <c r="H147" s="208">
        <v>312.5</v>
      </c>
      <c r="I147" s="210">
        <v>310</v>
      </c>
      <c r="J147" s="211" t="s">
        <v>647</v>
      </c>
      <c r="K147" s="212">
        <f t="shared" si="29"/>
        <v>80</v>
      </c>
      <c r="L147" s="213">
        <f t="shared" si="30"/>
        <v>0.34408602150537637</v>
      </c>
      <c r="M147" s="208" t="s">
        <v>613</v>
      </c>
      <c r="N147" s="21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39</v>
      </c>
      <c r="B148" s="206">
        <v>42268</v>
      </c>
      <c r="C148" s="206"/>
      <c r="D148" s="207" t="s">
        <v>704</v>
      </c>
      <c r="E148" s="208" t="s">
        <v>645</v>
      </c>
      <c r="F148" s="209">
        <v>196.5</v>
      </c>
      <c r="G148" s="208"/>
      <c r="H148" s="208">
        <v>238</v>
      </c>
      <c r="I148" s="210">
        <v>238</v>
      </c>
      <c r="J148" s="211" t="s">
        <v>703</v>
      </c>
      <c r="K148" s="212">
        <f t="shared" si="29"/>
        <v>41.5</v>
      </c>
      <c r="L148" s="213">
        <f t="shared" si="30"/>
        <v>0.21119592875318066</v>
      </c>
      <c r="M148" s="208" t="s">
        <v>613</v>
      </c>
      <c r="N148" s="214">
        <v>42291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40</v>
      </c>
      <c r="B149" s="206">
        <v>42271</v>
      </c>
      <c r="C149" s="206"/>
      <c r="D149" s="207" t="s">
        <v>644</v>
      </c>
      <c r="E149" s="208" t="s">
        <v>645</v>
      </c>
      <c r="F149" s="209">
        <v>65</v>
      </c>
      <c r="G149" s="208"/>
      <c r="H149" s="208">
        <v>82</v>
      </c>
      <c r="I149" s="210">
        <v>82</v>
      </c>
      <c r="J149" s="211" t="s">
        <v>703</v>
      </c>
      <c r="K149" s="212">
        <f t="shared" si="29"/>
        <v>17</v>
      </c>
      <c r="L149" s="213">
        <f t="shared" si="30"/>
        <v>0.26153846153846155</v>
      </c>
      <c r="M149" s="208" t="s">
        <v>613</v>
      </c>
      <c r="N149" s="214">
        <v>42578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41</v>
      </c>
      <c r="B150" s="206">
        <v>42291</v>
      </c>
      <c r="C150" s="206"/>
      <c r="D150" s="207" t="s">
        <v>705</v>
      </c>
      <c r="E150" s="208" t="s">
        <v>645</v>
      </c>
      <c r="F150" s="209">
        <v>144</v>
      </c>
      <c r="G150" s="208"/>
      <c r="H150" s="208">
        <v>182.5</v>
      </c>
      <c r="I150" s="210">
        <v>181</v>
      </c>
      <c r="J150" s="211" t="s">
        <v>703</v>
      </c>
      <c r="K150" s="212">
        <f t="shared" si="29"/>
        <v>38.5</v>
      </c>
      <c r="L150" s="213">
        <f t="shared" si="30"/>
        <v>0.2673611111111111</v>
      </c>
      <c r="M150" s="208" t="s">
        <v>613</v>
      </c>
      <c r="N150" s="214">
        <v>42817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42</v>
      </c>
      <c r="B151" s="206">
        <v>42291</v>
      </c>
      <c r="C151" s="206"/>
      <c r="D151" s="207" t="s">
        <v>706</v>
      </c>
      <c r="E151" s="208" t="s">
        <v>645</v>
      </c>
      <c r="F151" s="209">
        <v>264</v>
      </c>
      <c r="G151" s="208"/>
      <c r="H151" s="208">
        <v>311</v>
      </c>
      <c r="I151" s="210">
        <v>311</v>
      </c>
      <c r="J151" s="211" t="s">
        <v>703</v>
      </c>
      <c r="K151" s="212">
        <f t="shared" si="29"/>
        <v>47</v>
      </c>
      <c r="L151" s="213">
        <f t="shared" si="30"/>
        <v>0.17803030303030304</v>
      </c>
      <c r="M151" s="208" t="s">
        <v>613</v>
      </c>
      <c r="N151" s="214">
        <v>42604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43</v>
      </c>
      <c r="B152" s="206">
        <v>42318</v>
      </c>
      <c r="C152" s="206"/>
      <c r="D152" s="207" t="s">
        <v>707</v>
      </c>
      <c r="E152" s="208" t="s">
        <v>615</v>
      </c>
      <c r="F152" s="209">
        <v>549.5</v>
      </c>
      <c r="G152" s="208"/>
      <c r="H152" s="208">
        <v>630</v>
      </c>
      <c r="I152" s="210">
        <v>630</v>
      </c>
      <c r="J152" s="211" t="s">
        <v>703</v>
      </c>
      <c r="K152" s="212">
        <f t="shared" si="29"/>
        <v>80.5</v>
      </c>
      <c r="L152" s="213">
        <f t="shared" si="30"/>
        <v>0.1464968152866242</v>
      </c>
      <c r="M152" s="208" t="s">
        <v>613</v>
      </c>
      <c r="N152" s="214">
        <v>42419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44</v>
      </c>
      <c r="B153" s="206">
        <v>42342</v>
      </c>
      <c r="C153" s="206"/>
      <c r="D153" s="207" t="s">
        <v>708</v>
      </c>
      <c r="E153" s="208" t="s">
        <v>645</v>
      </c>
      <c r="F153" s="209">
        <v>1027.5</v>
      </c>
      <c r="G153" s="208"/>
      <c r="H153" s="208">
        <v>1315</v>
      </c>
      <c r="I153" s="210">
        <v>1250</v>
      </c>
      <c r="J153" s="211" t="s">
        <v>703</v>
      </c>
      <c r="K153" s="212">
        <f t="shared" si="29"/>
        <v>287.5</v>
      </c>
      <c r="L153" s="213">
        <f t="shared" si="30"/>
        <v>0.27980535279805352</v>
      </c>
      <c r="M153" s="208" t="s">
        <v>613</v>
      </c>
      <c r="N153" s="214">
        <v>43244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45</v>
      </c>
      <c r="B154" s="206">
        <v>42367</v>
      </c>
      <c r="C154" s="206"/>
      <c r="D154" s="207" t="s">
        <v>709</v>
      </c>
      <c r="E154" s="208" t="s">
        <v>645</v>
      </c>
      <c r="F154" s="209">
        <v>465</v>
      </c>
      <c r="G154" s="208"/>
      <c r="H154" s="208">
        <v>540</v>
      </c>
      <c r="I154" s="210">
        <v>540</v>
      </c>
      <c r="J154" s="211" t="s">
        <v>703</v>
      </c>
      <c r="K154" s="212">
        <f t="shared" si="29"/>
        <v>75</v>
      </c>
      <c r="L154" s="213">
        <f t="shared" si="30"/>
        <v>0.16129032258064516</v>
      </c>
      <c r="M154" s="208" t="s">
        <v>613</v>
      </c>
      <c r="N154" s="214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46</v>
      </c>
      <c r="B155" s="206">
        <v>42380</v>
      </c>
      <c r="C155" s="206"/>
      <c r="D155" s="207" t="s">
        <v>392</v>
      </c>
      <c r="E155" s="208" t="s">
        <v>615</v>
      </c>
      <c r="F155" s="209">
        <v>81</v>
      </c>
      <c r="G155" s="208"/>
      <c r="H155" s="208">
        <v>110</v>
      </c>
      <c r="I155" s="210">
        <v>110</v>
      </c>
      <c r="J155" s="211" t="s">
        <v>703</v>
      </c>
      <c r="K155" s="212">
        <f t="shared" si="29"/>
        <v>29</v>
      </c>
      <c r="L155" s="213">
        <f t="shared" si="30"/>
        <v>0.35802469135802467</v>
      </c>
      <c r="M155" s="208" t="s">
        <v>613</v>
      </c>
      <c r="N155" s="214">
        <v>42745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47</v>
      </c>
      <c r="B156" s="206">
        <v>42382</v>
      </c>
      <c r="C156" s="206"/>
      <c r="D156" s="207" t="s">
        <v>710</v>
      </c>
      <c r="E156" s="208" t="s">
        <v>615</v>
      </c>
      <c r="F156" s="209">
        <v>417.5</v>
      </c>
      <c r="G156" s="208"/>
      <c r="H156" s="208">
        <v>547</v>
      </c>
      <c r="I156" s="210">
        <v>535</v>
      </c>
      <c r="J156" s="211" t="s">
        <v>703</v>
      </c>
      <c r="K156" s="212">
        <f t="shared" si="29"/>
        <v>129.5</v>
      </c>
      <c r="L156" s="213">
        <f t="shared" si="30"/>
        <v>0.31017964071856285</v>
      </c>
      <c r="M156" s="208" t="s">
        <v>613</v>
      </c>
      <c r="N156" s="214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48</v>
      </c>
      <c r="B157" s="206">
        <v>42408</v>
      </c>
      <c r="C157" s="206"/>
      <c r="D157" s="207" t="s">
        <v>711</v>
      </c>
      <c r="E157" s="208" t="s">
        <v>645</v>
      </c>
      <c r="F157" s="209">
        <v>650</v>
      </c>
      <c r="G157" s="208"/>
      <c r="H157" s="208">
        <v>800</v>
      </c>
      <c r="I157" s="210">
        <v>800</v>
      </c>
      <c r="J157" s="211" t="s">
        <v>703</v>
      </c>
      <c r="K157" s="212">
        <f t="shared" si="29"/>
        <v>150</v>
      </c>
      <c r="L157" s="213">
        <f t="shared" si="30"/>
        <v>0.23076923076923078</v>
      </c>
      <c r="M157" s="208" t="s">
        <v>613</v>
      </c>
      <c r="N157" s="214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49</v>
      </c>
      <c r="B158" s="206">
        <v>42433</v>
      </c>
      <c r="C158" s="206"/>
      <c r="D158" s="207" t="s">
        <v>212</v>
      </c>
      <c r="E158" s="208" t="s">
        <v>645</v>
      </c>
      <c r="F158" s="209">
        <v>437.5</v>
      </c>
      <c r="G158" s="208"/>
      <c r="H158" s="208">
        <v>504.5</v>
      </c>
      <c r="I158" s="210">
        <v>522</v>
      </c>
      <c r="J158" s="211" t="s">
        <v>712</v>
      </c>
      <c r="K158" s="212">
        <f t="shared" si="29"/>
        <v>67</v>
      </c>
      <c r="L158" s="213">
        <f t="shared" si="30"/>
        <v>0.15314285714285714</v>
      </c>
      <c r="M158" s="208" t="s">
        <v>613</v>
      </c>
      <c r="N158" s="214">
        <v>42480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50</v>
      </c>
      <c r="B159" s="206">
        <v>42438</v>
      </c>
      <c r="C159" s="206"/>
      <c r="D159" s="207" t="s">
        <v>713</v>
      </c>
      <c r="E159" s="208" t="s">
        <v>645</v>
      </c>
      <c r="F159" s="209">
        <v>189.5</v>
      </c>
      <c r="G159" s="208"/>
      <c r="H159" s="208">
        <v>218</v>
      </c>
      <c r="I159" s="210">
        <v>218</v>
      </c>
      <c r="J159" s="211" t="s">
        <v>703</v>
      </c>
      <c r="K159" s="212">
        <f t="shared" si="29"/>
        <v>28.5</v>
      </c>
      <c r="L159" s="213">
        <f t="shared" si="30"/>
        <v>0.15039577836411611</v>
      </c>
      <c r="M159" s="208" t="s">
        <v>613</v>
      </c>
      <c r="N159" s="214">
        <v>43034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5">
        <v>51</v>
      </c>
      <c r="B160" s="216">
        <v>42471</v>
      </c>
      <c r="C160" s="216"/>
      <c r="D160" s="224" t="s">
        <v>714</v>
      </c>
      <c r="E160" s="219" t="s">
        <v>645</v>
      </c>
      <c r="F160" s="219">
        <v>36.5</v>
      </c>
      <c r="G160" s="220"/>
      <c r="H160" s="220">
        <v>15.85</v>
      </c>
      <c r="I160" s="220">
        <v>60</v>
      </c>
      <c r="J160" s="221" t="s">
        <v>715</v>
      </c>
      <c r="K160" s="222">
        <f t="shared" si="29"/>
        <v>-20.65</v>
      </c>
      <c r="L160" s="223">
        <f t="shared" si="30"/>
        <v>-0.5657534246575342</v>
      </c>
      <c r="M160" s="219" t="s">
        <v>626</v>
      </c>
      <c r="N160" s="227">
        <v>43627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52</v>
      </c>
      <c r="B161" s="206">
        <v>42472</v>
      </c>
      <c r="C161" s="206"/>
      <c r="D161" s="207" t="s">
        <v>716</v>
      </c>
      <c r="E161" s="208" t="s">
        <v>645</v>
      </c>
      <c r="F161" s="209">
        <v>93</v>
      </c>
      <c r="G161" s="208"/>
      <c r="H161" s="208">
        <v>149</v>
      </c>
      <c r="I161" s="210">
        <v>140</v>
      </c>
      <c r="J161" s="211" t="s">
        <v>717</v>
      </c>
      <c r="K161" s="212">
        <f t="shared" si="29"/>
        <v>56</v>
      </c>
      <c r="L161" s="213">
        <f t="shared" si="30"/>
        <v>0.60215053763440862</v>
      </c>
      <c r="M161" s="208" t="s">
        <v>613</v>
      </c>
      <c r="N161" s="214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53</v>
      </c>
      <c r="B162" s="206">
        <v>42472</v>
      </c>
      <c r="C162" s="206"/>
      <c r="D162" s="207" t="s">
        <v>718</v>
      </c>
      <c r="E162" s="208" t="s">
        <v>645</v>
      </c>
      <c r="F162" s="209">
        <v>130</v>
      </c>
      <c r="G162" s="208"/>
      <c r="H162" s="208">
        <v>150</v>
      </c>
      <c r="I162" s="210" t="s">
        <v>719</v>
      </c>
      <c r="J162" s="211" t="s">
        <v>703</v>
      </c>
      <c r="K162" s="212">
        <f t="shared" si="29"/>
        <v>20</v>
      </c>
      <c r="L162" s="213">
        <f t="shared" si="30"/>
        <v>0.15384615384615385</v>
      </c>
      <c r="M162" s="208" t="s">
        <v>613</v>
      </c>
      <c r="N162" s="214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54</v>
      </c>
      <c r="B163" s="206">
        <v>42473</v>
      </c>
      <c r="C163" s="206"/>
      <c r="D163" s="207" t="s">
        <v>720</v>
      </c>
      <c r="E163" s="208" t="s">
        <v>645</v>
      </c>
      <c r="F163" s="209">
        <v>196</v>
      </c>
      <c r="G163" s="208"/>
      <c r="H163" s="208">
        <v>299</v>
      </c>
      <c r="I163" s="210">
        <v>299</v>
      </c>
      <c r="J163" s="211" t="s">
        <v>703</v>
      </c>
      <c r="K163" s="212">
        <v>103</v>
      </c>
      <c r="L163" s="213">
        <v>0.52551020408163296</v>
      </c>
      <c r="M163" s="208" t="s">
        <v>613</v>
      </c>
      <c r="N163" s="214">
        <v>42620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55</v>
      </c>
      <c r="B164" s="206">
        <v>42473</v>
      </c>
      <c r="C164" s="206"/>
      <c r="D164" s="207" t="s">
        <v>721</v>
      </c>
      <c r="E164" s="208" t="s">
        <v>645</v>
      </c>
      <c r="F164" s="209">
        <v>88</v>
      </c>
      <c r="G164" s="208"/>
      <c r="H164" s="208">
        <v>103</v>
      </c>
      <c r="I164" s="210">
        <v>103</v>
      </c>
      <c r="J164" s="211" t="s">
        <v>703</v>
      </c>
      <c r="K164" s="212">
        <v>15</v>
      </c>
      <c r="L164" s="213">
        <v>0.170454545454545</v>
      </c>
      <c r="M164" s="208" t="s">
        <v>613</v>
      </c>
      <c r="N164" s="21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56</v>
      </c>
      <c r="B165" s="206">
        <v>42492</v>
      </c>
      <c r="C165" s="206"/>
      <c r="D165" s="207" t="s">
        <v>722</v>
      </c>
      <c r="E165" s="208" t="s">
        <v>645</v>
      </c>
      <c r="F165" s="209">
        <v>127.5</v>
      </c>
      <c r="G165" s="208"/>
      <c r="H165" s="208">
        <v>148</v>
      </c>
      <c r="I165" s="210" t="s">
        <v>723</v>
      </c>
      <c r="J165" s="211" t="s">
        <v>703</v>
      </c>
      <c r="K165" s="212">
        <f t="shared" ref="K165:K169" si="31">H165-F165</f>
        <v>20.5</v>
      </c>
      <c r="L165" s="213">
        <f t="shared" ref="L165:L169" si="32">K165/F165</f>
        <v>0.16078431372549021</v>
      </c>
      <c r="M165" s="208" t="s">
        <v>613</v>
      </c>
      <c r="N165" s="214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57</v>
      </c>
      <c r="B166" s="206">
        <v>42493</v>
      </c>
      <c r="C166" s="206"/>
      <c r="D166" s="207" t="s">
        <v>724</v>
      </c>
      <c r="E166" s="208" t="s">
        <v>645</v>
      </c>
      <c r="F166" s="209">
        <v>675</v>
      </c>
      <c r="G166" s="208"/>
      <c r="H166" s="208">
        <v>815</v>
      </c>
      <c r="I166" s="210" t="s">
        <v>725</v>
      </c>
      <c r="J166" s="211" t="s">
        <v>703</v>
      </c>
      <c r="K166" s="212">
        <f t="shared" si="31"/>
        <v>140</v>
      </c>
      <c r="L166" s="213">
        <f t="shared" si="32"/>
        <v>0.2074074074074074</v>
      </c>
      <c r="M166" s="208" t="s">
        <v>613</v>
      </c>
      <c r="N166" s="214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5">
        <v>58</v>
      </c>
      <c r="B167" s="216">
        <v>42522</v>
      </c>
      <c r="C167" s="216"/>
      <c r="D167" s="217" t="s">
        <v>726</v>
      </c>
      <c r="E167" s="218" t="s">
        <v>645</v>
      </c>
      <c r="F167" s="219">
        <v>500</v>
      </c>
      <c r="G167" s="219"/>
      <c r="H167" s="220">
        <v>232.5</v>
      </c>
      <c r="I167" s="220" t="s">
        <v>727</v>
      </c>
      <c r="J167" s="221" t="s">
        <v>728</v>
      </c>
      <c r="K167" s="222">
        <f t="shared" si="31"/>
        <v>-267.5</v>
      </c>
      <c r="L167" s="223">
        <f t="shared" si="32"/>
        <v>-0.53500000000000003</v>
      </c>
      <c r="M167" s="219" t="s">
        <v>626</v>
      </c>
      <c r="N167" s="216">
        <v>43735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59</v>
      </c>
      <c r="B168" s="206">
        <v>42527</v>
      </c>
      <c r="C168" s="206"/>
      <c r="D168" s="207" t="s">
        <v>562</v>
      </c>
      <c r="E168" s="208" t="s">
        <v>645</v>
      </c>
      <c r="F168" s="209">
        <v>110</v>
      </c>
      <c r="G168" s="208"/>
      <c r="H168" s="208">
        <v>126.5</v>
      </c>
      <c r="I168" s="210">
        <v>125</v>
      </c>
      <c r="J168" s="211" t="s">
        <v>654</v>
      </c>
      <c r="K168" s="212">
        <f t="shared" si="31"/>
        <v>16.5</v>
      </c>
      <c r="L168" s="213">
        <f t="shared" si="32"/>
        <v>0.15</v>
      </c>
      <c r="M168" s="208" t="s">
        <v>613</v>
      </c>
      <c r="N168" s="214">
        <v>42552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60</v>
      </c>
      <c r="B169" s="206">
        <v>42538</v>
      </c>
      <c r="C169" s="206"/>
      <c r="D169" s="207" t="s">
        <v>729</v>
      </c>
      <c r="E169" s="208" t="s">
        <v>645</v>
      </c>
      <c r="F169" s="209">
        <v>44</v>
      </c>
      <c r="G169" s="208"/>
      <c r="H169" s="208">
        <v>69.5</v>
      </c>
      <c r="I169" s="210">
        <v>69.5</v>
      </c>
      <c r="J169" s="211" t="s">
        <v>730</v>
      </c>
      <c r="K169" s="212">
        <f t="shared" si="31"/>
        <v>25.5</v>
      </c>
      <c r="L169" s="213">
        <f t="shared" si="32"/>
        <v>0.57954545454545459</v>
      </c>
      <c r="M169" s="208" t="s">
        <v>613</v>
      </c>
      <c r="N169" s="214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61</v>
      </c>
      <c r="B170" s="206">
        <v>42549</v>
      </c>
      <c r="C170" s="206"/>
      <c r="D170" s="207" t="s">
        <v>731</v>
      </c>
      <c r="E170" s="208" t="s">
        <v>645</v>
      </c>
      <c r="F170" s="209">
        <v>262.5</v>
      </c>
      <c r="G170" s="208"/>
      <c r="H170" s="208">
        <v>340</v>
      </c>
      <c r="I170" s="210">
        <v>333</v>
      </c>
      <c r="J170" s="211" t="s">
        <v>732</v>
      </c>
      <c r="K170" s="212">
        <v>77.5</v>
      </c>
      <c r="L170" s="213">
        <v>0.29523809523809502</v>
      </c>
      <c r="M170" s="208" t="s">
        <v>613</v>
      </c>
      <c r="N170" s="214">
        <v>43017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62</v>
      </c>
      <c r="B171" s="206">
        <v>42549</v>
      </c>
      <c r="C171" s="206"/>
      <c r="D171" s="207" t="s">
        <v>733</v>
      </c>
      <c r="E171" s="208" t="s">
        <v>645</v>
      </c>
      <c r="F171" s="209">
        <v>840</v>
      </c>
      <c r="G171" s="208"/>
      <c r="H171" s="208">
        <v>1230</v>
      </c>
      <c r="I171" s="210">
        <v>1230</v>
      </c>
      <c r="J171" s="211" t="s">
        <v>703</v>
      </c>
      <c r="K171" s="212">
        <v>390</v>
      </c>
      <c r="L171" s="213">
        <v>0.46428571428571402</v>
      </c>
      <c r="M171" s="208" t="s">
        <v>613</v>
      </c>
      <c r="N171" s="214">
        <v>42649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8">
        <v>63</v>
      </c>
      <c r="B172" s="229">
        <v>42556</v>
      </c>
      <c r="C172" s="229"/>
      <c r="D172" s="230" t="s">
        <v>734</v>
      </c>
      <c r="E172" s="231" t="s">
        <v>645</v>
      </c>
      <c r="F172" s="231">
        <v>395</v>
      </c>
      <c r="G172" s="232"/>
      <c r="H172" s="232">
        <f>(468.5+342.5)/2</f>
        <v>405.5</v>
      </c>
      <c r="I172" s="232">
        <v>510</v>
      </c>
      <c r="J172" s="233" t="s">
        <v>735</v>
      </c>
      <c r="K172" s="234">
        <f t="shared" ref="K172:K178" si="33">H172-F172</f>
        <v>10.5</v>
      </c>
      <c r="L172" s="235">
        <f t="shared" ref="L172:L178" si="34">K172/F172</f>
        <v>2.6582278481012658E-2</v>
      </c>
      <c r="M172" s="231" t="s">
        <v>736</v>
      </c>
      <c r="N172" s="229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5">
        <v>64</v>
      </c>
      <c r="B173" s="216">
        <v>42584</v>
      </c>
      <c r="C173" s="216"/>
      <c r="D173" s="217" t="s">
        <v>737</v>
      </c>
      <c r="E173" s="218" t="s">
        <v>615</v>
      </c>
      <c r="F173" s="219">
        <f>169.5-12.8</f>
        <v>156.69999999999999</v>
      </c>
      <c r="G173" s="219"/>
      <c r="H173" s="220">
        <v>77</v>
      </c>
      <c r="I173" s="220" t="s">
        <v>738</v>
      </c>
      <c r="J173" s="221" t="s">
        <v>739</v>
      </c>
      <c r="K173" s="222">
        <f t="shared" si="33"/>
        <v>-79.699999999999989</v>
      </c>
      <c r="L173" s="223">
        <f t="shared" si="34"/>
        <v>-0.50861518825781749</v>
      </c>
      <c r="M173" s="219" t="s">
        <v>626</v>
      </c>
      <c r="N173" s="216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65</v>
      </c>
      <c r="B174" s="216">
        <v>42586</v>
      </c>
      <c r="C174" s="216"/>
      <c r="D174" s="217" t="s">
        <v>740</v>
      </c>
      <c r="E174" s="218" t="s">
        <v>645</v>
      </c>
      <c r="F174" s="219">
        <v>400</v>
      </c>
      <c r="G174" s="219"/>
      <c r="H174" s="220">
        <v>305</v>
      </c>
      <c r="I174" s="220">
        <v>475</v>
      </c>
      <c r="J174" s="221" t="s">
        <v>741</v>
      </c>
      <c r="K174" s="222">
        <f t="shared" si="33"/>
        <v>-95</v>
      </c>
      <c r="L174" s="223">
        <f t="shared" si="34"/>
        <v>-0.23749999999999999</v>
      </c>
      <c r="M174" s="219" t="s">
        <v>626</v>
      </c>
      <c r="N174" s="216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66</v>
      </c>
      <c r="B175" s="206">
        <v>42593</v>
      </c>
      <c r="C175" s="206"/>
      <c r="D175" s="207" t="s">
        <v>742</v>
      </c>
      <c r="E175" s="208" t="s">
        <v>645</v>
      </c>
      <c r="F175" s="209">
        <v>86.5</v>
      </c>
      <c r="G175" s="208"/>
      <c r="H175" s="208">
        <v>130</v>
      </c>
      <c r="I175" s="210">
        <v>130</v>
      </c>
      <c r="J175" s="211" t="s">
        <v>743</v>
      </c>
      <c r="K175" s="212">
        <f t="shared" si="33"/>
        <v>43.5</v>
      </c>
      <c r="L175" s="213">
        <f t="shared" si="34"/>
        <v>0.50289017341040465</v>
      </c>
      <c r="M175" s="208" t="s">
        <v>613</v>
      </c>
      <c r="N175" s="214">
        <v>43091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5">
        <v>67</v>
      </c>
      <c r="B176" s="216">
        <v>42600</v>
      </c>
      <c r="C176" s="216"/>
      <c r="D176" s="217" t="s">
        <v>111</v>
      </c>
      <c r="E176" s="218" t="s">
        <v>645</v>
      </c>
      <c r="F176" s="219">
        <v>133.5</v>
      </c>
      <c r="G176" s="219"/>
      <c r="H176" s="220">
        <v>126.5</v>
      </c>
      <c r="I176" s="220">
        <v>178</v>
      </c>
      <c r="J176" s="221" t="s">
        <v>744</v>
      </c>
      <c r="K176" s="222">
        <f t="shared" si="33"/>
        <v>-7</v>
      </c>
      <c r="L176" s="223">
        <f t="shared" si="34"/>
        <v>-5.2434456928838954E-2</v>
      </c>
      <c r="M176" s="219" t="s">
        <v>626</v>
      </c>
      <c r="N176" s="216">
        <v>42615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68</v>
      </c>
      <c r="B177" s="206">
        <v>42613</v>
      </c>
      <c r="C177" s="206"/>
      <c r="D177" s="207" t="s">
        <v>745</v>
      </c>
      <c r="E177" s="208" t="s">
        <v>645</v>
      </c>
      <c r="F177" s="209">
        <v>560</v>
      </c>
      <c r="G177" s="208"/>
      <c r="H177" s="208">
        <v>725</v>
      </c>
      <c r="I177" s="210">
        <v>725</v>
      </c>
      <c r="J177" s="211" t="s">
        <v>647</v>
      </c>
      <c r="K177" s="212">
        <f t="shared" si="33"/>
        <v>165</v>
      </c>
      <c r="L177" s="213">
        <f t="shared" si="34"/>
        <v>0.29464285714285715</v>
      </c>
      <c r="M177" s="208" t="s">
        <v>613</v>
      </c>
      <c r="N177" s="214">
        <v>42456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69</v>
      </c>
      <c r="B178" s="206">
        <v>42614</v>
      </c>
      <c r="C178" s="206"/>
      <c r="D178" s="207" t="s">
        <v>746</v>
      </c>
      <c r="E178" s="208" t="s">
        <v>645</v>
      </c>
      <c r="F178" s="209">
        <v>160.5</v>
      </c>
      <c r="G178" s="208"/>
      <c r="H178" s="208">
        <v>210</v>
      </c>
      <c r="I178" s="210">
        <v>210</v>
      </c>
      <c r="J178" s="211" t="s">
        <v>647</v>
      </c>
      <c r="K178" s="212">
        <f t="shared" si="33"/>
        <v>49.5</v>
      </c>
      <c r="L178" s="213">
        <f t="shared" si="34"/>
        <v>0.30841121495327101</v>
      </c>
      <c r="M178" s="208" t="s">
        <v>613</v>
      </c>
      <c r="N178" s="214">
        <v>42871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70</v>
      </c>
      <c r="B179" s="206">
        <v>42646</v>
      </c>
      <c r="C179" s="206"/>
      <c r="D179" s="207" t="s">
        <v>407</v>
      </c>
      <c r="E179" s="208" t="s">
        <v>645</v>
      </c>
      <c r="F179" s="209">
        <v>430</v>
      </c>
      <c r="G179" s="208"/>
      <c r="H179" s="208">
        <v>596</v>
      </c>
      <c r="I179" s="210">
        <v>575</v>
      </c>
      <c r="J179" s="211" t="s">
        <v>747</v>
      </c>
      <c r="K179" s="212">
        <v>166</v>
      </c>
      <c r="L179" s="213">
        <v>0.38604651162790699</v>
      </c>
      <c r="M179" s="208" t="s">
        <v>613</v>
      </c>
      <c r="N179" s="214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71</v>
      </c>
      <c r="B180" s="206">
        <v>42657</v>
      </c>
      <c r="C180" s="206"/>
      <c r="D180" s="207" t="s">
        <v>748</v>
      </c>
      <c r="E180" s="208" t="s">
        <v>645</v>
      </c>
      <c r="F180" s="209">
        <v>280</v>
      </c>
      <c r="G180" s="208"/>
      <c r="H180" s="208">
        <v>345</v>
      </c>
      <c r="I180" s="210">
        <v>345</v>
      </c>
      <c r="J180" s="211" t="s">
        <v>647</v>
      </c>
      <c r="K180" s="212">
        <f t="shared" ref="K180:K185" si="35">H180-F180</f>
        <v>65</v>
      </c>
      <c r="L180" s="213">
        <f t="shared" ref="L180:L181" si="36">K180/F180</f>
        <v>0.23214285714285715</v>
      </c>
      <c r="M180" s="208" t="s">
        <v>613</v>
      </c>
      <c r="N180" s="214">
        <v>42814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72</v>
      </c>
      <c r="B181" s="206">
        <v>42657</v>
      </c>
      <c r="C181" s="206"/>
      <c r="D181" s="207" t="s">
        <v>749</v>
      </c>
      <c r="E181" s="208" t="s">
        <v>645</v>
      </c>
      <c r="F181" s="209">
        <v>245</v>
      </c>
      <c r="G181" s="208"/>
      <c r="H181" s="208">
        <v>325.5</v>
      </c>
      <c r="I181" s="210">
        <v>330</v>
      </c>
      <c r="J181" s="211" t="s">
        <v>750</v>
      </c>
      <c r="K181" s="212">
        <f t="shared" si="35"/>
        <v>80.5</v>
      </c>
      <c r="L181" s="213">
        <f t="shared" si="36"/>
        <v>0.32857142857142857</v>
      </c>
      <c r="M181" s="208" t="s">
        <v>613</v>
      </c>
      <c r="N181" s="214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73</v>
      </c>
      <c r="B182" s="206">
        <v>42660</v>
      </c>
      <c r="C182" s="206"/>
      <c r="D182" s="207" t="s">
        <v>352</v>
      </c>
      <c r="E182" s="208" t="s">
        <v>645</v>
      </c>
      <c r="F182" s="209">
        <v>125</v>
      </c>
      <c r="G182" s="208"/>
      <c r="H182" s="208">
        <v>160</v>
      </c>
      <c r="I182" s="210">
        <v>160</v>
      </c>
      <c r="J182" s="211" t="s">
        <v>703</v>
      </c>
      <c r="K182" s="212">
        <f t="shared" si="35"/>
        <v>35</v>
      </c>
      <c r="L182" s="213">
        <v>0.28000000000000003</v>
      </c>
      <c r="M182" s="208" t="s">
        <v>613</v>
      </c>
      <c r="N182" s="214">
        <v>42803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74</v>
      </c>
      <c r="B183" s="206">
        <v>42660</v>
      </c>
      <c r="C183" s="206"/>
      <c r="D183" s="207" t="s">
        <v>484</v>
      </c>
      <c r="E183" s="208" t="s">
        <v>645</v>
      </c>
      <c r="F183" s="209">
        <v>114</v>
      </c>
      <c r="G183" s="208"/>
      <c r="H183" s="208">
        <v>145</v>
      </c>
      <c r="I183" s="210">
        <v>145</v>
      </c>
      <c r="J183" s="211" t="s">
        <v>703</v>
      </c>
      <c r="K183" s="212">
        <f t="shared" si="35"/>
        <v>31</v>
      </c>
      <c r="L183" s="213">
        <f t="shared" ref="L183:L185" si="37">K183/F183</f>
        <v>0.27192982456140352</v>
      </c>
      <c r="M183" s="208" t="s">
        <v>613</v>
      </c>
      <c r="N183" s="214">
        <v>42859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75</v>
      </c>
      <c r="B184" s="206">
        <v>42660</v>
      </c>
      <c r="C184" s="206"/>
      <c r="D184" s="207" t="s">
        <v>751</v>
      </c>
      <c r="E184" s="208" t="s">
        <v>645</v>
      </c>
      <c r="F184" s="209">
        <v>212</v>
      </c>
      <c r="G184" s="208"/>
      <c r="H184" s="208">
        <v>280</v>
      </c>
      <c r="I184" s="210">
        <v>276</v>
      </c>
      <c r="J184" s="211" t="s">
        <v>752</v>
      </c>
      <c r="K184" s="212">
        <f t="shared" si="35"/>
        <v>68</v>
      </c>
      <c r="L184" s="213">
        <f t="shared" si="37"/>
        <v>0.32075471698113206</v>
      </c>
      <c r="M184" s="208" t="s">
        <v>613</v>
      </c>
      <c r="N184" s="214">
        <v>42858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76</v>
      </c>
      <c r="B185" s="206">
        <v>42678</v>
      </c>
      <c r="C185" s="206"/>
      <c r="D185" s="207" t="s">
        <v>472</v>
      </c>
      <c r="E185" s="208" t="s">
        <v>645</v>
      </c>
      <c r="F185" s="209">
        <v>155</v>
      </c>
      <c r="G185" s="208"/>
      <c r="H185" s="208">
        <v>210</v>
      </c>
      <c r="I185" s="210">
        <v>210</v>
      </c>
      <c r="J185" s="211" t="s">
        <v>753</v>
      </c>
      <c r="K185" s="212">
        <f t="shared" si="35"/>
        <v>55</v>
      </c>
      <c r="L185" s="213">
        <f t="shared" si="37"/>
        <v>0.35483870967741937</v>
      </c>
      <c r="M185" s="208" t="s">
        <v>613</v>
      </c>
      <c r="N185" s="214">
        <v>42944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5">
        <v>77</v>
      </c>
      <c r="B186" s="216">
        <v>42710</v>
      </c>
      <c r="C186" s="216"/>
      <c r="D186" s="217" t="s">
        <v>754</v>
      </c>
      <c r="E186" s="218" t="s">
        <v>645</v>
      </c>
      <c r="F186" s="219">
        <v>150.5</v>
      </c>
      <c r="G186" s="219"/>
      <c r="H186" s="220">
        <v>72.5</v>
      </c>
      <c r="I186" s="220">
        <v>174</v>
      </c>
      <c r="J186" s="221" t="s">
        <v>755</v>
      </c>
      <c r="K186" s="222">
        <v>-78</v>
      </c>
      <c r="L186" s="223">
        <v>-0.51827242524916906</v>
      </c>
      <c r="M186" s="219" t="s">
        <v>626</v>
      </c>
      <c r="N186" s="216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78</v>
      </c>
      <c r="B187" s="206">
        <v>42712</v>
      </c>
      <c r="C187" s="206"/>
      <c r="D187" s="207" t="s">
        <v>756</v>
      </c>
      <c r="E187" s="208" t="s">
        <v>645</v>
      </c>
      <c r="F187" s="209">
        <v>380</v>
      </c>
      <c r="G187" s="208"/>
      <c r="H187" s="208">
        <v>478</v>
      </c>
      <c r="I187" s="210">
        <v>468</v>
      </c>
      <c r="J187" s="211" t="s">
        <v>703</v>
      </c>
      <c r="K187" s="212">
        <f t="shared" ref="K187:K189" si="38">H187-F187</f>
        <v>98</v>
      </c>
      <c r="L187" s="213">
        <f t="shared" ref="L187:L189" si="39">K187/F187</f>
        <v>0.25789473684210529</v>
      </c>
      <c r="M187" s="208" t="s">
        <v>613</v>
      </c>
      <c r="N187" s="214">
        <v>43025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79</v>
      </c>
      <c r="B188" s="206">
        <v>42734</v>
      </c>
      <c r="C188" s="206"/>
      <c r="D188" s="207" t="s">
        <v>110</v>
      </c>
      <c r="E188" s="208" t="s">
        <v>645</v>
      </c>
      <c r="F188" s="209">
        <v>305</v>
      </c>
      <c r="G188" s="208"/>
      <c r="H188" s="208">
        <v>375</v>
      </c>
      <c r="I188" s="210">
        <v>375</v>
      </c>
      <c r="J188" s="211" t="s">
        <v>703</v>
      </c>
      <c r="K188" s="212">
        <f t="shared" si="38"/>
        <v>70</v>
      </c>
      <c r="L188" s="213">
        <f t="shared" si="39"/>
        <v>0.22950819672131148</v>
      </c>
      <c r="M188" s="208" t="s">
        <v>613</v>
      </c>
      <c r="N188" s="214">
        <v>42768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80</v>
      </c>
      <c r="B189" s="206">
        <v>42739</v>
      </c>
      <c r="C189" s="206"/>
      <c r="D189" s="207" t="s">
        <v>96</v>
      </c>
      <c r="E189" s="208" t="s">
        <v>645</v>
      </c>
      <c r="F189" s="209">
        <v>99.5</v>
      </c>
      <c r="G189" s="208"/>
      <c r="H189" s="208">
        <v>158</v>
      </c>
      <c r="I189" s="210">
        <v>158</v>
      </c>
      <c r="J189" s="211" t="s">
        <v>703</v>
      </c>
      <c r="K189" s="212">
        <f t="shared" si="38"/>
        <v>58.5</v>
      </c>
      <c r="L189" s="213">
        <f t="shared" si="39"/>
        <v>0.5879396984924623</v>
      </c>
      <c r="M189" s="208" t="s">
        <v>613</v>
      </c>
      <c r="N189" s="214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81</v>
      </c>
      <c r="B190" s="206">
        <v>42739</v>
      </c>
      <c r="C190" s="206"/>
      <c r="D190" s="207" t="s">
        <v>96</v>
      </c>
      <c r="E190" s="208" t="s">
        <v>645</v>
      </c>
      <c r="F190" s="209">
        <v>99.5</v>
      </c>
      <c r="G190" s="208"/>
      <c r="H190" s="208">
        <v>158</v>
      </c>
      <c r="I190" s="210">
        <v>158</v>
      </c>
      <c r="J190" s="211" t="s">
        <v>703</v>
      </c>
      <c r="K190" s="212">
        <v>58.5</v>
      </c>
      <c r="L190" s="213">
        <v>0.58793969849246197</v>
      </c>
      <c r="M190" s="208" t="s">
        <v>613</v>
      </c>
      <c r="N190" s="214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82</v>
      </c>
      <c r="B191" s="206">
        <v>42786</v>
      </c>
      <c r="C191" s="206"/>
      <c r="D191" s="207" t="s">
        <v>187</v>
      </c>
      <c r="E191" s="208" t="s">
        <v>645</v>
      </c>
      <c r="F191" s="209">
        <v>140.5</v>
      </c>
      <c r="G191" s="208"/>
      <c r="H191" s="208">
        <v>220</v>
      </c>
      <c r="I191" s="210">
        <v>220</v>
      </c>
      <c r="J191" s="211" t="s">
        <v>703</v>
      </c>
      <c r="K191" s="212">
        <f>H191-F191</f>
        <v>79.5</v>
      </c>
      <c r="L191" s="213">
        <f>K191/F191</f>
        <v>0.5658362989323843</v>
      </c>
      <c r="M191" s="208" t="s">
        <v>613</v>
      </c>
      <c r="N191" s="214">
        <v>42864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83</v>
      </c>
      <c r="B192" s="206">
        <v>42786</v>
      </c>
      <c r="C192" s="206"/>
      <c r="D192" s="207" t="s">
        <v>757</v>
      </c>
      <c r="E192" s="208" t="s">
        <v>645</v>
      </c>
      <c r="F192" s="209">
        <v>202.5</v>
      </c>
      <c r="G192" s="208"/>
      <c r="H192" s="208">
        <v>234</v>
      </c>
      <c r="I192" s="210">
        <v>234</v>
      </c>
      <c r="J192" s="211" t="s">
        <v>703</v>
      </c>
      <c r="K192" s="212">
        <v>31.5</v>
      </c>
      <c r="L192" s="213">
        <v>0.155555555555556</v>
      </c>
      <c r="M192" s="208" t="s">
        <v>613</v>
      </c>
      <c r="N192" s="214">
        <v>42836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84</v>
      </c>
      <c r="B193" s="206">
        <v>42818</v>
      </c>
      <c r="C193" s="206"/>
      <c r="D193" s="207" t="s">
        <v>758</v>
      </c>
      <c r="E193" s="208" t="s">
        <v>645</v>
      </c>
      <c r="F193" s="209">
        <v>300.5</v>
      </c>
      <c r="G193" s="208"/>
      <c r="H193" s="208">
        <v>417.5</v>
      </c>
      <c r="I193" s="210">
        <v>420</v>
      </c>
      <c r="J193" s="211" t="s">
        <v>759</v>
      </c>
      <c r="K193" s="212">
        <f>H193-F193</f>
        <v>117</v>
      </c>
      <c r="L193" s="213">
        <f>K193/F193</f>
        <v>0.38935108153078202</v>
      </c>
      <c r="M193" s="208" t="s">
        <v>613</v>
      </c>
      <c r="N193" s="214">
        <v>43070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85</v>
      </c>
      <c r="B194" s="206">
        <v>42818</v>
      </c>
      <c r="C194" s="206"/>
      <c r="D194" s="207" t="s">
        <v>733</v>
      </c>
      <c r="E194" s="208" t="s">
        <v>645</v>
      </c>
      <c r="F194" s="209">
        <v>850</v>
      </c>
      <c r="G194" s="208"/>
      <c r="H194" s="208">
        <v>1042.5</v>
      </c>
      <c r="I194" s="210">
        <v>1023</v>
      </c>
      <c r="J194" s="211" t="s">
        <v>760</v>
      </c>
      <c r="K194" s="212">
        <v>192.5</v>
      </c>
      <c r="L194" s="213">
        <v>0.22647058823529401</v>
      </c>
      <c r="M194" s="208" t="s">
        <v>613</v>
      </c>
      <c r="N194" s="214">
        <v>42830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86</v>
      </c>
      <c r="B195" s="206">
        <v>42830</v>
      </c>
      <c r="C195" s="206"/>
      <c r="D195" s="207" t="s">
        <v>503</v>
      </c>
      <c r="E195" s="208" t="s">
        <v>645</v>
      </c>
      <c r="F195" s="209">
        <v>785</v>
      </c>
      <c r="G195" s="208"/>
      <c r="H195" s="208">
        <v>930</v>
      </c>
      <c r="I195" s="210">
        <v>920</v>
      </c>
      <c r="J195" s="211" t="s">
        <v>761</v>
      </c>
      <c r="K195" s="212">
        <f>H195-F195</f>
        <v>145</v>
      </c>
      <c r="L195" s="213">
        <f>K195/F195</f>
        <v>0.18471337579617833</v>
      </c>
      <c r="M195" s="208" t="s">
        <v>613</v>
      </c>
      <c r="N195" s="214">
        <v>42976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5">
        <v>87</v>
      </c>
      <c r="B196" s="216">
        <v>42831</v>
      </c>
      <c r="C196" s="216"/>
      <c r="D196" s="217" t="s">
        <v>762</v>
      </c>
      <c r="E196" s="218" t="s">
        <v>645</v>
      </c>
      <c r="F196" s="219">
        <v>40</v>
      </c>
      <c r="G196" s="219"/>
      <c r="H196" s="220">
        <v>13.1</v>
      </c>
      <c r="I196" s="220">
        <v>60</v>
      </c>
      <c r="J196" s="221" t="s">
        <v>763</v>
      </c>
      <c r="K196" s="222">
        <v>-26.9</v>
      </c>
      <c r="L196" s="223">
        <v>-0.67249999999999999</v>
      </c>
      <c r="M196" s="219" t="s">
        <v>626</v>
      </c>
      <c r="N196" s="216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88</v>
      </c>
      <c r="B197" s="206">
        <v>42837</v>
      </c>
      <c r="C197" s="206"/>
      <c r="D197" s="207" t="s">
        <v>95</v>
      </c>
      <c r="E197" s="208" t="s">
        <v>645</v>
      </c>
      <c r="F197" s="209">
        <v>289.5</v>
      </c>
      <c r="G197" s="208"/>
      <c r="H197" s="208">
        <v>354</v>
      </c>
      <c r="I197" s="210">
        <v>360</v>
      </c>
      <c r="J197" s="211" t="s">
        <v>764</v>
      </c>
      <c r="K197" s="212">
        <f t="shared" ref="K197:K205" si="40">H197-F197</f>
        <v>64.5</v>
      </c>
      <c r="L197" s="213">
        <f t="shared" ref="L197:L205" si="41">K197/F197</f>
        <v>0.22279792746113988</v>
      </c>
      <c r="M197" s="208" t="s">
        <v>613</v>
      </c>
      <c r="N197" s="21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89</v>
      </c>
      <c r="B198" s="206">
        <v>42845</v>
      </c>
      <c r="C198" s="206"/>
      <c r="D198" s="207" t="s">
        <v>439</v>
      </c>
      <c r="E198" s="208" t="s">
        <v>645</v>
      </c>
      <c r="F198" s="209">
        <v>700</v>
      </c>
      <c r="G198" s="208"/>
      <c r="H198" s="208">
        <v>840</v>
      </c>
      <c r="I198" s="210">
        <v>840</v>
      </c>
      <c r="J198" s="211" t="s">
        <v>765</v>
      </c>
      <c r="K198" s="212">
        <f t="shared" si="40"/>
        <v>140</v>
      </c>
      <c r="L198" s="213">
        <f t="shared" si="41"/>
        <v>0.2</v>
      </c>
      <c r="M198" s="208" t="s">
        <v>613</v>
      </c>
      <c r="N198" s="214">
        <v>42893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90</v>
      </c>
      <c r="B199" s="206">
        <v>42887</v>
      </c>
      <c r="C199" s="206"/>
      <c r="D199" s="207" t="s">
        <v>766</v>
      </c>
      <c r="E199" s="208" t="s">
        <v>645</v>
      </c>
      <c r="F199" s="209">
        <v>130</v>
      </c>
      <c r="G199" s="208"/>
      <c r="H199" s="208">
        <v>144.25</v>
      </c>
      <c r="I199" s="210">
        <v>170</v>
      </c>
      <c r="J199" s="211" t="s">
        <v>767</v>
      </c>
      <c r="K199" s="212">
        <f t="shared" si="40"/>
        <v>14.25</v>
      </c>
      <c r="L199" s="213">
        <f t="shared" si="41"/>
        <v>0.10961538461538461</v>
      </c>
      <c r="M199" s="208" t="s">
        <v>613</v>
      </c>
      <c r="N199" s="214">
        <v>43675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91</v>
      </c>
      <c r="B200" s="206">
        <v>42901</v>
      </c>
      <c r="C200" s="206"/>
      <c r="D200" s="207" t="s">
        <v>768</v>
      </c>
      <c r="E200" s="208" t="s">
        <v>645</v>
      </c>
      <c r="F200" s="209">
        <v>214.5</v>
      </c>
      <c r="G200" s="208"/>
      <c r="H200" s="208">
        <v>262</v>
      </c>
      <c r="I200" s="210">
        <v>262</v>
      </c>
      <c r="J200" s="211" t="s">
        <v>769</v>
      </c>
      <c r="K200" s="212">
        <f t="shared" si="40"/>
        <v>47.5</v>
      </c>
      <c r="L200" s="213">
        <f t="shared" si="41"/>
        <v>0.22144522144522144</v>
      </c>
      <c r="M200" s="208" t="s">
        <v>613</v>
      </c>
      <c r="N200" s="214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36">
        <v>92</v>
      </c>
      <c r="B201" s="237">
        <v>42933</v>
      </c>
      <c r="C201" s="237"/>
      <c r="D201" s="238" t="s">
        <v>770</v>
      </c>
      <c r="E201" s="239" t="s">
        <v>645</v>
      </c>
      <c r="F201" s="240">
        <v>370</v>
      </c>
      <c r="G201" s="239"/>
      <c r="H201" s="239">
        <v>447.5</v>
      </c>
      <c r="I201" s="241">
        <v>450</v>
      </c>
      <c r="J201" s="242" t="s">
        <v>703</v>
      </c>
      <c r="K201" s="212">
        <f t="shared" si="40"/>
        <v>77.5</v>
      </c>
      <c r="L201" s="243">
        <f t="shared" si="41"/>
        <v>0.20945945945945946</v>
      </c>
      <c r="M201" s="239" t="s">
        <v>613</v>
      </c>
      <c r="N201" s="244">
        <v>43035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6">
        <v>93</v>
      </c>
      <c r="B202" s="237">
        <v>42943</v>
      </c>
      <c r="C202" s="237"/>
      <c r="D202" s="238" t="s">
        <v>185</v>
      </c>
      <c r="E202" s="239" t="s">
        <v>645</v>
      </c>
      <c r="F202" s="240">
        <v>657.5</v>
      </c>
      <c r="G202" s="239"/>
      <c r="H202" s="239">
        <v>825</v>
      </c>
      <c r="I202" s="241">
        <v>820</v>
      </c>
      <c r="J202" s="242" t="s">
        <v>703</v>
      </c>
      <c r="K202" s="212">
        <f t="shared" si="40"/>
        <v>167.5</v>
      </c>
      <c r="L202" s="243">
        <f t="shared" si="41"/>
        <v>0.25475285171102663</v>
      </c>
      <c r="M202" s="239" t="s">
        <v>613</v>
      </c>
      <c r="N202" s="244">
        <v>43090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94</v>
      </c>
      <c r="B203" s="206">
        <v>42964</v>
      </c>
      <c r="C203" s="206"/>
      <c r="D203" s="207" t="s">
        <v>370</v>
      </c>
      <c r="E203" s="208" t="s">
        <v>645</v>
      </c>
      <c r="F203" s="209">
        <v>605</v>
      </c>
      <c r="G203" s="208"/>
      <c r="H203" s="208">
        <v>750</v>
      </c>
      <c r="I203" s="210">
        <v>750</v>
      </c>
      <c r="J203" s="211" t="s">
        <v>761</v>
      </c>
      <c r="K203" s="212">
        <f t="shared" si="40"/>
        <v>145</v>
      </c>
      <c r="L203" s="213">
        <f t="shared" si="41"/>
        <v>0.23966942148760331</v>
      </c>
      <c r="M203" s="208" t="s">
        <v>613</v>
      </c>
      <c r="N203" s="214">
        <v>43027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5">
        <v>95</v>
      </c>
      <c r="B204" s="216">
        <v>42979</v>
      </c>
      <c r="C204" s="216"/>
      <c r="D204" s="224" t="s">
        <v>771</v>
      </c>
      <c r="E204" s="219" t="s">
        <v>645</v>
      </c>
      <c r="F204" s="219">
        <v>255</v>
      </c>
      <c r="G204" s="220"/>
      <c r="H204" s="220">
        <v>217.25</v>
      </c>
      <c r="I204" s="220">
        <v>320</v>
      </c>
      <c r="J204" s="221" t="s">
        <v>772</v>
      </c>
      <c r="K204" s="222">
        <f t="shared" si="40"/>
        <v>-37.75</v>
      </c>
      <c r="L204" s="225">
        <f t="shared" si="41"/>
        <v>-0.14803921568627451</v>
      </c>
      <c r="M204" s="219" t="s">
        <v>626</v>
      </c>
      <c r="N204" s="21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96</v>
      </c>
      <c r="B205" s="206">
        <v>42997</v>
      </c>
      <c r="C205" s="206"/>
      <c r="D205" s="207" t="s">
        <v>773</v>
      </c>
      <c r="E205" s="208" t="s">
        <v>645</v>
      </c>
      <c r="F205" s="209">
        <v>215</v>
      </c>
      <c r="G205" s="208"/>
      <c r="H205" s="208">
        <v>258</v>
      </c>
      <c r="I205" s="210">
        <v>258</v>
      </c>
      <c r="J205" s="211" t="s">
        <v>703</v>
      </c>
      <c r="K205" s="212">
        <f t="shared" si="40"/>
        <v>43</v>
      </c>
      <c r="L205" s="213">
        <f t="shared" si="41"/>
        <v>0.2</v>
      </c>
      <c r="M205" s="208" t="s">
        <v>613</v>
      </c>
      <c r="N205" s="214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97</v>
      </c>
      <c r="B206" s="206">
        <v>42997</v>
      </c>
      <c r="C206" s="206"/>
      <c r="D206" s="207" t="s">
        <v>773</v>
      </c>
      <c r="E206" s="208" t="s">
        <v>645</v>
      </c>
      <c r="F206" s="209">
        <v>215</v>
      </c>
      <c r="G206" s="208"/>
      <c r="H206" s="208">
        <v>258</v>
      </c>
      <c r="I206" s="210">
        <v>258</v>
      </c>
      <c r="J206" s="242" t="s">
        <v>703</v>
      </c>
      <c r="K206" s="212">
        <v>43</v>
      </c>
      <c r="L206" s="213">
        <v>0.2</v>
      </c>
      <c r="M206" s="208" t="s">
        <v>613</v>
      </c>
      <c r="N206" s="21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6">
        <v>98</v>
      </c>
      <c r="B207" s="237">
        <v>42998</v>
      </c>
      <c r="C207" s="237"/>
      <c r="D207" s="238" t="s">
        <v>774</v>
      </c>
      <c r="E207" s="239" t="s">
        <v>645</v>
      </c>
      <c r="F207" s="209">
        <v>75</v>
      </c>
      <c r="G207" s="239"/>
      <c r="H207" s="239">
        <v>90</v>
      </c>
      <c r="I207" s="241">
        <v>90</v>
      </c>
      <c r="J207" s="211" t="s">
        <v>775</v>
      </c>
      <c r="K207" s="212">
        <f t="shared" ref="K207:K212" si="42">H207-F207</f>
        <v>15</v>
      </c>
      <c r="L207" s="213">
        <f t="shared" ref="L207:L212" si="43">K207/F207</f>
        <v>0.2</v>
      </c>
      <c r="M207" s="208" t="s">
        <v>613</v>
      </c>
      <c r="N207" s="214">
        <v>43019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99</v>
      </c>
      <c r="B208" s="237">
        <v>43011</v>
      </c>
      <c r="C208" s="237"/>
      <c r="D208" s="238" t="s">
        <v>628</v>
      </c>
      <c r="E208" s="239" t="s">
        <v>645</v>
      </c>
      <c r="F208" s="240">
        <v>315</v>
      </c>
      <c r="G208" s="239"/>
      <c r="H208" s="239">
        <v>392</v>
      </c>
      <c r="I208" s="241">
        <v>384</v>
      </c>
      <c r="J208" s="242" t="s">
        <v>776</v>
      </c>
      <c r="K208" s="212">
        <f t="shared" si="42"/>
        <v>77</v>
      </c>
      <c r="L208" s="243">
        <f t="shared" si="43"/>
        <v>0.24444444444444444</v>
      </c>
      <c r="M208" s="239" t="s">
        <v>613</v>
      </c>
      <c r="N208" s="244">
        <v>43017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100</v>
      </c>
      <c r="B209" s="237">
        <v>43013</v>
      </c>
      <c r="C209" s="237"/>
      <c r="D209" s="238" t="s">
        <v>477</v>
      </c>
      <c r="E209" s="239" t="s">
        <v>645</v>
      </c>
      <c r="F209" s="240">
        <v>145</v>
      </c>
      <c r="G209" s="239"/>
      <c r="H209" s="239">
        <v>179</v>
      </c>
      <c r="I209" s="241">
        <v>180</v>
      </c>
      <c r="J209" s="242" t="s">
        <v>777</v>
      </c>
      <c r="K209" s="212">
        <f t="shared" si="42"/>
        <v>34</v>
      </c>
      <c r="L209" s="243">
        <f t="shared" si="43"/>
        <v>0.23448275862068965</v>
      </c>
      <c r="M209" s="239" t="s">
        <v>613</v>
      </c>
      <c r="N209" s="244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6">
        <v>101</v>
      </c>
      <c r="B210" s="237">
        <v>43014</v>
      </c>
      <c r="C210" s="237"/>
      <c r="D210" s="238" t="s">
        <v>342</v>
      </c>
      <c r="E210" s="239" t="s">
        <v>645</v>
      </c>
      <c r="F210" s="240">
        <v>256</v>
      </c>
      <c r="G210" s="239"/>
      <c r="H210" s="239">
        <v>323</v>
      </c>
      <c r="I210" s="241">
        <v>320</v>
      </c>
      <c r="J210" s="242" t="s">
        <v>703</v>
      </c>
      <c r="K210" s="212">
        <f t="shared" si="42"/>
        <v>67</v>
      </c>
      <c r="L210" s="243">
        <f t="shared" si="43"/>
        <v>0.26171875</v>
      </c>
      <c r="M210" s="239" t="s">
        <v>613</v>
      </c>
      <c r="N210" s="244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6">
        <v>102</v>
      </c>
      <c r="B211" s="237">
        <v>43017</v>
      </c>
      <c r="C211" s="237"/>
      <c r="D211" s="238" t="s">
        <v>360</v>
      </c>
      <c r="E211" s="239" t="s">
        <v>645</v>
      </c>
      <c r="F211" s="240">
        <v>137.5</v>
      </c>
      <c r="G211" s="239"/>
      <c r="H211" s="239">
        <v>184</v>
      </c>
      <c r="I211" s="241">
        <v>183</v>
      </c>
      <c r="J211" s="242" t="s">
        <v>778</v>
      </c>
      <c r="K211" s="212">
        <f t="shared" si="42"/>
        <v>46.5</v>
      </c>
      <c r="L211" s="243">
        <f t="shared" si="43"/>
        <v>0.33818181818181819</v>
      </c>
      <c r="M211" s="239" t="s">
        <v>613</v>
      </c>
      <c r="N211" s="244">
        <v>43108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6">
        <v>103</v>
      </c>
      <c r="B212" s="237">
        <v>43018</v>
      </c>
      <c r="C212" s="237"/>
      <c r="D212" s="238" t="s">
        <v>779</v>
      </c>
      <c r="E212" s="239" t="s">
        <v>645</v>
      </c>
      <c r="F212" s="240">
        <v>125.5</v>
      </c>
      <c r="G212" s="239"/>
      <c r="H212" s="239">
        <v>158</v>
      </c>
      <c r="I212" s="241">
        <v>155</v>
      </c>
      <c r="J212" s="242" t="s">
        <v>780</v>
      </c>
      <c r="K212" s="212">
        <f t="shared" si="42"/>
        <v>32.5</v>
      </c>
      <c r="L212" s="243">
        <f t="shared" si="43"/>
        <v>0.25896414342629481</v>
      </c>
      <c r="M212" s="239" t="s">
        <v>613</v>
      </c>
      <c r="N212" s="244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6">
        <v>104</v>
      </c>
      <c r="B213" s="237">
        <v>43018</v>
      </c>
      <c r="C213" s="237"/>
      <c r="D213" s="238" t="s">
        <v>781</v>
      </c>
      <c r="E213" s="239" t="s">
        <v>645</v>
      </c>
      <c r="F213" s="240">
        <v>895</v>
      </c>
      <c r="G213" s="239"/>
      <c r="H213" s="239">
        <v>1122.5</v>
      </c>
      <c r="I213" s="241">
        <v>1078</v>
      </c>
      <c r="J213" s="242" t="s">
        <v>782</v>
      </c>
      <c r="K213" s="212">
        <v>227.5</v>
      </c>
      <c r="L213" s="243">
        <v>0.25418994413407803</v>
      </c>
      <c r="M213" s="239" t="s">
        <v>613</v>
      </c>
      <c r="N213" s="244">
        <v>43117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6">
        <v>105</v>
      </c>
      <c r="B214" s="237">
        <v>43020</v>
      </c>
      <c r="C214" s="237"/>
      <c r="D214" s="238" t="s">
        <v>351</v>
      </c>
      <c r="E214" s="239" t="s">
        <v>645</v>
      </c>
      <c r="F214" s="240">
        <v>525</v>
      </c>
      <c r="G214" s="239"/>
      <c r="H214" s="239">
        <v>629</v>
      </c>
      <c r="I214" s="241">
        <v>629</v>
      </c>
      <c r="J214" s="242" t="s">
        <v>703</v>
      </c>
      <c r="K214" s="212">
        <v>104</v>
      </c>
      <c r="L214" s="243">
        <v>0.19809523809523799</v>
      </c>
      <c r="M214" s="239" t="s">
        <v>613</v>
      </c>
      <c r="N214" s="244">
        <v>43119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106</v>
      </c>
      <c r="B215" s="237">
        <v>43046</v>
      </c>
      <c r="C215" s="237"/>
      <c r="D215" s="238" t="s">
        <v>397</v>
      </c>
      <c r="E215" s="239" t="s">
        <v>645</v>
      </c>
      <c r="F215" s="240">
        <v>740</v>
      </c>
      <c r="G215" s="239"/>
      <c r="H215" s="239">
        <v>892.5</v>
      </c>
      <c r="I215" s="241">
        <v>900</v>
      </c>
      <c r="J215" s="242" t="s">
        <v>783</v>
      </c>
      <c r="K215" s="212">
        <f t="shared" ref="K215:K217" si="44">H215-F215</f>
        <v>152.5</v>
      </c>
      <c r="L215" s="243">
        <f t="shared" ref="L215:L217" si="45">K215/F215</f>
        <v>0.20608108108108109</v>
      </c>
      <c r="M215" s="239" t="s">
        <v>613</v>
      </c>
      <c r="N215" s="244">
        <v>43052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107</v>
      </c>
      <c r="B216" s="206">
        <v>43073</v>
      </c>
      <c r="C216" s="206"/>
      <c r="D216" s="207" t="s">
        <v>784</v>
      </c>
      <c r="E216" s="208" t="s">
        <v>645</v>
      </c>
      <c r="F216" s="209">
        <v>118.5</v>
      </c>
      <c r="G216" s="208"/>
      <c r="H216" s="208">
        <v>143.5</v>
      </c>
      <c r="I216" s="210">
        <v>145</v>
      </c>
      <c r="J216" s="211" t="s">
        <v>635</v>
      </c>
      <c r="K216" s="212">
        <f t="shared" si="44"/>
        <v>25</v>
      </c>
      <c r="L216" s="213">
        <f t="shared" si="45"/>
        <v>0.2109704641350211</v>
      </c>
      <c r="M216" s="208" t="s">
        <v>613</v>
      </c>
      <c r="N216" s="214">
        <v>43097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5">
        <v>108</v>
      </c>
      <c r="B217" s="216">
        <v>43090</v>
      </c>
      <c r="C217" s="216"/>
      <c r="D217" s="217" t="s">
        <v>445</v>
      </c>
      <c r="E217" s="218" t="s">
        <v>645</v>
      </c>
      <c r="F217" s="219">
        <v>715</v>
      </c>
      <c r="G217" s="219"/>
      <c r="H217" s="220">
        <v>500</v>
      </c>
      <c r="I217" s="220">
        <v>872</v>
      </c>
      <c r="J217" s="221" t="s">
        <v>785</v>
      </c>
      <c r="K217" s="222">
        <f t="shared" si="44"/>
        <v>-215</v>
      </c>
      <c r="L217" s="223">
        <f t="shared" si="45"/>
        <v>-0.30069930069930068</v>
      </c>
      <c r="M217" s="219" t="s">
        <v>626</v>
      </c>
      <c r="N217" s="216">
        <v>43670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109</v>
      </c>
      <c r="B218" s="206">
        <v>43098</v>
      </c>
      <c r="C218" s="206"/>
      <c r="D218" s="207" t="s">
        <v>628</v>
      </c>
      <c r="E218" s="208" t="s">
        <v>645</v>
      </c>
      <c r="F218" s="209">
        <v>435</v>
      </c>
      <c r="G218" s="208"/>
      <c r="H218" s="208">
        <v>542.5</v>
      </c>
      <c r="I218" s="210">
        <v>539</v>
      </c>
      <c r="J218" s="211" t="s">
        <v>703</v>
      </c>
      <c r="K218" s="212">
        <v>107.5</v>
      </c>
      <c r="L218" s="213">
        <v>0.247126436781609</v>
      </c>
      <c r="M218" s="208" t="s">
        <v>613</v>
      </c>
      <c r="N218" s="214">
        <v>43206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110</v>
      </c>
      <c r="B219" s="206">
        <v>43098</v>
      </c>
      <c r="C219" s="206"/>
      <c r="D219" s="207" t="s">
        <v>584</v>
      </c>
      <c r="E219" s="208" t="s">
        <v>645</v>
      </c>
      <c r="F219" s="209">
        <v>885</v>
      </c>
      <c r="G219" s="208"/>
      <c r="H219" s="208">
        <v>1090</v>
      </c>
      <c r="I219" s="210">
        <v>1084</v>
      </c>
      <c r="J219" s="211" t="s">
        <v>703</v>
      </c>
      <c r="K219" s="212">
        <v>205</v>
      </c>
      <c r="L219" s="213">
        <v>0.23163841807909599</v>
      </c>
      <c r="M219" s="208" t="s">
        <v>613</v>
      </c>
      <c r="N219" s="214">
        <v>43213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5">
        <v>111</v>
      </c>
      <c r="B220" s="246">
        <v>43192</v>
      </c>
      <c r="C220" s="246"/>
      <c r="D220" s="224" t="s">
        <v>786</v>
      </c>
      <c r="E220" s="219" t="s">
        <v>645</v>
      </c>
      <c r="F220" s="247">
        <v>478.5</v>
      </c>
      <c r="G220" s="219"/>
      <c r="H220" s="219">
        <v>442</v>
      </c>
      <c r="I220" s="220">
        <v>613</v>
      </c>
      <c r="J220" s="221" t="s">
        <v>787</v>
      </c>
      <c r="K220" s="222">
        <f t="shared" ref="K220:K223" si="46">H220-F220</f>
        <v>-36.5</v>
      </c>
      <c r="L220" s="223">
        <f t="shared" ref="L220:L223" si="47">K220/F220</f>
        <v>-7.6280041797283177E-2</v>
      </c>
      <c r="M220" s="219" t="s">
        <v>626</v>
      </c>
      <c r="N220" s="216">
        <v>43762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5">
        <v>112</v>
      </c>
      <c r="B221" s="216">
        <v>43194</v>
      </c>
      <c r="C221" s="216"/>
      <c r="D221" s="217" t="s">
        <v>788</v>
      </c>
      <c r="E221" s="218" t="s">
        <v>645</v>
      </c>
      <c r="F221" s="219">
        <f>141.5-7.3</f>
        <v>134.19999999999999</v>
      </c>
      <c r="G221" s="219"/>
      <c r="H221" s="220">
        <v>77</v>
      </c>
      <c r="I221" s="220">
        <v>180</v>
      </c>
      <c r="J221" s="221" t="s">
        <v>789</v>
      </c>
      <c r="K221" s="222">
        <f t="shared" si="46"/>
        <v>-57.199999999999989</v>
      </c>
      <c r="L221" s="223">
        <f t="shared" si="47"/>
        <v>-0.42622950819672129</v>
      </c>
      <c r="M221" s="219" t="s">
        <v>626</v>
      </c>
      <c r="N221" s="216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5">
        <v>113</v>
      </c>
      <c r="B222" s="216">
        <v>43209</v>
      </c>
      <c r="C222" s="216"/>
      <c r="D222" s="217" t="s">
        <v>790</v>
      </c>
      <c r="E222" s="218" t="s">
        <v>645</v>
      </c>
      <c r="F222" s="219">
        <v>430</v>
      </c>
      <c r="G222" s="219"/>
      <c r="H222" s="220">
        <v>220</v>
      </c>
      <c r="I222" s="220">
        <v>537</v>
      </c>
      <c r="J222" s="221" t="s">
        <v>791</v>
      </c>
      <c r="K222" s="222">
        <f t="shared" si="46"/>
        <v>-210</v>
      </c>
      <c r="L222" s="223">
        <f t="shared" si="47"/>
        <v>-0.48837209302325579</v>
      </c>
      <c r="M222" s="219" t="s">
        <v>626</v>
      </c>
      <c r="N222" s="216">
        <v>43252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6">
        <v>114</v>
      </c>
      <c r="B223" s="237">
        <v>43220</v>
      </c>
      <c r="C223" s="237"/>
      <c r="D223" s="238" t="s">
        <v>398</v>
      </c>
      <c r="E223" s="239" t="s">
        <v>645</v>
      </c>
      <c r="F223" s="239">
        <v>153.5</v>
      </c>
      <c r="G223" s="239"/>
      <c r="H223" s="239">
        <v>196</v>
      </c>
      <c r="I223" s="241">
        <v>196</v>
      </c>
      <c r="J223" s="211" t="s">
        <v>792</v>
      </c>
      <c r="K223" s="212">
        <f t="shared" si="46"/>
        <v>42.5</v>
      </c>
      <c r="L223" s="213">
        <f t="shared" si="47"/>
        <v>0.27687296416938112</v>
      </c>
      <c r="M223" s="208" t="s">
        <v>613</v>
      </c>
      <c r="N223" s="214">
        <v>43605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5">
        <v>115</v>
      </c>
      <c r="B224" s="216">
        <v>43306</v>
      </c>
      <c r="C224" s="216"/>
      <c r="D224" s="217" t="s">
        <v>762</v>
      </c>
      <c r="E224" s="218" t="s">
        <v>645</v>
      </c>
      <c r="F224" s="219">
        <v>27.5</v>
      </c>
      <c r="G224" s="219"/>
      <c r="H224" s="220">
        <v>13.1</v>
      </c>
      <c r="I224" s="220">
        <v>60</v>
      </c>
      <c r="J224" s="221" t="s">
        <v>793</v>
      </c>
      <c r="K224" s="222">
        <v>-14.4</v>
      </c>
      <c r="L224" s="223">
        <v>-0.52363636363636401</v>
      </c>
      <c r="M224" s="219" t="s">
        <v>626</v>
      </c>
      <c r="N224" s="21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5">
        <v>116</v>
      </c>
      <c r="B225" s="246">
        <v>43318</v>
      </c>
      <c r="C225" s="246"/>
      <c r="D225" s="224" t="s">
        <v>794</v>
      </c>
      <c r="E225" s="219" t="s">
        <v>645</v>
      </c>
      <c r="F225" s="219">
        <v>148.5</v>
      </c>
      <c r="G225" s="219"/>
      <c r="H225" s="219">
        <v>102</v>
      </c>
      <c r="I225" s="220">
        <v>182</v>
      </c>
      <c r="J225" s="221" t="s">
        <v>795</v>
      </c>
      <c r="K225" s="222">
        <f>H225-F225</f>
        <v>-46.5</v>
      </c>
      <c r="L225" s="223">
        <f>K225/F225</f>
        <v>-0.31313131313131315</v>
      </c>
      <c r="M225" s="219" t="s">
        <v>626</v>
      </c>
      <c r="N225" s="216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117</v>
      </c>
      <c r="B226" s="206">
        <v>43335</v>
      </c>
      <c r="C226" s="206"/>
      <c r="D226" s="207" t="s">
        <v>796</v>
      </c>
      <c r="E226" s="208" t="s">
        <v>645</v>
      </c>
      <c r="F226" s="239">
        <v>285</v>
      </c>
      <c r="G226" s="208"/>
      <c r="H226" s="208">
        <v>355</v>
      </c>
      <c r="I226" s="210">
        <v>364</v>
      </c>
      <c r="J226" s="211" t="s">
        <v>797</v>
      </c>
      <c r="K226" s="212">
        <v>70</v>
      </c>
      <c r="L226" s="213">
        <v>0.24561403508771901</v>
      </c>
      <c r="M226" s="208" t="s">
        <v>613</v>
      </c>
      <c r="N226" s="214">
        <v>43455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118</v>
      </c>
      <c r="B227" s="206">
        <v>43341</v>
      </c>
      <c r="C227" s="206"/>
      <c r="D227" s="207" t="s">
        <v>386</v>
      </c>
      <c r="E227" s="208" t="s">
        <v>645</v>
      </c>
      <c r="F227" s="239">
        <v>525</v>
      </c>
      <c r="G227" s="208"/>
      <c r="H227" s="208">
        <v>585</v>
      </c>
      <c r="I227" s="210">
        <v>635</v>
      </c>
      <c r="J227" s="211" t="s">
        <v>798</v>
      </c>
      <c r="K227" s="212">
        <f t="shared" ref="K227:K244" si="48">H227-F227</f>
        <v>60</v>
      </c>
      <c r="L227" s="213">
        <f t="shared" ref="L227:L244" si="49">K227/F227</f>
        <v>0.11428571428571428</v>
      </c>
      <c r="M227" s="208" t="s">
        <v>613</v>
      </c>
      <c r="N227" s="214">
        <v>43662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119</v>
      </c>
      <c r="B228" s="206">
        <v>43395</v>
      </c>
      <c r="C228" s="206"/>
      <c r="D228" s="207" t="s">
        <v>370</v>
      </c>
      <c r="E228" s="208" t="s">
        <v>645</v>
      </c>
      <c r="F228" s="239">
        <v>475</v>
      </c>
      <c r="G228" s="208"/>
      <c r="H228" s="208">
        <v>574</v>
      </c>
      <c r="I228" s="210">
        <v>570</v>
      </c>
      <c r="J228" s="211" t="s">
        <v>703</v>
      </c>
      <c r="K228" s="212">
        <f t="shared" si="48"/>
        <v>99</v>
      </c>
      <c r="L228" s="213">
        <f t="shared" si="49"/>
        <v>0.20842105263157895</v>
      </c>
      <c r="M228" s="208" t="s">
        <v>613</v>
      </c>
      <c r="N228" s="214">
        <v>43403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120</v>
      </c>
      <c r="B229" s="237">
        <v>43397</v>
      </c>
      <c r="C229" s="237"/>
      <c r="D229" s="238" t="s">
        <v>393</v>
      </c>
      <c r="E229" s="239" t="s">
        <v>645</v>
      </c>
      <c r="F229" s="239">
        <v>707.5</v>
      </c>
      <c r="G229" s="239"/>
      <c r="H229" s="239">
        <v>872</v>
      </c>
      <c r="I229" s="241">
        <v>872</v>
      </c>
      <c r="J229" s="242" t="s">
        <v>703</v>
      </c>
      <c r="K229" s="212">
        <f t="shared" si="48"/>
        <v>164.5</v>
      </c>
      <c r="L229" s="243">
        <f t="shared" si="49"/>
        <v>0.23250883392226149</v>
      </c>
      <c r="M229" s="239" t="s">
        <v>613</v>
      </c>
      <c r="N229" s="244">
        <v>43482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6">
        <v>121</v>
      </c>
      <c r="B230" s="237">
        <v>43398</v>
      </c>
      <c r="C230" s="237"/>
      <c r="D230" s="238" t="s">
        <v>799</v>
      </c>
      <c r="E230" s="239" t="s">
        <v>645</v>
      </c>
      <c r="F230" s="239">
        <v>162</v>
      </c>
      <c r="G230" s="239"/>
      <c r="H230" s="239">
        <v>204</v>
      </c>
      <c r="I230" s="241">
        <v>209</v>
      </c>
      <c r="J230" s="242" t="s">
        <v>800</v>
      </c>
      <c r="K230" s="212">
        <f t="shared" si="48"/>
        <v>42</v>
      </c>
      <c r="L230" s="243">
        <f t="shared" si="49"/>
        <v>0.25925925925925924</v>
      </c>
      <c r="M230" s="239" t="s">
        <v>613</v>
      </c>
      <c r="N230" s="244">
        <v>43539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122</v>
      </c>
      <c r="B231" s="237">
        <v>43399</v>
      </c>
      <c r="C231" s="237"/>
      <c r="D231" s="238" t="s">
        <v>496</v>
      </c>
      <c r="E231" s="239" t="s">
        <v>645</v>
      </c>
      <c r="F231" s="239">
        <v>240</v>
      </c>
      <c r="G231" s="239"/>
      <c r="H231" s="239">
        <v>297</v>
      </c>
      <c r="I231" s="241">
        <v>297</v>
      </c>
      <c r="J231" s="242" t="s">
        <v>703</v>
      </c>
      <c r="K231" s="248">
        <f t="shared" si="48"/>
        <v>57</v>
      </c>
      <c r="L231" s="243">
        <f t="shared" si="49"/>
        <v>0.23749999999999999</v>
      </c>
      <c r="M231" s="239" t="s">
        <v>613</v>
      </c>
      <c r="N231" s="244">
        <v>43417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123</v>
      </c>
      <c r="B232" s="206">
        <v>43439</v>
      </c>
      <c r="C232" s="206"/>
      <c r="D232" s="207" t="s">
        <v>801</v>
      </c>
      <c r="E232" s="208" t="s">
        <v>645</v>
      </c>
      <c r="F232" s="208">
        <v>202.5</v>
      </c>
      <c r="G232" s="208"/>
      <c r="H232" s="208">
        <v>255</v>
      </c>
      <c r="I232" s="210">
        <v>252</v>
      </c>
      <c r="J232" s="211" t="s">
        <v>703</v>
      </c>
      <c r="K232" s="212">
        <f t="shared" si="48"/>
        <v>52.5</v>
      </c>
      <c r="L232" s="213">
        <f t="shared" si="49"/>
        <v>0.25925925925925924</v>
      </c>
      <c r="M232" s="208" t="s">
        <v>613</v>
      </c>
      <c r="N232" s="214">
        <v>43542</v>
      </c>
      <c r="O232" s="1"/>
      <c r="P232" s="1"/>
      <c r="Q232" s="1"/>
      <c r="R232" s="6" t="s">
        <v>802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6">
        <v>124</v>
      </c>
      <c r="B233" s="237">
        <v>43465</v>
      </c>
      <c r="C233" s="206"/>
      <c r="D233" s="238" t="s">
        <v>426</v>
      </c>
      <c r="E233" s="239" t="s">
        <v>645</v>
      </c>
      <c r="F233" s="239">
        <v>710</v>
      </c>
      <c r="G233" s="239"/>
      <c r="H233" s="239">
        <v>866</v>
      </c>
      <c r="I233" s="241">
        <v>866</v>
      </c>
      <c r="J233" s="242" t="s">
        <v>703</v>
      </c>
      <c r="K233" s="212">
        <f t="shared" si="48"/>
        <v>156</v>
      </c>
      <c r="L233" s="213">
        <f t="shared" si="49"/>
        <v>0.21971830985915494</v>
      </c>
      <c r="M233" s="208" t="s">
        <v>613</v>
      </c>
      <c r="N233" s="214">
        <v>43553</v>
      </c>
      <c r="O233" s="1"/>
      <c r="P233" s="1"/>
      <c r="Q233" s="1"/>
      <c r="R233" s="6" t="s">
        <v>802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125</v>
      </c>
      <c r="B234" s="237">
        <v>43522</v>
      </c>
      <c r="C234" s="237"/>
      <c r="D234" s="238" t="s">
        <v>154</v>
      </c>
      <c r="E234" s="239" t="s">
        <v>645</v>
      </c>
      <c r="F234" s="239">
        <v>337.25</v>
      </c>
      <c r="G234" s="239"/>
      <c r="H234" s="239">
        <v>398.5</v>
      </c>
      <c r="I234" s="241">
        <v>411</v>
      </c>
      <c r="J234" s="211" t="s">
        <v>803</v>
      </c>
      <c r="K234" s="212">
        <f t="shared" si="48"/>
        <v>61.25</v>
      </c>
      <c r="L234" s="213">
        <f t="shared" si="49"/>
        <v>0.1816160118606375</v>
      </c>
      <c r="M234" s="208" t="s">
        <v>613</v>
      </c>
      <c r="N234" s="214">
        <v>43760</v>
      </c>
      <c r="O234" s="1"/>
      <c r="P234" s="1"/>
      <c r="Q234" s="1"/>
      <c r="R234" s="6" t="s">
        <v>802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9">
        <v>126</v>
      </c>
      <c r="B235" s="250">
        <v>43559</v>
      </c>
      <c r="C235" s="250"/>
      <c r="D235" s="251" t="s">
        <v>804</v>
      </c>
      <c r="E235" s="252" t="s">
        <v>645</v>
      </c>
      <c r="F235" s="252">
        <v>130</v>
      </c>
      <c r="G235" s="252"/>
      <c r="H235" s="252">
        <v>65</v>
      </c>
      <c r="I235" s="253">
        <v>158</v>
      </c>
      <c r="J235" s="221" t="s">
        <v>805</v>
      </c>
      <c r="K235" s="222">
        <f t="shared" si="48"/>
        <v>-65</v>
      </c>
      <c r="L235" s="223">
        <f t="shared" si="49"/>
        <v>-0.5</v>
      </c>
      <c r="M235" s="219" t="s">
        <v>626</v>
      </c>
      <c r="N235" s="216">
        <v>43726</v>
      </c>
      <c r="O235" s="1"/>
      <c r="P235" s="1"/>
      <c r="Q235" s="1"/>
      <c r="R235" s="6" t="s">
        <v>806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127</v>
      </c>
      <c r="B236" s="237">
        <v>43017</v>
      </c>
      <c r="C236" s="237"/>
      <c r="D236" s="238" t="s">
        <v>187</v>
      </c>
      <c r="E236" s="239" t="s">
        <v>645</v>
      </c>
      <c r="F236" s="239">
        <v>141.5</v>
      </c>
      <c r="G236" s="239"/>
      <c r="H236" s="239">
        <v>183.5</v>
      </c>
      <c r="I236" s="241">
        <v>210</v>
      </c>
      <c r="J236" s="211" t="s">
        <v>800</v>
      </c>
      <c r="K236" s="212">
        <f t="shared" si="48"/>
        <v>42</v>
      </c>
      <c r="L236" s="213">
        <f t="shared" si="49"/>
        <v>0.29681978798586572</v>
      </c>
      <c r="M236" s="208" t="s">
        <v>613</v>
      </c>
      <c r="N236" s="214">
        <v>43042</v>
      </c>
      <c r="O236" s="1"/>
      <c r="P236" s="1"/>
      <c r="Q236" s="1"/>
      <c r="R236" s="6" t="s">
        <v>806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9">
        <v>128</v>
      </c>
      <c r="B237" s="250">
        <v>43074</v>
      </c>
      <c r="C237" s="250"/>
      <c r="D237" s="251" t="s">
        <v>807</v>
      </c>
      <c r="E237" s="252" t="s">
        <v>645</v>
      </c>
      <c r="F237" s="247">
        <v>172</v>
      </c>
      <c r="G237" s="252"/>
      <c r="H237" s="252">
        <v>155.25</v>
      </c>
      <c r="I237" s="253">
        <v>230</v>
      </c>
      <c r="J237" s="221" t="s">
        <v>808</v>
      </c>
      <c r="K237" s="222">
        <f t="shared" si="48"/>
        <v>-16.75</v>
      </c>
      <c r="L237" s="223">
        <f t="shared" si="49"/>
        <v>-9.7383720930232565E-2</v>
      </c>
      <c r="M237" s="219" t="s">
        <v>626</v>
      </c>
      <c r="N237" s="216">
        <v>43787</v>
      </c>
      <c r="O237" s="1"/>
      <c r="P237" s="1"/>
      <c r="Q237" s="1"/>
      <c r="R237" s="6" t="s">
        <v>806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129</v>
      </c>
      <c r="B238" s="237">
        <v>43398</v>
      </c>
      <c r="C238" s="237"/>
      <c r="D238" s="238" t="s">
        <v>109</v>
      </c>
      <c r="E238" s="239" t="s">
        <v>645</v>
      </c>
      <c r="F238" s="239">
        <v>698.5</v>
      </c>
      <c r="G238" s="239"/>
      <c r="H238" s="239">
        <v>890</v>
      </c>
      <c r="I238" s="241">
        <v>890</v>
      </c>
      <c r="J238" s="211" t="s">
        <v>809</v>
      </c>
      <c r="K238" s="212">
        <f t="shared" si="48"/>
        <v>191.5</v>
      </c>
      <c r="L238" s="213">
        <f t="shared" si="49"/>
        <v>0.27415891195418757</v>
      </c>
      <c r="M238" s="208" t="s">
        <v>613</v>
      </c>
      <c r="N238" s="214">
        <v>44328</v>
      </c>
      <c r="O238" s="1"/>
      <c r="P238" s="1"/>
      <c r="Q238" s="1"/>
      <c r="R238" s="6" t="s">
        <v>802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130</v>
      </c>
      <c r="B239" s="237">
        <v>42877</v>
      </c>
      <c r="C239" s="237"/>
      <c r="D239" s="238" t="s">
        <v>385</v>
      </c>
      <c r="E239" s="239" t="s">
        <v>645</v>
      </c>
      <c r="F239" s="239">
        <v>127.6</v>
      </c>
      <c r="G239" s="239"/>
      <c r="H239" s="239">
        <v>138</v>
      </c>
      <c r="I239" s="241">
        <v>190</v>
      </c>
      <c r="J239" s="211" t="s">
        <v>810</v>
      </c>
      <c r="K239" s="212">
        <f t="shared" si="48"/>
        <v>10.400000000000006</v>
      </c>
      <c r="L239" s="213">
        <f t="shared" si="49"/>
        <v>8.1504702194357417E-2</v>
      </c>
      <c r="M239" s="208" t="s">
        <v>613</v>
      </c>
      <c r="N239" s="214">
        <v>43774</v>
      </c>
      <c r="O239" s="1"/>
      <c r="P239" s="1"/>
      <c r="Q239" s="1"/>
      <c r="R239" s="6" t="s">
        <v>806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131</v>
      </c>
      <c r="B240" s="237">
        <v>43158</v>
      </c>
      <c r="C240" s="237"/>
      <c r="D240" s="238" t="s">
        <v>811</v>
      </c>
      <c r="E240" s="239" t="s">
        <v>645</v>
      </c>
      <c r="F240" s="239">
        <v>317</v>
      </c>
      <c r="G240" s="239"/>
      <c r="H240" s="239">
        <v>382.5</v>
      </c>
      <c r="I240" s="241">
        <v>398</v>
      </c>
      <c r="J240" s="211" t="s">
        <v>812</v>
      </c>
      <c r="K240" s="212">
        <f t="shared" si="48"/>
        <v>65.5</v>
      </c>
      <c r="L240" s="213">
        <f t="shared" si="49"/>
        <v>0.20662460567823343</v>
      </c>
      <c r="M240" s="208" t="s">
        <v>613</v>
      </c>
      <c r="N240" s="214">
        <v>44238</v>
      </c>
      <c r="O240" s="1"/>
      <c r="P240" s="1"/>
      <c r="Q240" s="1"/>
      <c r="R240" s="6" t="s">
        <v>806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9">
        <v>132</v>
      </c>
      <c r="B241" s="250">
        <v>43164</v>
      </c>
      <c r="C241" s="250"/>
      <c r="D241" s="251" t="s">
        <v>146</v>
      </c>
      <c r="E241" s="252" t="s">
        <v>645</v>
      </c>
      <c r="F241" s="247">
        <f>510-14.4</f>
        <v>495.6</v>
      </c>
      <c r="G241" s="252"/>
      <c r="H241" s="252">
        <v>350</v>
      </c>
      <c r="I241" s="253">
        <v>672</v>
      </c>
      <c r="J241" s="221" t="s">
        <v>813</v>
      </c>
      <c r="K241" s="222">
        <f t="shared" si="48"/>
        <v>-145.60000000000002</v>
      </c>
      <c r="L241" s="223">
        <f t="shared" si="49"/>
        <v>-0.29378531073446329</v>
      </c>
      <c r="M241" s="219" t="s">
        <v>626</v>
      </c>
      <c r="N241" s="216">
        <v>43887</v>
      </c>
      <c r="O241" s="1"/>
      <c r="P241" s="1"/>
      <c r="Q241" s="1"/>
      <c r="R241" s="6" t="s">
        <v>802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9">
        <v>133</v>
      </c>
      <c r="B242" s="250">
        <v>43237</v>
      </c>
      <c r="C242" s="250"/>
      <c r="D242" s="251" t="s">
        <v>488</v>
      </c>
      <c r="E242" s="252" t="s">
        <v>645</v>
      </c>
      <c r="F242" s="247">
        <v>230.3</v>
      </c>
      <c r="G242" s="252"/>
      <c r="H242" s="252">
        <v>102.5</v>
      </c>
      <c r="I242" s="253">
        <v>348</v>
      </c>
      <c r="J242" s="221" t="s">
        <v>814</v>
      </c>
      <c r="K242" s="222">
        <f t="shared" si="48"/>
        <v>-127.80000000000001</v>
      </c>
      <c r="L242" s="223">
        <f t="shared" si="49"/>
        <v>-0.55492835432045162</v>
      </c>
      <c r="M242" s="219" t="s">
        <v>626</v>
      </c>
      <c r="N242" s="216">
        <v>43896</v>
      </c>
      <c r="O242" s="1"/>
      <c r="P242" s="1"/>
      <c r="Q242" s="1"/>
      <c r="R242" s="6" t="s">
        <v>802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134</v>
      </c>
      <c r="B243" s="237">
        <v>43258</v>
      </c>
      <c r="C243" s="237"/>
      <c r="D243" s="238" t="s">
        <v>450</v>
      </c>
      <c r="E243" s="239" t="s">
        <v>645</v>
      </c>
      <c r="F243" s="239">
        <f>342.5-5.1</f>
        <v>337.4</v>
      </c>
      <c r="G243" s="239"/>
      <c r="H243" s="239">
        <v>412.5</v>
      </c>
      <c r="I243" s="241">
        <v>439</v>
      </c>
      <c r="J243" s="211" t="s">
        <v>815</v>
      </c>
      <c r="K243" s="212">
        <f t="shared" si="48"/>
        <v>75.100000000000023</v>
      </c>
      <c r="L243" s="213">
        <f t="shared" si="49"/>
        <v>0.22258446947243635</v>
      </c>
      <c r="M243" s="208" t="s">
        <v>613</v>
      </c>
      <c r="N243" s="214">
        <v>44230</v>
      </c>
      <c r="O243" s="1"/>
      <c r="P243" s="1"/>
      <c r="Q243" s="1"/>
      <c r="R243" s="6" t="s">
        <v>806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0">
        <v>135</v>
      </c>
      <c r="B244" s="229">
        <v>43285</v>
      </c>
      <c r="C244" s="229"/>
      <c r="D244" s="230" t="s">
        <v>56</v>
      </c>
      <c r="E244" s="231" t="s">
        <v>645</v>
      </c>
      <c r="F244" s="231">
        <f>127.5-5.53</f>
        <v>121.97</v>
      </c>
      <c r="G244" s="232"/>
      <c r="H244" s="232">
        <v>122.5</v>
      </c>
      <c r="I244" s="232">
        <v>170</v>
      </c>
      <c r="J244" s="233" t="s">
        <v>849</v>
      </c>
      <c r="K244" s="234">
        <f t="shared" si="48"/>
        <v>0.53000000000000114</v>
      </c>
      <c r="L244" s="235">
        <f t="shared" si="49"/>
        <v>4.3453308190538747E-3</v>
      </c>
      <c r="M244" s="231" t="s">
        <v>736</v>
      </c>
      <c r="N244" s="229">
        <v>44431</v>
      </c>
      <c r="O244" s="1"/>
      <c r="P244" s="1"/>
      <c r="Q244" s="1"/>
      <c r="R244" s="6" t="s">
        <v>802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9">
        <v>136</v>
      </c>
      <c r="B245" s="250">
        <v>43294</v>
      </c>
      <c r="C245" s="250"/>
      <c r="D245" s="251" t="s">
        <v>372</v>
      </c>
      <c r="E245" s="252" t="s">
        <v>645</v>
      </c>
      <c r="F245" s="247">
        <v>46.5</v>
      </c>
      <c r="G245" s="252"/>
      <c r="H245" s="252">
        <v>17</v>
      </c>
      <c r="I245" s="253">
        <v>59</v>
      </c>
      <c r="J245" s="221" t="s">
        <v>816</v>
      </c>
      <c r="K245" s="222">
        <f t="shared" ref="K245:K253" si="50">H245-F245</f>
        <v>-29.5</v>
      </c>
      <c r="L245" s="223">
        <f t="shared" ref="L245:L253" si="51">K245/F245</f>
        <v>-0.63440860215053763</v>
      </c>
      <c r="M245" s="219" t="s">
        <v>626</v>
      </c>
      <c r="N245" s="216">
        <v>43887</v>
      </c>
      <c r="O245" s="1"/>
      <c r="P245" s="1"/>
      <c r="Q245" s="1"/>
      <c r="R245" s="6" t="s">
        <v>802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137</v>
      </c>
      <c r="B246" s="237">
        <v>43396</v>
      </c>
      <c r="C246" s="237"/>
      <c r="D246" s="238" t="s">
        <v>428</v>
      </c>
      <c r="E246" s="239" t="s">
        <v>645</v>
      </c>
      <c r="F246" s="239">
        <v>156.5</v>
      </c>
      <c r="G246" s="239"/>
      <c r="H246" s="239">
        <v>207.5</v>
      </c>
      <c r="I246" s="241">
        <v>191</v>
      </c>
      <c r="J246" s="211" t="s">
        <v>703</v>
      </c>
      <c r="K246" s="212">
        <f t="shared" si="50"/>
        <v>51</v>
      </c>
      <c r="L246" s="213">
        <f t="shared" si="51"/>
        <v>0.32587859424920129</v>
      </c>
      <c r="M246" s="208" t="s">
        <v>613</v>
      </c>
      <c r="N246" s="214">
        <v>44369</v>
      </c>
      <c r="O246" s="1"/>
      <c r="P246" s="1"/>
      <c r="Q246" s="1"/>
      <c r="R246" s="6" t="s">
        <v>802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138</v>
      </c>
      <c r="B247" s="237">
        <v>43439</v>
      </c>
      <c r="C247" s="237"/>
      <c r="D247" s="238" t="s">
        <v>332</v>
      </c>
      <c r="E247" s="239" t="s">
        <v>645</v>
      </c>
      <c r="F247" s="239">
        <v>259.5</v>
      </c>
      <c r="G247" s="239"/>
      <c r="H247" s="239">
        <v>320</v>
      </c>
      <c r="I247" s="241">
        <v>320</v>
      </c>
      <c r="J247" s="211" t="s">
        <v>703</v>
      </c>
      <c r="K247" s="212">
        <f t="shared" si="50"/>
        <v>60.5</v>
      </c>
      <c r="L247" s="213">
        <f t="shared" si="51"/>
        <v>0.23314065510597304</v>
      </c>
      <c r="M247" s="208" t="s">
        <v>613</v>
      </c>
      <c r="N247" s="214">
        <v>44323</v>
      </c>
      <c r="O247" s="1"/>
      <c r="P247" s="1"/>
      <c r="Q247" s="1"/>
      <c r="R247" s="6" t="s">
        <v>802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139</v>
      </c>
      <c r="B248" s="250">
        <v>43439</v>
      </c>
      <c r="C248" s="250"/>
      <c r="D248" s="251" t="s">
        <v>817</v>
      </c>
      <c r="E248" s="252" t="s">
        <v>645</v>
      </c>
      <c r="F248" s="252">
        <v>715</v>
      </c>
      <c r="G248" s="252"/>
      <c r="H248" s="252">
        <v>445</v>
      </c>
      <c r="I248" s="253">
        <v>840</v>
      </c>
      <c r="J248" s="221" t="s">
        <v>818</v>
      </c>
      <c r="K248" s="222">
        <f t="shared" si="50"/>
        <v>-270</v>
      </c>
      <c r="L248" s="223">
        <f t="shared" si="51"/>
        <v>-0.3776223776223776</v>
      </c>
      <c r="M248" s="219" t="s">
        <v>626</v>
      </c>
      <c r="N248" s="216">
        <v>43800</v>
      </c>
      <c r="O248" s="1"/>
      <c r="P248" s="1"/>
      <c r="Q248" s="1"/>
      <c r="R248" s="6" t="s">
        <v>802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140</v>
      </c>
      <c r="B249" s="237">
        <v>43469</v>
      </c>
      <c r="C249" s="237"/>
      <c r="D249" s="238" t="s">
        <v>159</v>
      </c>
      <c r="E249" s="239" t="s">
        <v>645</v>
      </c>
      <c r="F249" s="239">
        <v>875</v>
      </c>
      <c r="G249" s="239"/>
      <c r="H249" s="239">
        <v>1165</v>
      </c>
      <c r="I249" s="241">
        <v>1185</v>
      </c>
      <c r="J249" s="211" t="s">
        <v>819</v>
      </c>
      <c r="K249" s="212">
        <f t="shared" si="50"/>
        <v>290</v>
      </c>
      <c r="L249" s="213">
        <f t="shared" si="51"/>
        <v>0.33142857142857141</v>
      </c>
      <c r="M249" s="208" t="s">
        <v>613</v>
      </c>
      <c r="N249" s="214">
        <v>43847</v>
      </c>
      <c r="O249" s="1"/>
      <c r="P249" s="1"/>
      <c r="Q249" s="1"/>
      <c r="R249" s="6" t="s">
        <v>802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141</v>
      </c>
      <c r="B250" s="237">
        <v>43559</v>
      </c>
      <c r="C250" s="237"/>
      <c r="D250" s="238" t="s">
        <v>348</v>
      </c>
      <c r="E250" s="239" t="s">
        <v>645</v>
      </c>
      <c r="F250" s="239">
        <f>387-14.63</f>
        <v>372.37</v>
      </c>
      <c r="G250" s="239"/>
      <c r="H250" s="239">
        <v>490</v>
      </c>
      <c r="I250" s="241">
        <v>490</v>
      </c>
      <c r="J250" s="211" t="s">
        <v>703</v>
      </c>
      <c r="K250" s="212">
        <f t="shared" si="50"/>
        <v>117.63</v>
      </c>
      <c r="L250" s="213">
        <f t="shared" si="51"/>
        <v>0.31589548030185027</v>
      </c>
      <c r="M250" s="208" t="s">
        <v>613</v>
      </c>
      <c r="N250" s="214">
        <v>43850</v>
      </c>
      <c r="O250" s="1"/>
      <c r="P250" s="1"/>
      <c r="Q250" s="1"/>
      <c r="R250" s="6" t="s">
        <v>802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9">
        <v>142</v>
      </c>
      <c r="B251" s="250">
        <v>43578</v>
      </c>
      <c r="C251" s="250"/>
      <c r="D251" s="251" t="s">
        <v>820</v>
      </c>
      <c r="E251" s="252" t="s">
        <v>615</v>
      </c>
      <c r="F251" s="252">
        <v>220</v>
      </c>
      <c r="G251" s="252"/>
      <c r="H251" s="252">
        <v>127.5</v>
      </c>
      <c r="I251" s="253">
        <v>284</v>
      </c>
      <c r="J251" s="221" t="s">
        <v>821</v>
      </c>
      <c r="K251" s="222">
        <f t="shared" si="50"/>
        <v>-92.5</v>
      </c>
      <c r="L251" s="223">
        <f t="shared" si="51"/>
        <v>-0.42045454545454547</v>
      </c>
      <c r="M251" s="219" t="s">
        <v>626</v>
      </c>
      <c r="N251" s="216">
        <v>43896</v>
      </c>
      <c r="O251" s="1"/>
      <c r="P251" s="1"/>
      <c r="Q251" s="1"/>
      <c r="R251" s="6" t="s">
        <v>802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143</v>
      </c>
      <c r="B252" s="237">
        <v>43622</v>
      </c>
      <c r="C252" s="237"/>
      <c r="D252" s="238" t="s">
        <v>497</v>
      </c>
      <c r="E252" s="239" t="s">
        <v>615</v>
      </c>
      <c r="F252" s="239">
        <v>332.8</v>
      </c>
      <c r="G252" s="239"/>
      <c r="H252" s="239">
        <v>405</v>
      </c>
      <c r="I252" s="241">
        <v>419</v>
      </c>
      <c r="J252" s="211" t="s">
        <v>822</v>
      </c>
      <c r="K252" s="212">
        <f t="shared" si="50"/>
        <v>72.199999999999989</v>
      </c>
      <c r="L252" s="213">
        <f t="shared" si="51"/>
        <v>0.21694711538461534</v>
      </c>
      <c r="M252" s="208" t="s">
        <v>613</v>
      </c>
      <c r="N252" s="214">
        <v>43860</v>
      </c>
      <c r="O252" s="1"/>
      <c r="P252" s="1"/>
      <c r="Q252" s="1"/>
      <c r="R252" s="6" t="s">
        <v>806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0">
        <v>144</v>
      </c>
      <c r="B253" s="229">
        <v>43641</v>
      </c>
      <c r="C253" s="229"/>
      <c r="D253" s="230" t="s">
        <v>152</v>
      </c>
      <c r="E253" s="231" t="s">
        <v>645</v>
      </c>
      <c r="F253" s="231">
        <v>386</v>
      </c>
      <c r="G253" s="232"/>
      <c r="H253" s="232">
        <v>395</v>
      </c>
      <c r="I253" s="232">
        <v>452</v>
      </c>
      <c r="J253" s="233" t="s">
        <v>823</v>
      </c>
      <c r="K253" s="234">
        <f t="shared" si="50"/>
        <v>9</v>
      </c>
      <c r="L253" s="235">
        <f t="shared" si="51"/>
        <v>2.3316062176165803E-2</v>
      </c>
      <c r="M253" s="231" t="s">
        <v>736</v>
      </c>
      <c r="N253" s="229">
        <v>43868</v>
      </c>
      <c r="O253" s="1"/>
      <c r="P253" s="1"/>
      <c r="Q253" s="1"/>
      <c r="R253" s="6" t="s">
        <v>806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0">
        <v>145</v>
      </c>
      <c r="B254" s="229">
        <v>43707</v>
      </c>
      <c r="C254" s="229"/>
      <c r="D254" s="230" t="s">
        <v>132</v>
      </c>
      <c r="E254" s="231" t="s">
        <v>645</v>
      </c>
      <c r="F254" s="231">
        <v>137.5</v>
      </c>
      <c r="G254" s="232"/>
      <c r="H254" s="232">
        <v>138.5</v>
      </c>
      <c r="I254" s="232">
        <v>190</v>
      </c>
      <c r="J254" s="233" t="s">
        <v>848</v>
      </c>
      <c r="K254" s="234">
        <f t="shared" ref="K254" si="52">H254-F254</f>
        <v>1</v>
      </c>
      <c r="L254" s="235">
        <f t="shared" ref="L254" si="53">K254/F254</f>
        <v>7.2727272727272727E-3</v>
      </c>
      <c r="M254" s="231" t="s">
        <v>736</v>
      </c>
      <c r="N254" s="229">
        <v>44432</v>
      </c>
      <c r="O254" s="1"/>
      <c r="P254" s="1"/>
      <c r="Q254" s="1"/>
      <c r="R254" s="6" t="s">
        <v>802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146</v>
      </c>
      <c r="B255" s="237">
        <v>43731</v>
      </c>
      <c r="C255" s="237"/>
      <c r="D255" s="238" t="s">
        <v>441</v>
      </c>
      <c r="E255" s="239" t="s">
        <v>645</v>
      </c>
      <c r="F255" s="239">
        <v>235</v>
      </c>
      <c r="G255" s="239"/>
      <c r="H255" s="239">
        <v>295</v>
      </c>
      <c r="I255" s="241">
        <v>296</v>
      </c>
      <c r="J255" s="211" t="s">
        <v>824</v>
      </c>
      <c r="K255" s="212">
        <f t="shared" ref="K255:K260" si="54">H255-F255</f>
        <v>60</v>
      </c>
      <c r="L255" s="213">
        <f t="shared" ref="L255:L260" si="55">K255/F255</f>
        <v>0.25531914893617019</v>
      </c>
      <c r="M255" s="208" t="s">
        <v>613</v>
      </c>
      <c r="N255" s="214">
        <v>43844</v>
      </c>
      <c r="O255" s="1"/>
      <c r="P255" s="1"/>
      <c r="Q255" s="1"/>
      <c r="R255" s="6" t="s">
        <v>806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147</v>
      </c>
      <c r="B256" s="237">
        <v>43752</v>
      </c>
      <c r="C256" s="237"/>
      <c r="D256" s="238" t="s">
        <v>825</v>
      </c>
      <c r="E256" s="239" t="s">
        <v>645</v>
      </c>
      <c r="F256" s="239">
        <v>277.5</v>
      </c>
      <c r="G256" s="239"/>
      <c r="H256" s="239">
        <v>333</v>
      </c>
      <c r="I256" s="241">
        <v>333</v>
      </c>
      <c r="J256" s="211" t="s">
        <v>826</v>
      </c>
      <c r="K256" s="212">
        <f t="shared" si="54"/>
        <v>55.5</v>
      </c>
      <c r="L256" s="213">
        <f t="shared" si="55"/>
        <v>0.2</v>
      </c>
      <c r="M256" s="208" t="s">
        <v>613</v>
      </c>
      <c r="N256" s="214">
        <v>43846</v>
      </c>
      <c r="O256" s="1"/>
      <c r="P256" s="1"/>
      <c r="Q256" s="1"/>
      <c r="R256" s="6" t="s">
        <v>802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148</v>
      </c>
      <c r="B257" s="237">
        <v>43752</v>
      </c>
      <c r="C257" s="237"/>
      <c r="D257" s="238" t="s">
        <v>827</v>
      </c>
      <c r="E257" s="239" t="s">
        <v>645</v>
      </c>
      <c r="F257" s="239">
        <v>930</v>
      </c>
      <c r="G257" s="239"/>
      <c r="H257" s="239">
        <v>1165</v>
      </c>
      <c r="I257" s="241">
        <v>1200</v>
      </c>
      <c r="J257" s="211" t="s">
        <v>828</v>
      </c>
      <c r="K257" s="212">
        <f t="shared" si="54"/>
        <v>235</v>
      </c>
      <c r="L257" s="213">
        <f t="shared" si="55"/>
        <v>0.25268817204301075</v>
      </c>
      <c r="M257" s="208" t="s">
        <v>613</v>
      </c>
      <c r="N257" s="214">
        <v>43847</v>
      </c>
      <c r="O257" s="1"/>
      <c r="P257" s="1"/>
      <c r="Q257" s="1"/>
      <c r="R257" s="6" t="s">
        <v>806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149</v>
      </c>
      <c r="B258" s="237">
        <v>43753</v>
      </c>
      <c r="C258" s="237"/>
      <c r="D258" s="238" t="s">
        <v>829</v>
      </c>
      <c r="E258" s="239" t="s">
        <v>645</v>
      </c>
      <c r="F258" s="209">
        <v>111</v>
      </c>
      <c r="G258" s="239"/>
      <c r="H258" s="239">
        <v>141</v>
      </c>
      <c r="I258" s="241">
        <v>141</v>
      </c>
      <c r="J258" s="211" t="s">
        <v>629</v>
      </c>
      <c r="K258" s="212">
        <f t="shared" si="54"/>
        <v>30</v>
      </c>
      <c r="L258" s="213">
        <f t="shared" si="55"/>
        <v>0.27027027027027029</v>
      </c>
      <c r="M258" s="208" t="s">
        <v>613</v>
      </c>
      <c r="N258" s="214">
        <v>44328</v>
      </c>
      <c r="O258" s="1"/>
      <c r="P258" s="1"/>
      <c r="Q258" s="1"/>
      <c r="R258" s="6" t="s">
        <v>806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150</v>
      </c>
      <c r="B259" s="237">
        <v>43753</v>
      </c>
      <c r="C259" s="237"/>
      <c r="D259" s="238" t="s">
        <v>830</v>
      </c>
      <c r="E259" s="239" t="s">
        <v>645</v>
      </c>
      <c r="F259" s="209">
        <v>296</v>
      </c>
      <c r="G259" s="239"/>
      <c r="H259" s="239">
        <v>370</v>
      </c>
      <c r="I259" s="241">
        <v>370</v>
      </c>
      <c r="J259" s="211" t="s">
        <v>703</v>
      </c>
      <c r="K259" s="212">
        <f t="shared" si="54"/>
        <v>74</v>
      </c>
      <c r="L259" s="213">
        <f t="shared" si="55"/>
        <v>0.25</v>
      </c>
      <c r="M259" s="208" t="s">
        <v>613</v>
      </c>
      <c r="N259" s="214">
        <v>43853</v>
      </c>
      <c r="O259" s="1"/>
      <c r="P259" s="1"/>
      <c r="Q259" s="1"/>
      <c r="R259" s="6" t="s">
        <v>806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151</v>
      </c>
      <c r="B260" s="237">
        <v>43754</v>
      </c>
      <c r="C260" s="237"/>
      <c r="D260" s="238" t="s">
        <v>831</v>
      </c>
      <c r="E260" s="239" t="s">
        <v>645</v>
      </c>
      <c r="F260" s="209">
        <v>300</v>
      </c>
      <c r="G260" s="239"/>
      <c r="H260" s="239">
        <v>382.5</v>
      </c>
      <c r="I260" s="241">
        <v>344</v>
      </c>
      <c r="J260" s="211" t="s">
        <v>832</v>
      </c>
      <c r="K260" s="212">
        <f t="shared" si="54"/>
        <v>82.5</v>
      </c>
      <c r="L260" s="213">
        <f t="shared" si="55"/>
        <v>0.27500000000000002</v>
      </c>
      <c r="M260" s="208" t="s">
        <v>613</v>
      </c>
      <c r="N260" s="214">
        <v>44238</v>
      </c>
      <c r="O260" s="1"/>
      <c r="P260" s="1"/>
      <c r="Q260" s="1"/>
      <c r="R260" s="6" t="s">
        <v>806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5">
        <v>152</v>
      </c>
      <c r="B261" s="256">
        <v>43832</v>
      </c>
      <c r="C261" s="256"/>
      <c r="D261" s="257" t="s">
        <v>833</v>
      </c>
      <c r="E261" s="56" t="s">
        <v>645</v>
      </c>
      <c r="F261" s="258" t="s">
        <v>834</v>
      </c>
      <c r="G261" s="56"/>
      <c r="H261" s="56"/>
      <c r="I261" s="259">
        <v>590</v>
      </c>
      <c r="J261" s="254" t="s">
        <v>616</v>
      </c>
      <c r="K261" s="254"/>
      <c r="L261" s="260"/>
      <c r="M261" s="261" t="s">
        <v>616</v>
      </c>
      <c r="N261" s="262"/>
      <c r="O261" s="1"/>
      <c r="P261" s="1"/>
      <c r="Q261" s="1"/>
      <c r="R261" s="6" t="s">
        <v>806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153</v>
      </c>
      <c r="B262" s="237">
        <v>43966</v>
      </c>
      <c r="C262" s="237"/>
      <c r="D262" s="238" t="s">
        <v>72</v>
      </c>
      <c r="E262" s="239" t="s">
        <v>645</v>
      </c>
      <c r="F262" s="209">
        <v>67.5</v>
      </c>
      <c r="G262" s="239"/>
      <c r="H262" s="239">
        <v>86</v>
      </c>
      <c r="I262" s="241">
        <v>86</v>
      </c>
      <c r="J262" s="211" t="s">
        <v>835</v>
      </c>
      <c r="K262" s="212">
        <f t="shared" ref="K262:K269" si="56">H262-F262</f>
        <v>18.5</v>
      </c>
      <c r="L262" s="213">
        <f t="shared" ref="L262:L269" si="57">K262/F262</f>
        <v>0.27407407407407408</v>
      </c>
      <c r="M262" s="208" t="s">
        <v>613</v>
      </c>
      <c r="N262" s="214">
        <v>44008</v>
      </c>
      <c r="O262" s="1"/>
      <c r="P262" s="1"/>
      <c r="Q262" s="1"/>
      <c r="R262" s="6" t="s">
        <v>806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154</v>
      </c>
      <c r="B263" s="237">
        <v>44035</v>
      </c>
      <c r="C263" s="237"/>
      <c r="D263" s="238" t="s">
        <v>496</v>
      </c>
      <c r="E263" s="239" t="s">
        <v>645</v>
      </c>
      <c r="F263" s="209">
        <v>231</v>
      </c>
      <c r="G263" s="239"/>
      <c r="H263" s="239">
        <v>281</v>
      </c>
      <c r="I263" s="241">
        <v>281</v>
      </c>
      <c r="J263" s="211" t="s">
        <v>703</v>
      </c>
      <c r="K263" s="212">
        <f t="shared" si="56"/>
        <v>50</v>
      </c>
      <c r="L263" s="213">
        <f t="shared" si="57"/>
        <v>0.21645021645021645</v>
      </c>
      <c r="M263" s="208" t="s">
        <v>613</v>
      </c>
      <c r="N263" s="214">
        <v>44358</v>
      </c>
      <c r="O263" s="1"/>
      <c r="P263" s="1"/>
      <c r="Q263" s="1"/>
      <c r="R263" s="6" t="s">
        <v>806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155</v>
      </c>
      <c r="B264" s="237">
        <v>44092</v>
      </c>
      <c r="C264" s="237"/>
      <c r="D264" s="238" t="s">
        <v>417</v>
      </c>
      <c r="E264" s="239" t="s">
        <v>645</v>
      </c>
      <c r="F264" s="239">
        <v>206</v>
      </c>
      <c r="G264" s="239"/>
      <c r="H264" s="239">
        <v>248</v>
      </c>
      <c r="I264" s="241">
        <v>248</v>
      </c>
      <c r="J264" s="211" t="s">
        <v>703</v>
      </c>
      <c r="K264" s="212">
        <f t="shared" si="56"/>
        <v>42</v>
      </c>
      <c r="L264" s="213">
        <f t="shared" si="57"/>
        <v>0.20388349514563106</v>
      </c>
      <c r="M264" s="208" t="s">
        <v>613</v>
      </c>
      <c r="N264" s="214">
        <v>44214</v>
      </c>
      <c r="O264" s="1"/>
      <c r="P264" s="1"/>
      <c r="Q264" s="1"/>
      <c r="R264" s="6" t="s">
        <v>806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156</v>
      </c>
      <c r="B265" s="237">
        <v>44140</v>
      </c>
      <c r="C265" s="237"/>
      <c r="D265" s="238" t="s">
        <v>417</v>
      </c>
      <c r="E265" s="239" t="s">
        <v>645</v>
      </c>
      <c r="F265" s="239">
        <v>182.5</v>
      </c>
      <c r="G265" s="239"/>
      <c r="H265" s="239">
        <v>248</v>
      </c>
      <c r="I265" s="241">
        <v>248</v>
      </c>
      <c r="J265" s="211" t="s">
        <v>703</v>
      </c>
      <c r="K265" s="212">
        <f t="shared" si="56"/>
        <v>65.5</v>
      </c>
      <c r="L265" s="213">
        <f t="shared" si="57"/>
        <v>0.35890410958904112</v>
      </c>
      <c r="M265" s="208" t="s">
        <v>613</v>
      </c>
      <c r="N265" s="214">
        <v>44214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157</v>
      </c>
      <c r="B266" s="237">
        <v>44140</v>
      </c>
      <c r="C266" s="237"/>
      <c r="D266" s="238" t="s">
        <v>332</v>
      </c>
      <c r="E266" s="239" t="s">
        <v>645</v>
      </c>
      <c r="F266" s="239">
        <v>247.5</v>
      </c>
      <c r="G266" s="239"/>
      <c r="H266" s="239">
        <v>320</v>
      </c>
      <c r="I266" s="241">
        <v>320</v>
      </c>
      <c r="J266" s="211" t="s">
        <v>703</v>
      </c>
      <c r="K266" s="212">
        <f t="shared" si="56"/>
        <v>72.5</v>
      </c>
      <c r="L266" s="213">
        <f t="shared" si="57"/>
        <v>0.29292929292929293</v>
      </c>
      <c r="M266" s="208" t="s">
        <v>613</v>
      </c>
      <c r="N266" s="214">
        <v>44323</v>
      </c>
      <c r="O266" s="1"/>
      <c r="P266" s="1"/>
      <c r="Q266" s="1"/>
      <c r="R266" s="6" t="s">
        <v>806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158</v>
      </c>
      <c r="B267" s="237">
        <v>44140</v>
      </c>
      <c r="C267" s="237"/>
      <c r="D267" s="238" t="s">
        <v>273</v>
      </c>
      <c r="E267" s="239" t="s">
        <v>645</v>
      </c>
      <c r="F267" s="209">
        <v>925</v>
      </c>
      <c r="G267" s="239"/>
      <c r="H267" s="239">
        <v>1095</v>
      </c>
      <c r="I267" s="241">
        <v>1093</v>
      </c>
      <c r="J267" s="211" t="s">
        <v>836</v>
      </c>
      <c r="K267" s="212">
        <f t="shared" si="56"/>
        <v>170</v>
      </c>
      <c r="L267" s="213">
        <f t="shared" si="57"/>
        <v>0.18378378378378379</v>
      </c>
      <c r="M267" s="208" t="s">
        <v>613</v>
      </c>
      <c r="N267" s="214">
        <v>44201</v>
      </c>
      <c r="O267" s="1"/>
      <c r="P267" s="1"/>
      <c r="Q267" s="1"/>
      <c r="R267" s="6" t="s">
        <v>806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159</v>
      </c>
      <c r="B268" s="237">
        <v>44140</v>
      </c>
      <c r="C268" s="237"/>
      <c r="D268" s="238" t="s">
        <v>348</v>
      </c>
      <c r="E268" s="239" t="s">
        <v>645</v>
      </c>
      <c r="F268" s="209">
        <v>332.5</v>
      </c>
      <c r="G268" s="239"/>
      <c r="H268" s="239">
        <v>393</v>
      </c>
      <c r="I268" s="241">
        <v>406</v>
      </c>
      <c r="J268" s="211" t="s">
        <v>837</v>
      </c>
      <c r="K268" s="212">
        <f t="shared" si="56"/>
        <v>60.5</v>
      </c>
      <c r="L268" s="213">
        <f t="shared" si="57"/>
        <v>0.18195488721804512</v>
      </c>
      <c r="M268" s="208" t="s">
        <v>613</v>
      </c>
      <c r="N268" s="214">
        <v>44256</v>
      </c>
      <c r="O268" s="1"/>
      <c r="P268" s="1"/>
      <c r="Q268" s="1"/>
      <c r="R268" s="6" t="s">
        <v>806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160</v>
      </c>
      <c r="B269" s="237">
        <v>44141</v>
      </c>
      <c r="C269" s="237"/>
      <c r="D269" s="238" t="s">
        <v>496</v>
      </c>
      <c r="E269" s="239" t="s">
        <v>645</v>
      </c>
      <c r="F269" s="209">
        <v>231</v>
      </c>
      <c r="G269" s="239"/>
      <c r="H269" s="239">
        <v>281</v>
      </c>
      <c r="I269" s="241">
        <v>281</v>
      </c>
      <c r="J269" s="211" t="s">
        <v>703</v>
      </c>
      <c r="K269" s="212">
        <f t="shared" si="56"/>
        <v>50</v>
      </c>
      <c r="L269" s="213">
        <f t="shared" si="57"/>
        <v>0.21645021645021645</v>
      </c>
      <c r="M269" s="208" t="s">
        <v>613</v>
      </c>
      <c r="N269" s="214">
        <v>44358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63">
        <v>161</v>
      </c>
      <c r="B270" s="256">
        <v>44187</v>
      </c>
      <c r="C270" s="256"/>
      <c r="D270" s="257" t="s">
        <v>469</v>
      </c>
      <c r="E270" s="56" t="s">
        <v>645</v>
      </c>
      <c r="F270" s="258" t="s">
        <v>838</v>
      </c>
      <c r="G270" s="56"/>
      <c r="H270" s="56"/>
      <c r="I270" s="259">
        <v>239</v>
      </c>
      <c r="J270" s="254" t="s">
        <v>616</v>
      </c>
      <c r="K270" s="254"/>
      <c r="L270" s="260"/>
      <c r="M270" s="261"/>
      <c r="N270" s="262"/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3">
        <v>162</v>
      </c>
      <c r="B271" s="256">
        <v>44258</v>
      </c>
      <c r="C271" s="256"/>
      <c r="D271" s="257" t="s">
        <v>833</v>
      </c>
      <c r="E271" s="56" t="s">
        <v>645</v>
      </c>
      <c r="F271" s="258" t="s">
        <v>834</v>
      </c>
      <c r="G271" s="56"/>
      <c r="H271" s="56"/>
      <c r="I271" s="259">
        <v>590</v>
      </c>
      <c r="J271" s="254" t="s">
        <v>616</v>
      </c>
      <c r="K271" s="254"/>
      <c r="L271" s="260"/>
      <c r="M271" s="261"/>
      <c r="N271" s="262"/>
      <c r="O271" s="1"/>
      <c r="P271" s="1"/>
      <c r="R271" s="6" t="s">
        <v>806</v>
      </c>
    </row>
    <row r="272" spans="1:26" ht="12.75" customHeight="1">
      <c r="A272" s="236">
        <v>163</v>
      </c>
      <c r="B272" s="237">
        <v>44274</v>
      </c>
      <c r="C272" s="237"/>
      <c r="D272" s="238" t="s">
        <v>348</v>
      </c>
      <c r="E272" s="239" t="s">
        <v>645</v>
      </c>
      <c r="F272" s="209">
        <v>355</v>
      </c>
      <c r="G272" s="239"/>
      <c r="H272" s="239">
        <v>422.5</v>
      </c>
      <c r="I272" s="241">
        <v>420</v>
      </c>
      <c r="J272" s="211" t="s">
        <v>839</v>
      </c>
      <c r="K272" s="212">
        <f t="shared" ref="K272:K274" si="58">H272-F272</f>
        <v>67.5</v>
      </c>
      <c r="L272" s="213">
        <f t="shared" ref="L272:L274" si="59">K272/F272</f>
        <v>0.19014084507042253</v>
      </c>
      <c r="M272" s="208" t="s">
        <v>613</v>
      </c>
      <c r="N272" s="214">
        <v>44361</v>
      </c>
      <c r="O272" s="1"/>
      <c r="R272" s="264" t="s">
        <v>806</v>
      </c>
    </row>
    <row r="273" spans="1:26" ht="12.75" customHeight="1">
      <c r="A273" s="236">
        <v>164</v>
      </c>
      <c r="B273" s="237">
        <v>44295</v>
      </c>
      <c r="C273" s="237"/>
      <c r="D273" s="238" t="s">
        <v>840</v>
      </c>
      <c r="E273" s="239" t="s">
        <v>645</v>
      </c>
      <c r="F273" s="209">
        <v>555</v>
      </c>
      <c r="G273" s="239"/>
      <c r="H273" s="239">
        <v>663</v>
      </c>
      <c r="I273" s="241">
        <v>663</v>
      </c>
      <c r="J273" s="211" t="s">
        <v>841</v>
      </c>
      <c r="K273" s="212">
        <f t="shared" si="58"/>
        <v>108</v>
      </c>
      <c r="L273" s="213">
        <f t="shared" si="59"/>
        <v>0.19459459459459461</v>
      </c>
      <c r="M273" s="208" t="s">
        <v>613</v>
      </c>
      <c r="N273" s="214">
        <v>44321</v>
      </c>
      <c r="O273" s="1"/>
      <c r="P273" s="1"/>
      <c r="Q273" s="1"/>
      <c r="R273" s="264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165</v>
      </c>
      <c r="B274" s="237">
        <v>44308</v>
      </c>
      <c r="C274" s="237"/>
      <c r="D274" s="238" t="s">
        <v>385</v>
      </c>
      <c r="E274" s="239" t="s">
        <v>645</v>
      </c>
      <c r="F274" s="209">
        <v>126.5</v>
      </c>
      <c r="G274" s="239"/>
      <c r="H274" s="239">
        <v>155</v>
      </c>
      <c r="I274" s="241">
        <v>155</v>
      </c>
      <c r="J274" s="211" t="s">
        <v>703</v>
      </c>
      <c r="K274" s="212">
        <f t="shared" si="58"/>
        <v>28.5</v>
      </c>
      <c r="L274" s="213">
        <f t="shared" si="59"/>
        <v>0.22529644268774704</v>
      </c>
      <c r="M274" s="208" t="s">
        <v>613</v>
      </c>
      <c r="N274" s="214">
        <v>44362</v>
      </c>
      <c r="O274" s="1"/>
      <c r="R274" s="264" t="s">
        <v>806</v>
      </c>
    </row>
    <row r="275" spans="1:26" ht="12.75" customHeight="1">
      <c r="A275" s="263">
        <v>166</v>
      </c>
      <c r="B275" s="256">
        <v>44368</v>
      </c>
      <c r="C275" s="256"/>
      <c r="D275" s="257" t="s">
        <v>404</v>
      </c>
      <c r="E275" s="56" t="s">
        <v>645</v>
      </c>
      <c r="F275" s="258" t="s">
        <v>842</v>
      </c>
      <c r="G275" s="56"/>
      <c r="H275" s="56"/>
      <c r="I275" s="259">
        <v>344</v>
      </c>
      <c r="J275" s="254" t="s">
        <v>616</v>
      </c>
      <c r="K275" s="263"/>
      <c r="L275" s="256"/>
      <c r="M275" s="256"/>
      <c r="N275" s="257"/>
      <c r="O275" s="1"/>
      <c r="R275" s="264" t="s">
        <v>806</v>
      </c>
    </row>
    <row r="276" spans="1:26" ht="12.75" customHeight="1">
      <c r="A276" s="263">
        <v>167</v>
      </c>
      <c r="B276" s="256">
        <v>44368</v>
      </c>
      <c r="C276" s="256"/>
      <c r="D276" s="257" t="s">
        <v>496</v>
      </c>
      <c r="E276" s="56" t="s">
        <v>645</v>
      </c>
      <c r="F276" s="258" t="s">
        <v>843</v>
      </c>
      <c r="G276" s="56"/>
      <c r="H276" s="56"/>
      <c r="I276" s="259">
        <v>320</v>
      </c>
      <c r="J276" s="254" t="s">
        <v>616</v>
      </c>
      <c r="K276" s="263"/>
      <c r="L276" s="256"/>
      <c r="M276" s="256"/>
      <c r="N276" s="257"/>
      <c r="O276" s="44"/>
      <c r="R276" s="264" t="s">
        <v>806</v>
      </c>
    </row>
    <row r="277" spans="1:26" ht="12.75" customHeight="1">
      <c r="A277" s="263">
        <v>168</v>
      </c>
      <c r="B277" s="256">
        <v>44406</v>
      </c>
      <c r="C277" s="256"/>
      <c r="D277" s="257" t="s">
        <v>385</v>
      </c>
      <c r="E277" s="56" t="s">
        <v>645</v>
      </c>
      <c r="F277" s="258" t="s">
        <v>846</v>
      </c>
      <c r="G277" s="56"/>
      <c r="H277" s="56"/>
      <c r="I277" s="56">
        <v>200</v>
      </c>
      <c r="J277" s="254" t="s">
        <v>616</v>
      </c>
      <c r="K277" s="263"/>
      <c r="L277" s="256"/>
      <c r="M277" s="256"/>
      <c r="N277" s="257"/>
      <c r="O277" s="44"/>
      <c r="R277" s="264" t="s">
        <v>806</v>
      </c>
    </row>
    <row r="278" spans="1:26" ht="12.75" customHeight="1">
      <c r="A278" s="263">
        <v>169</v>
      </c>
      <c r="B278" s="256">
        <v>44462</v>
      </c>
      <c r="C278" s="256"/>
      <c r="D278" s="257" t="s">
        <v>861</v>
      </c>
      <c r="E278" s="56" t="s">
        <v>645</v>
      </c>
      <c r="F278" s="258" t="s">
        <v>862</v>
      </c>
      <c r="G278" s="56"/>
      <c r="H278" s="56"/>
      <c r="I278" s="56">
        <v>1500</v>
      </c>
      <c r="J278" s="254" t="s">
        <v>616</v>
      </c>
      <c r="K278" s="263"/>
      <c r="L278" s="256"/>
      <c r="M278" s="256"/>
      <c r="N278" s="257"/>
      <c r="O278" s="44"/>
      <c r="R278" s="264"/>
    </row>
    <row r="279" spans="1:26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264"/>
    </row>
    <row r="280" spans="1:26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264"/>
    </row>
    <row r="281" spans="1:26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264"/>
    </row>
    <row r="282" spans="1:26" ht="12.75" customHeight="1">
      <c r="A282" s="263"/>
      <c r="B282" s="265" t="s">
        <v>844</v>
      </c>
      <c r="F282" s="59"/>
      <c r="G282" s="59"/>
      <c r="H282" s="59"/>
      <c r="I282" s="59"/>
      <c r="J282" s="44"/>
      <c r="K282" s="59"/>
      <c r="L282" s="59"/>
      <c r="M282" s="59"/>
      <c r="O282" s="44"/>
      <c r="R282" s="264"/>
    </row>
    <row r="283" spans="1:26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26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26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A292" s="266"/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A293" s="266"/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A294" s="56"/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</sheetData>
  <autoFilter ref="R1:R290"/>
  <mergeCells count="6">
    <mergeCell ref="O53:O54"/>
    <mergeCell ref="P53:P54"/>
    <mergeCell ref="A53:A54"/>
    <mergeCell ref="B53:B54"/>
    <mergeCell ref="M53:M54"/>
    <mergeCell ref="N53:N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2021-10-05T02:35:38Z</dcterms:modified>
</cp:coreProperties>
</file>