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F&amp;O)'!$R$1:$R$261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6"/>
  <c r="M16" s="1"/>
  <c r="K16"/>
  <c r="L42"/>
  <c r="M42" s="1"/>
  <c r="K42"/>
  <c r="M57"/>
  <c r="K57"/>
  <c r="L28"/>
  <c r="K28"/>
  <c r="M28" s="1"/>
  <c r="L27"/>
  <c r="K27"/>
  <c r="M27" s="1"/>
  <c r="L43" l="1"/>
  <c r="M43" s="1"/>
  <c r="K43"/>
  <c r="K56"/>
  <c r="M56" s="1"/>
  <c r="K55"/>
  <c r="M55" s="1"/>
  <c r="K54"/>
  <c r="M54" s="1"/>
  <c r="L41"/>
  <c r="K41"/>
  <c r="L40"/>
  <c r="K40"/>
  <c r="K243"/>
  <c r="L243" s="1"/>
  <c r="L12"/>
  <c r="K12"/>
  <c r="L14"/>
  <c r="K14"/>
  <c r="M40" l="1"/>
  <c r="M41"/>
  <c r="M12"/>
  <c r="M14"/>
  <c r="K253" l="1"/>
  <c r="L253" s="1"/>
  <c r="L10"/>
  <c r="K10"/>
  <c r="M10" l="1"/>
  <c r="H249" l="1"/>
  <c r="K249" l="1"/>
  <c r="L249" s="1"/>
  <c r="K238"/>
  <c r="L238" s="1"/>
  <c r="K228"/>
  <c r="L228" s="1"/>
  <c r="K244" l="1"/>
  <c r="L244" s="1"/>
  <c r="K245" l="1"/>
  <c r="L245" s="1"/>
  <c r="K242" l="1"/>
  <c r="L242" s="1"/>
  <c r="K221"/>
  <c r="L221" s="1"/>
  <c r="K241"/>
  <c r="L241" s="1"/>
  <c r="K240"/>
  <c r="L240" s="1"/>
  <c r="K239"/>
  <c r="L239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9"/>
  <c r="L219" s="1"/>
  <c r="K218"/>
  <c r="L218" s="1"/>
  <c r="F217"/>
  <c r="K217" s="1"/>
  <c r="L217" s="1"/>
  <c r="K216"/>
  <c r="L216" s="1"/>
  <c r="K215"/>
  <c r="L215" s="1"/>
  <c r="K214"/>
  <c r="L214" s="1"/>
  <c r="K213"/>
  <c r="L213" s="1"/>
  <c r="K212"/>
  <c r="L212" s="1"/>
  <c r="F211"/>
  <c r="K211" s="1"/>
  <c r="L211" s="1"/>
  <c r="F210"/>
  <c r="K210" s="1"/>
  <c r="L210" s="1"/>
  <c r="K209"/>
  <c r="L209" s="1"/>
  <c r="F208"/>
  <c r="K208" s="1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0"/>
  <c r="L190" s="1"/>
  <c r="K189"/>
  <c r="L189" s="1"/>
  <c r="F188"/>
  <c r="K188" s="1"/>
  <c r="L188" s="1"/>
  <c r="K187"/>
  <c r="L187" s="1"/>
  <c r="K184"/>
  <c r="L184" s="1"/>
  <c r="K183"/>
  <c r="L183" s="1"/>
  <c r="K182"/>
  <c r="L182" s="1"/>
  <c r="K179"/>
  <c r="L179" s="1"/>
  <c r="K178"/>
  <c r="L178" s="1"/>
  <c r="K177"/>
  <c r="L177" s="1"/>
  <c r="K176"/>
  <c r="L176" s="1"/>
  <c r="K175"/>
  <c r="L175" s="1"/>
  <c r="K174"/>
  <c r="L174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2"/>
  <c r="L162" s="1"/>
  <c r="K160"/>
  <c r="L160" s="1"/>
  <c r="K158"/>
  <c r="L158" s="1"/>
  <c r="K156"/>
  <c r="L156" s="1"/>
  <c r="K155"/>
  <c r="L155" s="1"/>
  <c r="K154"/>
  <c r="L154" s="1"/>
  <c r="K152"/>
  <c r="L152" s="1"/>
  <c r="K151"/>
  <c r="L151" s="1"/>
  <c r="K150"/>
  <c r="L150" s="1"/>
  <c r="K149"/>
  <c r="K148"/>
  <c r="L148" s="1"/>
  <c r="K147"/>
  <c r="L147" s="1"/>
  <c r="K145"/>
  <c r="L145" s="1"/>
  <c r="K144"/>
  <c r="L144" s="1"/>
  <c r="K143"/>
  <c r="L143" s="1"/>
  <c r="K142"/>
  <c r="L142" s="1"/>
  <c r="K141"/>
  <c r="L141" s="1"/>
  <c r="F140"/>
  <c r="K140" s="1"/>
  <c r="L140" s="1"/>
  <c r="H139"/>
  <c r="K139" s="1"/>
  <c r="L139" s="1"/>
  <c r="K136"/>
  <c r="L136" s="1"/>
  <c r="K135"/>
  <c r="L135" s="1"/>
  <c r="K134"/>
  <c r="L134" s="1"/>
  <c r="K133"/>
  <c r="L133" s="1"/>
  <c r="K132"/>
  <c r="L132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H105"/>
  <c r="K105" s="1"/>
  <c r="L105" s="1"/>
  <c r="F104"/>
  <c r="K104" s="1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M7"/>
  <c r="D7" i="5"/>
  <c r="K6" i="4"/>
  <c r="K6" i="3"/>
  <c r="L6" i="2"/>
</calcChain>
</file>

<file path=xl/sharedStrings.xml><?xml version="1.0" encoding="utf-8"?>
<sst xmlns="http://schemas.openxmlformats.org/spreadsheetml/2006/main" count="2961" uniqueCount="1126">
  <si>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</si>
  <si>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</si>
  <si>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</si>
  <si>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</si>
  <si>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</si>
  <si>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</si>
  <si>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</si>
  <si>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</si>
  <si>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</si>
  <si>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</si>
  <si>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</si>
  <si>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</si>
  <si>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</si>
  <si>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</si>
  <si>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</si>
  <si>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</si>
  <si>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</si>
  <si>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</si>
  <si>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</si>
  <si>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</si>
  <si>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</si>
  <si>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</si>
  <si>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</si>
  <si>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</si>
  <si>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</si>
  <si>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</si>
  <si>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</si>
  <si>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</si>
  <si>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</si>
  <si>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</si>
  <si>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</si>
  <si>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</si>
  <si>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</si>
  <si>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</si>
  <si>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</si>
  <si>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</si>
  <si>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</si>
  <si>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</si>
  <si>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</si>
  <si>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</si>
  <si>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</si>
  <si>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</si>
  <si>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</si>
  <si>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</si>
  <si>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</si>
  <si>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</si>
  <si>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</si>
  <si>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</si>
  <si>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</si>
  <si>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</si>
  <si>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</si>
  <si>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</si>
  <si>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</si>
  <si>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</si>
  <si>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</si>
  <si>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</si>
  <si>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</si>
  <si>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</si>
  <si>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</si>
  <si>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</si>
  <si>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</si>
  <si>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</si>
  <si>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</si>
  <si>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</si>
  <si>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</si>
  <si>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</si>
  <si>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</si>
  <si>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</si>
  <si>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</si>
  <si>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</si>
  <si>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</si>
  <si>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</si>
  <si>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</si>
  <si>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</si>
  <si>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</si>
  <si>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</si>
  <si>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</si>
  <si>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</si>
  <si>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</si>
  <si>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</si>
  <si>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</si>
  <si>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</si>
  <si>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</si>
  <si>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</si>
  <si>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</si>
  <si>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</si>
  <si>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</si>
  <si>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</si>
  <si>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</si>
  <si>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</si>
  <si>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</si>
  <si>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</si>
  <si>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</si>
  <si>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</si>
  <si>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</si>
  <si>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</si>
  <si>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</si>
  <si>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</si>
  <si>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</si>
  <si>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</si>
  <si>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</si>
  <si>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</si>
  <si>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</si>
  <si>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</si>
  <si>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</si>
  <si>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</si>
  <si>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</si>
  <si>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</si>
  <si>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</si>
  <si>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</si>
  <si>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</si>
  <si>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</si>
  <si>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</si>
  <si>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</si>
  <si>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</si>
  <si>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</si>
  <si>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</si>
  <si>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</si>
  <si>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</si>
  <si>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</si>
  <si>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</si>
  <si>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</si>
  <si>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</si>
  <si>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</si>
  <si>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</si>
  <si>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</si>
  <si>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</si>
  <si>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</si>
  <si>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</si>
  <si>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</si>
  <si>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</si>
  <si>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</si>
  <si>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</si>
  <si>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</si>
  <si>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</si>
  <si>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</si>
  <si>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</si>
  <si>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</si>
  <si>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</si>
  <si>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</si>
  <si>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</si>
  <si>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</si>
  <si>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</si>
  <si>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</si>
  <si>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</si>
  <si>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</si>
  <si>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</si>
  <si>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</si>
  <si>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</si>
  <si>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</si>
  <si>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</si>
  <si>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</si>
  <si>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</si>
  <si>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</si>
  <si>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</si>
  <si>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</si>
  <si>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</si>
  <si>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</si>
  <si>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</si>
  <si>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</si>
  <si>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</si>
  <si>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</si>
  <si>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</si>
  <si>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</si>
  <si>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</si>
  <si>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</si>
  <si>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</si>
  <si>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</si>
  <si>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</si>
  <si>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</si>
  <si>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</si>
  <si>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</si>
  <si>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</si>
  <si>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</si>
  <si>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</si>
  <si>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</si>
  <si>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</si>
  <si>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</si>
  <si>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</si>
  <si>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</si>
  <si>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</si>
  <si>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</si>
  <si>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</si>
  <si>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</si>
  <si>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</si>
  <si>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</si>
  <si>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</si>
  <si>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</si>
  <si>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</si>
  <si>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</si>
  <si>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</si>
  <si>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</si>
  <si>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</si>
  <si>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</si>
  <si>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</si>
  <si>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</si>
  <si>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</si>
  <si>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</si>
  <si>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</si>
  <si>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</si>
  <si>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</si>
  <si>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</si>
  <si>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</si>
  <si>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</si>
  <si>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</si>
  <si>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</si>
  <si>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</si>
  <si>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</si>
  <si>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</si>
  <si>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</si>
  <si>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</si>
  <si>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</si>
  <si>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</si>
  <si>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</si>
  <si>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</si>
  <si>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</si>
  <si>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</si>
  <si>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</si>
  <si>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</si>
  <si>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</si>
  <si>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</si>
  <si>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</si>
  <si>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</si>
  <si>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</si>
  <si>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</si>
  <si>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</si>
  <si>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</si>
  <si>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</si>
  <si>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</si>
  <si>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</si>
  <si>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</si>
  <si>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</si>
  <si>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</si>
  <si>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</si>
  <si>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</si>
  <si>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</si>
  <si>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</si>
  <si>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</si>
  <si>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</si>
  <si>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</si>
  <si>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</si>
  <si>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</si>
  <si>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</si>
  <si>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</si>
  <si>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</si>
  <si>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</si>
  <si>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</si>
  <si>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</si>
  <si>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</si>
  <si>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</si>
  <si>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</si>
  <si>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</si>
  <si>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</si>
  <si>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</si>
  <si>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</si>
  <si>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</si>
  <si>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</si>
  <si>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</si>
  <si>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</si>
  <si>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</si>
  <si>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</si>
  <si>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</si>
  <si>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</si>
  <si>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</si>
  <si>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</si>
  <si>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</si>
  <si>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</si>
  <si>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</si>
  <si>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</si>
  <si>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</si>
  <si>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</si>
  <si>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</si>
  <si>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</si>
  <si>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</si>
  <si>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</si>
  <si>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</si>
  <si>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</si>
  <si>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</si>
  <si>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</si>
  <si>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</si>
  <si>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</si>
  <si>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</si>
  <si>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</si>
  <si>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</si>
  <si>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</si>
  <si>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</si>
  <si>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</si>
  <si>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</si>
  <si>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</si>
  <si>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</si>
  <si>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</si>
  <si>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</si>
  <si>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</si>
  <si>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</si>
  <si>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</si>
  <si>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</si>
  <si>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</si>
  <si>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</si>
  <si>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</si>
  <si>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</si>
  <si>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</si>
  <si>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</si>
  <si>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</si>
  <si>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</si>
  <si>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</si>
  <si>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</si>
  <si>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</si>
  <si>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</si>
  <si>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</si>
  <si>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</si>
  <si>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</si>
  <si>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</si>
  <si>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</si>
  <si>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</si>
  <si>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</si>
  <si>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</si>
  <si>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</si>
  <si>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</si>
  <si>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</si>
  <si>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</si>
  <si>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</si>
  <si>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</si>
  <si>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</si>
  <si>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</si>
  <si>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</si>
  <si>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</si>
  <si>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</si>
  <si>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</si>
  <si>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</si>
  <si>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</si>
  <si>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</si>
  <si>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</si>
  <si>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</si>
  <si>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</si>
  <si>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</si>
  <si>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</si>
  <si>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</si>
  <si>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</si>
  <si>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</si>
  <si>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</si>
  <si>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</si>
  <si>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</si>
  <si>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</si>
  <si>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</si>
  <si>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</si>
  <si>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</si>
  <si>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</si>
  <si>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</si>
  <si>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</si>
  <si>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</si>
  <si>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</si>
  <si>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</si>
  <si>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</si>
  <si>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</si>
  <si>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</si>
  <si>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</si>
  <si>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</si>
  <si>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</si>
  <si>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</si>
  <si>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</si>
  <si>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</si>
  <si>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</si>
  <si>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</si>
  <si>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</si>
  <si>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</si>
  <si>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</si>
  <si>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</si>
  <si>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</si>
  <si>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</si>
  <si>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</si>
  <si>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</si>
  <si>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</si>
  <si>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</si>
  <si>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</si>
  <si>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</si>
  <si>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</si>
  <si>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</si>
  <si>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</si>
  <si>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</si>
  <si>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</si>
  <si>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</si>
  <si>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</si>
  <si>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</si>
  <si>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</si>
  <si>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</si>
  <si>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</si>
  <si>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</si>
  <si>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</si>
  <si>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</si>
  <si>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</si>
  <si>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</si>
  <si>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</si>
  <si>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</si>
  <si>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</si>
  <si>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</si>
  <si>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</si>
  <si>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</si>
  <si>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</si>
  <si>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</si>
  <si>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</si>
  <si>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</si>
  <si>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</si>
  <si>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</si>
  <si>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</si>
  <si>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</si>
  <si>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</si>
  <si>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</si>
  <si>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</si>
  <si>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</si>
  <si>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</si>
  <si>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</si>
  <si>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</si>
  <si>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</si>
  <si>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</si>
  <si>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</si>
  <si>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</si>
  <si>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</si>
  <si>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</si>
  <si>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</si>
  <si>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</si>
  <si>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</si>
  <si>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</si>
  <si>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</si>
  <si>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</si>
  <si>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</si>
  <si>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</si>
  <si>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</si>
  <si>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</si>
  <si>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</si>
  <si>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</si>
  <si>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</si>
  <si>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</si>
  <si>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</si>
  <si>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</si>
  <si>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</si>
  <si>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</si>
  <si>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</si>
  <si>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</si>
  <si>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</si>
  <si>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</si>
  <si>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</si>
  <si>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</si>
  <si>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</si>
  <si>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</si>
  <si>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</si>
  <si>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</si>
  <si>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</si>
  <si>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</si>
  <si>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</si>
  <si>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</si>
  <si>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</si>
  <si>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</si>
  <si>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</si>
  <si>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</si>
  <si>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</si>
  <si>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</si>
  <si>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</si>
  <si>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</si>
  <si>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</si>
  <si>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</si>
  <si>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</si>
  <si>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</si>
  <si>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</si>
  <si>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</si>
  <si>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</si>
  <si>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</si>
  <si>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</si>
  <si>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</si>
  <si>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</si>
  <si>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</si>
  <si>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</si>
  <si>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</si>
  <si>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</si>
  <si>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</si>
  <si>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</si>
  <si>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</si>
  <si>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</si>
  <si>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</si>
  <si>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</si>
  <si>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</si>
  <si>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</si>
  <si>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</si>
  <si>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</si>
  <si>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</si>
  <si>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</si>
  <si>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</si>
  <si>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</si>
  <si>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</si>
  <si>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</si>
  <si>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</si>
  <si>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</si>
  <si>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</si>
  <si>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</si>
  <si>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</si>
  <si>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</si>
  <si>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</si>
  <si>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</si>
  <si>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</si>
  <si>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</si>
  <si>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</si>
  <si>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</si>
  <si>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</si>
  <si>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</si>
  <si>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</si>
  <si>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</si>
  <si>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</si>
  <si>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</si>
  <si>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</si>
  <si>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</si>
  <si>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</si>
  <si>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</si>
  <si>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</si>
  <si>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</si>
  <si>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</si>
  <si>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</si>
  <si>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</si>
  <si>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</si>
  <si>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</si>
  <si>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</si>
  <si>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</si>
  <si>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</si>
  <si>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</si>
  <si>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</si>
  <si>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</si>
  <si>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</si>
  <si>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</si>
  <si>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</si>
  <si>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</si>
  <si>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</si>
  <si>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</si>
  <si>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</si>
  <si>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</si>
  <si>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</si>
  <si>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</si>
  <si>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</si>
  <si>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</si>
  <si>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</si>
  <si>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</si>
  <si>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</si>
  <si>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</si>
  <si>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</si>
  <si>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</si>
  <si>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</si>
  <si>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</si>
  <si>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</si>
  <si>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</si>
  <si>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</si>
  <si>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</si>
  <si>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</si>
  <si>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</si>
  <si>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</si>
  <si>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</si>
  <si>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</si>
  <si>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</si>
  <si>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</si>
  <si>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</si>
  <si>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</si>
  <si>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</si>
  <si>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</si>
  <si>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</si>
  <si>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</si>
  <si>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</si>
  <si>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</si>
  <si>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</si>
  <si>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</si>
  <si>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</si>
  <si>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</si>
  <si>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</si>
  <si>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</si>
  <si>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</si>
  <si>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</si>
  <si>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</si>
  <si>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</si>
  <si>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</si>
  <si>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</si>
  <si>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</si>
  <si>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</si>
  <si>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</si>
  <si>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</si>
  <si>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</si>
  <si>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</si>
  <si>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</si>
  <si>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</si>
  <si>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</si>
  <si>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</si>
  <si>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</si>
  <si>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</si>
  <si>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</si>
  <si>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</si>
  <si>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</si>
  <si>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</si>
  <si>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</si>
  <si>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</si>
  <si>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</si>
  <si>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</si>
  <si>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</si>
  <si>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</si>
  <si>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</si>
  <si>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</si>
  <si>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</si>
  <si>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</si>
  <si>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</si>
  <si>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</si>
  <si>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</si>
  <si>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</si>
  <si>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</si>
  <si>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</si>
  <si>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</si>
  <si>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</si>
  <si>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</si>
  <si>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</si>
  <si>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</si>
  <si>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</si>
  <si>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</si>
  <si>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</si>
  <si>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</si>
  <si>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</si>
  <si>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</si>
  <si>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</si>
  <si>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</si>
  <si>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</si>
  <si>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</si>
  <si>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</si>
  <si>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</si>
  <si>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</si>
  <si>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</si>
  <si>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</si>
  <si>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</si>
  <si>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</si>
  <si>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</si>
  <si>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</si>
  <si>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</si>
  <si>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</si>
  <si>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</si>
  <si>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</si>
  <si>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</si>
  <si>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</si>
  <si>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</si>
  <si>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</si>
  <si>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</si>
  <si>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</si>
  <si>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</si>
  <si>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</si>
  <si>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</si>
  <si>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</si>
  <si>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</si>
  <si>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</si>
  <si>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</si>
  <si>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</si>
  <si>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</si>
  <si>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</si>
  <si>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</si>
  <si>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</si>
  <si>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</si>
  <si>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</si>
  <si>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</si>
  <si>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</si>
  <si>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</si>
  <si>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</si>
  <si>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</si>
  <si>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</si>
  <si>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</si>
  <si>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</si>
  <si>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</si>
  <si>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</si>
  <si>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</si>
  <si>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</si>
  <si>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</si>
  <si>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</si>
  <si>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</si>
  <si>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</si>
  <si>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</si>
  <si>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</si>
  <si>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</si>
  <si>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</si>
  <si>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</si>
  <si>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</si>
  <si>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</si>
  <si>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</si>
  <si>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</si>
  <si>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</si>
  <si>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</si>
  <si>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</si>
  <si>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</si>
  <si>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</si>
  <si>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</si>
  <si>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</si>
  <si>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</si>
  <si>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</si>
  <si>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</si>
  <si>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</si>
  <si>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</si>
  <si>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</si>
  <si>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</si>
  <si>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</si>
  <si>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</si>
  <si>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</si>
  <si>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</si>
  <si>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</si>
  <si>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</si>
  <si>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</si>
  <si>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</si>
  <si>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</si>
  <si>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</si>
  <si>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</si>
  <si>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</si>
  <si>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</si>
  <si>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</si>
  <si>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</si>
  <si>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</si>
  <si>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</si>
  <si>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</si>
  <si>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</si>
  <si>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</si>
  <si>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</si>
  <si>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</si>
  <si>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</si>
  <si>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</si>
  <si>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</si>
  <si>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</si>
  <si>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</si>
  <si>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</si>
  <si>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</si>
  <si>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</si>
  <si>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</si>
  <si>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</si>
  <si>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</si>
  <si>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</si>
  <si>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</si>
  <si>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</si>
  <si>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</si>
  <si>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</si>
  <si>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</si>
  <si>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</si>
  <si>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</si>
  <si>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</si>
  <si>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</si>
  <si>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</si>
  <si>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</si>
  <si>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</si>
  <si>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</si>
  <si>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</si>
  <si>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</si>
  <si>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</si>
  <si>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</si>
  <si>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</si>
  <si>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</si>
  <si>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</si>
  <si>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</si>
  <si>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</si>
  <si>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</si>
  <si>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</si>
  <si>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</si>
  <si>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</si>
  <si>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</si>
  <si>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</si>
  <si>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</si>
  <si>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</si>
  <si>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</si>
  <si>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</si>
  <si>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</si>
  <si>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</si>
  <si>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</si>
  <si>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</si>
  <si>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</si>
  <si>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</si>
  <si>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</si>
  <si>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</si>
  <si>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</si>
  <si>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</si>
  <si>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</si>
  <si>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</si>
  <si>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</si>
  <si>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</si>
  <si>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</si>
  <si>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</si>
  <si>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</si>
  <si>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</si>
  <si>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</si>
  <si>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</si>
  <si>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</si>
  <si>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</si>
  <si>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</si>
  <si>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</si>
  <si>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</si>
  <si>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</si>
  <si>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</si>
  <si>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</si>
  <si>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</si>
  <si>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</si>
  <si>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</si>
  <si>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</si>
  <si>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</si>
  <si>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</si>
  <si>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</si>
  <si>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</si>
  <si>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</si>
  <si>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</si>
  <si>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</si>
  <si>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</si>
  <si>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</si>
  <si>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</si>
  <si>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</si>
  <si>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</si>
  <si>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</si>
  <si>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</si>
  <si>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</si>
  <si>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</si>
  <si>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</si>
  <si>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</si>
  <si>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</si>
  <si>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</si>
  <si>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</si>
  <si>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</si>
  <si>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</si>
  <si>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</si>
  <si>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</si>
  <si>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</si>
  <si>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</si>
  <si>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</si>
  <si>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</si>
  <si>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</si>
  <si>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</si>
  <si>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</si>
  <si>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</si>
  <si>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</si>
  <si>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</si>
  <si>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</si>
  <si>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</si>
  <si>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</si>
  <si>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</si>
  <si>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</si>
  <si>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</si>
  <si>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</si>
  <si>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</si>
  <si>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</si>
  <si>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</si>
  <si>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</si>
  <si>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</si>
  <si>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</si>
  <si>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</si>
  <si>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</si>
  <si>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</si>
  <si>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</si>
  <si>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</si>
  <si>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</si>
  <si>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</si>
  <si>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</si>
  <si>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</si>
  <si>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</si>
  <si>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</si>
  <si>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</si>
  <si>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</si>
  <si>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</si>
  <si>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</si>
  <si>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</si>
  <si>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</si>
  <si>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</si>
  <si>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</si>
  <si>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</si>
  <si>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</si>
  <si>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</si>
  <si>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</si>
  <si>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</si>
  <si>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</si>
  <si>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</si>
  <si>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</si>
  <si>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</si>
  <si>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Part profit of Rs.77.5/-</t>
  </si>
  <si>
    <t>GRAVITON RESEARCH CAPITAL LLP</t>
  </si>
  <si>
    <t>245-248</t>
  </si>
  <si>
    <t>270-280</t>
  </si>
  <si>
    <t>360-390</t>
  </si>
  <si>
    <t xml:space="preserve">RELIANCE </t>
  </si>
  <si>
    <t>2580-2610</t>
  </si>
  <si>
    <t>2750-2800</t>
  </si>
  <si>
    <t>2080-2120</t>
  </si>
  <si>
    <t>440-460</t>
  </si>
  <si>
    <t>GSPL SEPT FUT</t>
  </si>
  <si>
    <t>246-250</t>
  </si>
  <si>
    <t>IFL</t>
  </si>
  <si>
    <t>740-750</t>
  </si>
  <si>
    <t>Profit of Rs 11.5/-</t>
  </si>
  <si>
    <t>200-250</t>
  </si>
  <si>
    <t>Part profit of Rs.17/-</t>
  </si>
  <si>
    <t>840-850</t>
  </si>
  <si>
    <t>1770-1850</t>
  </si>
  <si>
    <t>156-158</t>
  </si>
  <si>
    <t>165-170</t>
  </si>
  <si>
    <t>BHARTIARTL SEP FUT</t>
  </si>
  <si>
    <t>SOUTH GUJARAT SHARES AND SHAREBROKERS LIMITED</t>
  </si>
  <si>
    <t>OLATECH</t>
  </si>
  <si>
    <t>SCANDENT</t>
  </si>
  <si>
    <t>GAUTAM MOHAN DESHPANDE</t>
  </si>
  <si>
    <t>AGNI</t>
  </si>
  <si>
    <t>Agni Green Power Ltd</t>
  </si>
  <si>
    <t>ICICIBANK SEP FUT</t>
  </si>
  <si>
    <t>3545-3565</t>
  </si>
  <si>
    <t>3700-3800</t>
  </si>
  <si>
    <t>BANKNIFTY 39700 CE 8 SEP</t>
  </si>
  <si>
    <t>600-700</t>
  </si>
  <si>
    <t>MINDAIND</t>
  </si>
  <si>
    <t>STURDY</t>
  </si>
  <si>
    <t>TOPGAIN FINANCE PRIVATE LIMITED</t>
  </si>
  <si>
    <t>WELCURE</t>
  </si>
  <si>
    <t>890-895</t>
  </si>
  <si>
    <t>CONCOR SEP FUT</t>
  </si>
  <si>
    <t>715-720</t>
  </si>
  <si>
    <t>HDFCAMC SEPT FUT</t>
  </si>
  <si>
    <t>2065-2075</t>
  </si>
  <si>
    <t>2140-2180</t>
  </si>
  <si>
    <t>377-379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</si>
  <si>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</si>
  <si>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</si>
  <si>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</si>
  <si>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</si>
  <si>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</si>
  <si>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</si>
  <si>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</si>
  <si>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ANERI</t>
  </si>
  <si>
    <t>ARTLINK VINTRADE LIMITED</t>
  </si>
  <si>
    <t>CHANDRAP</t>
  </si>
  <si>
    <t>EARUM</t>
  </si>
  <si>
    <t>BHUMISHTH NARENDRABHAI PATEL</t>
  </si>
  <si>
    <t>PAYAL BHUMISHTH PATEL</t>
  </si>
  <si>
    <t>GGENG</t>
  </si>
  <si>
    <t>ZYANA STOCKS AND COMMODITIES</t>
  </si>
  <si>
    <t>HAZOOR</t>
  </si>
  <si>
    <t>MEHAI</t>
  </si>
  <si>
    <t>DYNAMIC SERVICES &amp; SECURITY LIMITED</t>
  </si>
  <si>
    <t>SYLPH</t>
  </si>
  <si>
    <t>ABHINAV COMMOSALES</t>
  </si>
  <si>
    <t>PROGNOSIS SECURITIES PVT. LTD</t>
  </si>
  <si>
    <t>MANGCHEFER</t>
  </si>
  <si>
    <t>Mangalore Chemicals &amp; Fer</t>
  </si>
  <si>
    <t>GEE BEE SECURITIES PRIVATE LIMITED</t>
  </si>
  <si>
    <t>MARSHALL</t>
  </si>
  <si>
    <t>Marshall Machines Ltd</t>
  </si>
  <si>
    <t>RIIL</t>
  </si>
  <si>
    <t>Reliance Indl Infra Ltd</t>
  </si>
  <si>
    <t>XTX MARKETS LLP</t>
  </si>
  <si>
    <t>JETFREIGHT</t>
  </si>
  <si>
    <t>Jet Freight Logistics Ltd</t>
  </si>
  <si>
    <t>210-214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</si>
  <si>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</si>
  <si>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</si>
  <si>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</si>
  <si>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</si>
  <si>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</si>
  <si>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</si>
  <si>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</si>
  <si>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160-180</t>
  </si>
  <si>
    <t>140-160</t>
  </si>
  <si>
    <t>370-380</t>
  </si>
  <si>
    <t>500-600</t>
  </si>
  <si>
    <t>TATACOMM 1320 CE SEP</t>
  </si>
  <si>
    <t xml:space="preserve">BANKNIFTY 39300 PE 8 SEP </t>
  </si>
  <si>
    <t>25-27</t>
  </si>
  <si>
    <t>10.0-5</t>
  </si>
  <si>
    <t>Loss of Rs 11.5/-</t>
  </si>
  <si>
    <t>SBIN SEPT FUT</t>
  </si>
  <si>
    <t>533-535</t>
  </si>
  <si>
    <t>520-510</t>
  </si>
  <si>
    <t>Profit of Rs.23.5/-</t>
  </si>
  <si>
    <t>239-240</t>
  </si>
  <si>
    <t>ZYDUSLIFE SEPT FUT</t>
  </si>
  <si>
    <t>371-372</t>
  </si>
  <si>
    <t>380-385</t>
  </si>
  <si>
    <t>ACML</t>
  </si>
  <si>
    <t>ELAN CAPITAL ADVISORS PRIVATE LIMITED .</t>
  </si>
  <si>
    <t>SNEHA SANJEEV LUNKAD</t>
  </si>
  <si>
    <t>CBPL</t>
  </si>
  <si>
    <t>NAV CAPITAL VCC - NAV CAPITAL EMERGING STAR FUND</t>
  </si>
  <si>
    <t>KOKAN SHUHABUDDIN SHAHNAZ</t>
  </si>
  <si>
    <t>CHOTHANI</t>
  </si>
  <si>
    <t>AVIRAT ENTERPRISE</t>
  </si>
  <si>
    <t>PANKAJ DHANJI CHHEDA HUF</t>
  </si>
  <si>
    <t>NIRMAN COMMODITIES PRIVATE LIMITED</t>
  </si>
  <si>
    <t>DHYAANI</t>
  </si>
  <si>
    <t>GKPR TRADEX PRIVATE LIMITED</t>
  </si>
  <si>
    <t>GULAB PRASAD</t>
  </si>
  <si>
    <t>DML</t>
  </si>
  <si>
    <t>AMIT KUMAR RATHI HUF</t>
  </si>
  <si>
    <t>TEAM INDIA MANAGERS LTD</t>
  </si>
  <si>
    <t>ETT</t>
  </si>
  <si>
    <t>BHUMIKABEN PATEL</t>
  </si>
  <si>
    <t>SETHI SANDEEP</t>
  </si>
  <si>
    <t>KULDEEP KAUR</t>
  </si>
  <si>
    <t>DIPAK DWIWEDI</t>
  </si>
  <si>
    <t>FOCUS</t>
  </si>
  <si>
    <t>SAJIDAHMED BASHIRAHMED SHAIKH</t>
  </si>
  <si>
    <t>GEE</t>
  </si>
  <si>
    <t>7M DEVELOPERS LLP</t>
  </si>
  <si>
    <t>RAJAN GUPTA</t>
  </si>
  <si>
    <t>GRADIENTE</t>
  </si>
  <si>
    <t>PREETI BHAUKA</t>
  </si>
  <si>
    <t>JMP SECURITIES PVT LTD</t>
  </si>
  <si>
    <t>LALJIBHAI TRIVEDI</t>
  </si>
  <si>
    <t>GIRISH KANTILAL PARMAR</t>
  </si>
  <si>
    <t>PUNJIBEN BABUBHAI RATHOD</t>
  </si>
  <si>
    <t>DHAVAL GIRISHBHAI PARMAR</t>
  </si>
  <si>
    <t>SAVITABEN RAJESHBHAI VAGHELA</t>
  </si>
  <si>
    <t>LILABEN JASVANTSINH KHATEDIYA</t>
  </si>
  <si>
    <t>JAYUSH</t>
  </si>
  <si>
    <t>ASHVANDANA MANAGEMENT HOLDINGS PRIVATE LIMITED</t>
  </si>
  <si>
    <t>KARNAVATI</t>
  </si>
  <si>
    <t>LAVTI</t>
  </si>
  <si>
    <t>SANJAYKUMAR JIVANBHAI BHATIYA</t>
  </si>
  <si>
    <t>LLFICL</t>
  </si>
  <si>
    <t>SKSE SECURITIES LIMITED CORP CM/TM PROP A/C</t>
  </si>
  <si>
    <t>MATHEWE</t>
  </si>
  <si>
    <t>PRANAV P VORA</t>
  </si>
  <si>
    <t>PARESH DHIRAJLAL SHAH</t>
  </si>
  <si>
    <t>ORACLECR</t>
  </si>
  <si>
    <t>DARSHIL RAJESH SHAH</t>
  </si>
  <si>
    <t>BHAVESH JAYANTILAL SHAH</t>
  </si>
  <si>
    <t>PRISMMEDI</t>
  </si>
  <si>
    <t>SANJEEV DIXIT .</t>
  </si>
  <si>
    <t>KARNEE INVESTMENT PRIVATE LIMITED</t>
  </si>
  <si>
    <t>RITESHIN</t>
  </si>
  <si>
    <t>RITESH ARORA</t>
  </si>
  <si>
    <t>ROLCOEN</t>
  </si>
  <si>
    <t>PRACHI JAIN</t>
  </si>
  <si>
    <t>SELLWIN</t>
  </si>
  <si>
    <t>RUPESH BHAMRE</t>
  </si>
  <si>
    <t>SILVERO</t>
  </si>
  <si>
    <t>NATTAYA CHOWDHURY</t>
  </si>
  <si>
    <t>SOFCOM</t>
  </si>
  <si>
    <t>VISAGAR FINANCIAL SERVICES LIMITED</t>
  </si>
  <si>
    <t>KISHORE MEHTA</t>
  </si>
  <si>
    <t>NITIN BAKSHI</t>
  </si>
  <si>
    <t>STYLAMIND</t>
  </si>
  <si>
    <t>LIGHTHOUSE EMERGING INDIA INVESTORS, LIMITED</t>
  </si>
  <si>
    <t>SURYVANSP</t>
  </si>
  <si>
    <t>MAHENDRA GIRDHARILAL WADHWANI</t>
  </si>
  <si>
    <t>GAURI NANDAN TRADERS</t>
  </si>
  <si>
    <t>KABEELON SALES CORP</t>
  </si>
  <si>
    <t>VAL</t>
  </si>
  <si>
    <t>SHANTA JAIN</t>
  </si>
  <si>
    <t>KAUSHIK MAHESH WAGHELA</t>
  </si>
  <si>
    <t>MV TRADING CO</t>
  </si>
  <si>
    <t>VALSONQ</t>
  </si>
  <si>
    <t>DHANALAKSHMI SRIDHAR</t>
  </si>
  <si>
    <t>VITESSE</t>
  </si>
  <si>
    <t>VIKAS KUMAR GOLA</t>
  </si>
  <si>
    <t>SANDEEP JAIN</t>
  </si>
  <si>
    <t>SUNIL BHANDARI</t>
  </si>
  <si>
    <t>YASHPAKKA</t>
  </si>
  <si>
    <t>AEGIS INVESTMENT FUND</t>
  </si>
  <si>
    <t>ACC Limited</t>
  </si>
  <si>
    <t>MORGAN STANLEY ASIA (SINGAPORE) PTE.</t>
  </si>
  <si>
    <t>YUGA STOCKS AND COMMODITIES PRIVATE LIMITED  .</t>
  </si>
  <si>
    <t>COOLCAPS</t>
  </si>
  <si>
    <t>Cool Caps Industries Ltd</t>
  </si>
  <si>
    <t>DORNI VINIMOY PRIVATE LIMITED</t>
  </si>
  <si>
    <t>DIPAK KUMAR SHAW</t>
  </si>
  <si>
    <t>FIDEL</t>
  </si>
  <si>
    <t>Fidel Softech Limited</t>
  </si>
  <si>
    <t>ASHWIN STOCKS AND INVESTMENT PRIVATE LIMITED</t>
  </si>
  <si>
    <t>GODHA</t>
  </si>
  <si>
    <t>Godha Cabcon Insulat Ltd</t>
  </si>
  <si>
    <t>GSTL</t>
  </si>
  <si>
    <t>Globesecure Techno Ltd</t>
  </si>
  <si>
    <t>VEENA RAJESH SHAH</t>
  </si>
  <si>
    <t>HBLPOWER</t>
  </si>
  <si>
    <t>HBL Power Systems Limited</t>
  </si>
  <si>
    <t>QE SECURITIES</t>
  </si>
  <si>
    <t>HILTON</t>
  </si>
  <si>
    <t>Hilton Metal Forging Limi</t>
  </si>
  <si>
    <t>SKSE SECURITIES LTD</t>
  </si>
  <si>
    <t>JAICORPLTD</t>
  </si>
  <si>
    <t>Jai Corp Limited</t>
  </si>
  <si>
    <t>VIKAS LIFECARE LIMITED</t>
  </si>
  <si>
    <t>JPPOWER</t>
  </si>
  <si>
    <t>Jaiprakash Power Ven. Lt</t>
  </si>
  <si>
    <t>ACHINTYA COMMODITIES PRIVATE LIMITED</t>
  </si>
  <si>
    <t>RAMESH TARSHIBHAI DOBARIYA</t>
  </si>
  <si>
    <t>MCLEODRUSS</t>
  </si>
  <si>
    <t>Mcleod Russel India Limit</t>
  </si>
  <si>
    <t>ADITYA KUMAR HALWASIYA</t>
  </si>
  <si>
    <t>OMAXAUTO</t>
  </si>
  <si>
    <t>Omax Autos Limited</t>
  </si>
  <si>
    <t>PARACABLES</t>
  </si>
  <si>
    <t>Paramount Communications</t>
  </si>
  <si>
    <t>LODHA BHUPESH KUMAR</t>
  </si>
  <si>
    <t>PVR Limited</t>
  </si>
  <si>
    <t>SOCIETE GENERALE - ODI</t>
  </si>
  <si>
    <t>MATHISYS ADVISORS LLP</t>
  </si>
  <si>
    <t>NK SECURITIES RESEARCH PRIVATE LIMITED</t>
  </si>
  <si>
    <t>AAKRAYA RESEARCH LLP</t>
  </si>
  <si>
    <t>OM TRADING</t>
  </si>
  <si>
    <t>HRTI PRIVATE LIMITED</t>
  </si>
  <si>
    <t>RPOWER</t>
  </si>
  <si>
    <t>Reliance Power Limited</t>
  </si>
  <si>
    <t>GOLDMINE STOCKS PRIVATE LIMITED</t>
  </si>
  <si>
    <t>PRABHULAL LALLUBHAI PAREKH</t>
  </si>
  <si>
    <t>SECURCRED</t>
  </si>
  <si>
    <t>SecUR Credentials Limited</t>
  </si>
  <si>
    <t>PARAMOUNT TRADING</t>
  </si>
  <si>
    <t>SHIVAMILLS</t>
  </si>
  <si>
    <t>Shiva Mills Limited</t>
  </si>
  <si>
    <t>POOJAN PRAFULCHANDRA GOR</t>
  </si>
  <si>
    <t>TRU</t>
  </si>
  <si>
    <t>TruCap Finance Limited</t>
  </si>
  <si>
    <t>WALCHANNAG</t>
  </si>
  <si>
    <t>Walchandnagar Ind. Ltd</t>
  </si>
  <si>
    <t>GLOBE</t>
  </si>
  <si>
    <t>Globe Textiles (I) Ltd.</t>
  </si>
  <si>
    <t>NILAYBHAI JAGDISHBHAI VORA</t>
  </si>
  <si>
    <t>INDLMETER</t>
  </si>
  <si>
    <t>IMP Powers Ltd</t>
  </si>
  <si>
    <t>PVT LTD SHREE KISHORIJU TRADING AND INVESTMENT</t>
  </si>
  <si>
    <t>INDOWIND</t>
  </si>
  <si>
    <t>Indowind Energy Limited</t>
  </si>
  <si>
    <t>INDUS FINANCE CORPORATION LTD</t>
  </si>
  <si>
    <t>LUSH TRADERS PRIVATE LIMITED</t>
  </si>
  <si>
    <t>LEMERITE</t>
  </si>
  <si>
    <t>Le Merite Exports Limited</t>
  </si>
  <si>
    <t>VINEY PARKASH AGARWAL</t>
  </si>
  <si>
    <t>ANUSTUP TRADING  PRIVATE LIMITED</t>
  </si>
  <si>
    <t>VEENA PRAVIN KHIMAVAT</t>
  </si>
  <si>
    <t>SRPL</t>
  </si>
  <si>
    <t>Shree Ram Proteins Ltd.</t>
  </si>
  <si>
    <t>LAVJIBHAI VALJIBHAI SAVALIYA</t>
  </si>
  <si>
    <t>ALNASIR ABDUL AZIZ GILANI</t>
  </si>
  <si>
    <t>Profit of Rs.125/-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</si>
</sst>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2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0" fontId="32" fillId="23" borderId="2" xfId="0" applyFont="1" applyFill="1" applyBorder="1" applyAlignment="1">
      <alignment horizontal="center" vertical="center"/>
    </xf>
    <xf numFmtId="2" fontId="32" fillId="23" borderId="2" xfId="0" applyNumberFormat="1" applyFont="1" applyFill="1" applyBorder="1" applyAlignment="1">
      <alignment horizontal="center" vertical="center"/>
    </xf>
    <xf numFmtId="10" fontId="32" fillId="23" borderId="5" xfId="0" applyNumberFormat="1" applyFont="1" applyFill="1" applyBorder="1" applyAlignment="1">
      <alignment horizontal="center" vertical="center" wrapText="1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2" borderId="20" xfId="0" applyNumberFormat="1" applyFont="1" applyFill="1" applyBorder="1" applyAlignment="1">
      <alignment horizontal="center" vertical="center"/>
    </xf>
    <xf numFmtId="16" fontId="31" fillId="12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 applyAlignment="1">
      <alignment horizontal="left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44809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E25" sqref="E2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44809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13" t="s">
        <v>16</v>
      </c>
      <c r="B9" s="415" t="s">
        <v>17</v>
      </c>
      <c r="C9" s="415" t="s">
        <v>18</v>
      </c>
      <c r="D9" s="415" t="s">
        <v>19</v>
      </c>
      <c r="E9" s="23" t="s">
        <v>20</v>
      </c>
      <c r="F9" s="23" t="s">
        <v>21</v>
      </c>
      <c r="G9" s="410" t="s">
        <v>22</v>
      </c>
      <c r="H9" s="411"/>
      <c r="I9" s="412"/>
      <c r="J9" s="410" t="s">
        <v>23</v>
      </c>
      <c r="K9" s="411"/>
      <c r="L9" s="412"/>
      <c r="M9" s="23"/>
      <c r="N9" s="24"/>
      <c r="O9" s="24"/>
      <c r="P9" s="24"/>
    </row>
    <row r="10" spans="1:16" ht="59.25" customHeight="1">
      <c r="A10" s="414"/>
      <c r="B10" s="416"/>
      <c r="C10" s="416"/>
      <c r="D10" s="41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17562.75</v>
      </c>
      <c r="F11" s="32">
        <v>17571.866666666665</v>
      </c>
      <c r="G11" s="33">
        <v>17482.23333333333</v>
      </c>
      <c r="H11" s="33">
        <v>17401.716666666664</v>
      </c>
      <c r="I11" s="33">
        <v>17312.083333333328</v>
      </c>
      <c r="J11" s="33">
        <v>17652.383333333331</v>
      </c>
      <c r="K11" s="33">
        <v>17742.01666666667</v>
      </c>
      <c r="L11" s="33">
        <v>17822.533333333333</v>
      </c>
      <c r="M11" s="34">
        <v>17661.5</v>
      </c>
      <c r="N11" s="34">
        <v>17491.349999999999</v>
      </c>
      <c r="O11" s="35">
        <v>14003950</v>
      </c>
      <c r="P11" s="36">
        <v>1.0437035059490739E-2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39542.25</v>
      </c>
      <c r="F12" s="37">
        <v>39522.833333333336</v>
      </c>
      <c r="G12" s="38">
        <v>39330.716666666674</v>
      </c>
      <c r="H12" s="38">
        <v>39119.183333333342</v>
      </c>
      <c r="I12" s="38">
        <v>38927.06666666668</v>
      </c>
      <c r="J12" s="38">
        <v>39734.366666666669</v>
      </c>
      <c r="K12" s="38">
        <v>39926.483333333323</v>
      </c>
      <c r="L12" s="38">
        <v>40138.016666666663</v>
      </c>
      <c r="M12" s="28">
        <v>39714.949999999997</v>
      </c>
      <c r="N12" s="28">
        <v>39311.300000000003</v>
      </c>
      <c r="O12" s="39">
        <v>2220175</v>
      </c>
      <c r="P12" s="40">
        <v>6.0843013757281444E-4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18186.75</v>
      </c>
      <c r="F13" s="37">
        <v>18161.033333333333</v>
      </c>
      <c r="G13" s="38">
        <v>18037.116666666665</v>
      </c>
      <c r="H13" s="38">
        <v>17887.483333333334</v>
      </c>
      <c r="I13" s="38">
        <v>17763.566666666666</v>
      </c>
      <c r="J13" s="38">
        <v>18310.666666666664</v>
      </c>
      <c r="K13" s="38">
        <v>18434.583333333336</v>
      </c>
      <c r="L13" s="38">
        <v>18584.216666666664</v>
      </c>
      <c r="M13" s="28">
        <v>18284.95</v>
      </c>
      <c r="N13" s="28">
        <v>18011.400000000001</v>
      </c>
      <c r="O13" s="39">
        <v>5080</v>
      </c>
      <c r="P13" s="40">
        <v>0.53012048192771088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7540</v>
      </c>
      <c r="F14" s="37">
        <v>2513.3333333333335</v>
      </c>
      <c r="G14" s="38">
        <v>5026.666666666667</v>
      </c>
      <c r="H14" s="38">
        <v>2513.3333333333335</v>
      </c>
      <c r="I14" s="38">
        <v>5026.666666666667</v>
      </c>
      <c r="J14" s="38">
        <v>5026.666666666667</v>
      </c>
      <c r="K14" s="38">
        <v>2513.3333333333335</v>
      </c>
      <c r="L14" s="38">
        <v>5026.666666666667</v>
      </c>
      <c r="M14" s="28">
        <v>0</v>
      </c>
      <c r="N14" s="28">
        <v>0</v>
      </c>
      <c r="O14" s="39">
        <v>1050</v>
      </c>
      <c r="P14" s="40">
        <v>7.6923076923076927E-2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837.6</v>
      </c>
      <c r="F15" s="37">
        <v>841.28333333333342</v>
      </c>
      <c r="G15" s="38">
        <v>830.36666666666679</v>
      </c>
      <c r="H15" s="38">
        <v>823.13333333333333</v>
      </c>
      <c r="I15" s="38">
        <v>812.2166666666667</v>
      </c>
      <c r="J15" s="38">
        <v>848.51666666666688</v>
      </c>
      <c r="K15" s="38">
        <v>859.43333333333362</v>
      </c>
      <c r="L15" s="38">
        <v>866.66666666666697</v>
      </c>
      <c r="M15" s="28">
        <v>852.2</v>
      </c>
      <c r="N15" s="28">
        <v>834.05</v>
      </c>
      <c r="O15" s="39">
        <v>2992850</v>
      </c>
      <c r="P15" s="40">
        <v>-1.2895991028875805E-2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3377.1</v>
      </c>
      <c r="F16" s="37">
        <v>3387.7999999999997</v>
      </c>
      <c r="G16" s="38">
        <v>3341.7999999999993</v>
      </c>
      <c r="H16" s="38">
        <v>3306.4999999999995</v>
      </c>
      <c r="I16" s="38">
        <v>3260.4999999999991</v>
      </c>
      <c r="J16" s="38">
        <v>3423.0999999999995</v>
      </c>
      <c r="K16" s="38">
        <v>3469.1000000000004</v>
      </c>
      <c r="L16" s="38">
        <v>3504.3999999999996</v>
      </c>
      <c r="M16" s="28">
        <v>3433.8</v>
      </c>
      <c r="N16" s="28">
        <v>3352.5</v>
      </c>
      <c r="O16" s="39">
        <v>1164250</v>
      </c>
      <c r="P16" s="40">
        <v>4.0902995082700046E-2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18535.400000000001</v>
      </c>
      <c r="F17" s="37">
        <v>18601.899999999998</v>
      </c>
      <c r="G17" s="38">
        <v>18413.799999999996</v>
      </c>
      <c r="H17" s="38">
        <v>18292.199999999997</v>
      </c>
      <c r="I17" s="38">
        <v>18104.099999999995</v>
      </c>
      <c r="J17" s="38">
        <v>18723.499999999996</v>
      </c>
      <c r="K17" s="38">
        <v>18911.599999999995</v>
      </c>
      <c r="L17" s="38">
        <v>19033.199999999997</v>
      </c>
      <c r="M17" s="28">
        <v>18790</v>
      </c>
      <c r="N17" s="28">
        <v>18480.3</v>
      </c>
      <c r="O17" s="39">
        <v>39320</v>
      </c>
      <c r="P17" s="40">
        <v>5.1124744376278121E-3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115.15</v>
      </c>
      <c r="F18" s="37">
        <v>115.38333333333333</v>
      </c>
      <c r="G18" s="38">
        <v>113.36666666666665</v>
      </c>
      <c r="H18" s="38">
        <v>111.58333333333331</v>
      </c>
      <c r="I18" s="38">
        <v>109.56666666666663</v>
      </c>
      <c r="J18" s="38">
        <v>117.16666666666666</v>
      </c>
      <c r="K18" s="38">
        <v>119.18333333333334</v>
      </c>
      <c r="L18" s="38">
        <v>120.96666666666667</v>
      </c>
      <c r="M18" s="28">
        <v>117.4</v>
      </c>
      <c r="N18" s="28">
        <v>113.6</v>
      </c>
      <c r="O18" s="39">
        <v>22507200</v>
      </c>
      <c r="P18" s="40">
        <v>8.7124878993223628E-3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308.85000000000002</v>
      </c>
      <c r="F19" s="37">
        <v>310.73333333333329</v>
      </c>
      <c r="G19" s="38">
        <v>306.26666666666659</v>
      </c>
      <c r="H19" s="38">
        <v>303.68333333333328</v>
      </c>
      <c r="I19" s="38">
        <v>299.21666666666658</v>
      </c>
      <c r="J19" s="38">
        <v>313.31666666666661</v>
      </c>
      <c r="K19" s="38">
        <v>317.7833333333333</v>
      </c>
      <c r="L19" s="38">
        <v>320.36666666666662</v>
      </c>
      <c r="M19" s="28">
        <v>315.2</v>
      </c>
      <c r="N19" s="28">
        <v>308.14999999999998</v>
      </c>
      <c r="O19" s="39">
        <v>11398400</v>
      </c>
      <c r="P19" s="40">
        <v>3.4450212364322795E-2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2298.1999999999998</v>
      </c>
      <c r="F20" s="37">
        <v>2298.5166666666664</v>
      </c>
      <c r="G20" s="38">
        <v>2281.6833333333329</v>
      </c>
      <c r="H20" s="38">
        <v>2265.1666666666665</v>
      </c>
      <c r="I20" s="38">
        <v>2248.333333333333</v>
      </c>
      <c r="J20" s="38">
        <v>2315.0333333333328</v>
      </c>
      <c r="K20" s="38">
        <v>2331.8666666666668</v>
      </c>
      <c r="L20" s="38">
        <v>2348.3833333333328</v>
      </c>
      <c r="M20" s="28">
        <v>2315.35</v>
      </c>
      <c r="N20" s="28">
        <v>2282</v>
      </c>
      <c r="O20" s="39">
        <v>2495500</v>
      </c>
      <c r="P20" s="40">
        <v>-4.4878827166650046E-3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3365.9</v>
      </c>
      <c r="F21" s="37">
        <v>3327.9333333333329</v>
      </c>
      <c r="G21" s="38">
        <v>3270.9666666666658</v>
      </c>
      <c r="H21" s="38">
        <v>3176.0333333333328</v>
      </c>
      <c r="I21" s="38">
        <v>3119.0666666666657</v>
      </c>
      <c r="J21" s="38">
        <v>3422.8666666666659</v>
      </c>
      <c r="K21" s="38">
        <v>3479.833333333333</v>
      </c>
      <c r="L21" s="38">
        <v>3574.766666666666</v>
      </c>
      <c r="M21" s="28">
        <v>3384.9</v>
      </c>
      <c r="N21" s="28">
        <v>3233</v>
      </c>
      <c r="O21" s="39">
        <v>17197000</v>
      </c>
      <c r="P21" s="40">
        <v>3.1992554460052932E-4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855.4</v>
      </c>
      <c r="F22" s="37">
        <v>853.83333333333337</v>
      </c>
      <c r="G22" s="38">
        <v>842.56666666666672</v>
      </c>
      <c r="H22" s="38">
        <v>829.73333333333335</v>
      </c>
      <c r="I22" s="38">
        <v>818.4666666666667</v>
      </c>
      <c r="J22" s="38">
        <v>866.66666666666674</v>
      </c>
      <c r="K22" s="38">
        <v>877.93333333333339</v>
      </c>
      <c r="L22" s="38">
        <v>890.76666666666677</v>
      </c>
      <c r="M22" s="28">
        <v>865.1</v>
      </c>
      <c r="N22" s="28">
        <v>841</v>
      </c>
      <c r="O22" s="39">
        <v>76240000</v>
      </c>
      <c r="P22" s="40">
        <v>8.5656645831266327E-3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2963.65</v>
      </c>
      <c r="F23" s="37">
        <v>2972.3333333333335</v>
      </c>
      <c r="G23" s="38">
        <v>2944.5166666666669</v>
      </c>
      <c r="H23" s="38">
        <v>2925.3833333333332</v>
      </c>
      <c r="I23" s="38">
        <v>2897.5666666666666</v>
      </c>
      <c r="J23" s="38">
        <v>2991.4666666666672</v>
      </c>
      <c r="K23" s="38">
        <v>3019.2833333333338</v>
      </c>
      <c r="L23" s="38">
        <v>3038.4166666666674</v>
      </c>
      <c r="M23" s="28">
        <v>3000.15</v>
      </c>
      <c r="N23" s="28">
        <v>2953.2</v>
      </c>
      <c r="O23" s="39">
        <v>481000</v>
      </c>
      <c r="P23" s="40">
        <v>1.050420168067227E-2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511</v>
      </c>
      <c r="F24" s="37">
        <v>512.66666666666663</v>
      </c>
      <c r="G24" s="38">
        <v>508.33333333333326</v>
      </c>
      <c r="H24" s="38">
        <v>505.66666666666663</v>
      </c>
      <c r="I24" s="38">
        <v>501.33333333333326</v>
      </c>
      <c r="J24" s="38">
        <v>515.33333333333326</v>
      </c>
      <c r="K24" s="38">
        <v>519.66666666666652</v>
      </c>
      <c r="L24" s="38">
        <v>522.33333333333326</v>
      </c>
      <c r="M24" s="28">
        <v>517</v>
      </c>
      <c r="N24" s="28">
        <v>510</v>
      </c>
      <c r="O24" s="39">
        <v>6333000</v>
      </c>
      <c r="P24" s="40">
        <v>-1.0314111579934365E-2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417.7</v>
      </c>
      <c r="F25" s="37">
        <v>415.2833333333333</v>
      </c>
      <c r="G25" s="38">
        <v>409.76666666666659</v>
      </c>
      <c r="H25" s="38">
        <v>401.83333333333331</v>
      </c>
      <c r="I25" s="38">
        <v>396.31666666666661</v>
      </c>
      <c r="J25" s="38">
        <v>423.21666666666658</v>
      </c>
      <c r="K25" s="38">
        <v>428.73333333333323</v>
      </c>
      <c r="L25" s="38">
        <v>436.66666666666657</v>
      </c>
      <c r="M25" s="28">
        <v>420.8</v>
      </c>
      <c r="N25" s="28">
        <v>407.35</v>
      </c>
      <c r="O25" s="39">
        <v>77034600</v>
      </c>
      <c r="P25" s="40">
        <v>9.3394023725855528E-3</v>
      </c>
    </row>
    <row r="26" spans="1:16" ht="12.75" customHeight="1">
      <c r="A26" s="28">
        <v>16</v>
      </c>
      <c r="B26" s="226" t="s">
        <v>44</v>
      </c>
      <c r="C26" s="30" t="s">
        <v>53</v>
      </c>
      <c r="D26" s="31">
        <v>44833</v>
      </c>
      <c r="E26" s="37">
        <v>4320.2</v>
      </c>
      <c r="F26" s="37">
        <v>4340.9833333333336</v>
      </c>
      <c r="G26" s="38">
        <v>4273.7666666666673</v>
      </c>
      <c r="H26" s="38">
        <v>4227.3333333333339</v>
      </c>
      <c r="I26" s="38">
        <v>4160.1166666666677</v>
      </c>
      <c r="J26" s="38">
        <v>4387.416666666667</v>
      </c>
      <c r="K26" s="38">
        <v>4454.6333333333341</v>
      </c>
      <c r="L26" s="38">
        <v>4501.0666666666666</v>
      </c>
      <c r="M26" s="28">
        <v>4408.2</v>
      </c>
      <c r="N26" s="28">
        <v>4294.55</v>
      </c>
      <c r="O26" s="39">
        <v>1750125</v>
      </c>
      <c r="P26" s="40">
        <v>-1.0530035335689046E-2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252.25</v>
      </c>
      <c r="F27" s="37">
        <v>253.35</v>
      </c>
      <c r="G27" s="38">
        <v>249.7</v>
      </c>
      <c r="H27" s="38">
        <v>247.15</v>
      </c>
      <c r="I27" s="38">
        <v>243.5</v>
      </c>
      <c r="J27" s="38">
        <v>255.89999999999998</v>
      </c>
      <c r="K27" s="38">
        <v>259.55</v>
      </c>
      <c r="L27" s="38">
        <v>262.09999999999997</v>
      </c>
      <c r="M27" s="28">
        <v>257</v>
      </c>
      <c r="N27" s="28">
        <v>250.8</v>
      </c>
      <c r="O27" s="39">
        <v>11231500</v>
      </c>
      <c r="P27" s="40">
        <v>-0.12178434592227695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164.35</v>
      </c>
      <c r="F28" s="37">
        <v>164.76666666666665</v>
      </c>
      <c r="G28" s="38">
        <v>162.83333333333331</v>
      </c>
      <c r="H28" s="38">
        <v>161.31666666666666</v>
      </c>
      <c r="I28" s="38">
        <v>159.38333333333333</v>
      </c>
      <c r="J28" s="38">
        <v>166.2833333333333</v>
      </c>
      <c r="K28" s="38">
        <v>168.21666666666664</v>
      </c>
      <c r="L28" s="38">
        <v>169.73333333333329</v>
      </c>
      <c r="M28" s="28">
        <v>166.7</v>
      </c>
      <c r="N28" s="28">
        <v>163.25</v>
      </c>
      <c r="O28" s="39">
        <v>52760000</v>
      </c>
      <c r="P28" s="40">
        <v>-2.0150431794967037E-2</v>
      </c>
    </row>
    <row r="29" spans="1:16" ht="12.75" customHeight="1">
      <c r="A29" s="28">
        <v>19</v>
      </c>
      <c r="B29" s="227" t="s">
        <v>56</v>
      </c>
      <c r="C29" s="30" t="s">
        <v>57</v>
      </c>
      <c r="D29" s="31">
        <v>44833</v>
      </c>
      <c r="E29" s="37">
        <v>3437.9</v>
      </c>
      <c r="F29" s="37">
        <v>3455.85</v>
      </c>
      <c r="G29" s="38">
        <v>3414.7</v>
      </c>
      <c r="H29" s="38">
        <v>3391.5</v>
      </c>
      <c r="I29" s="38">
        <v>3350.35</v>
      </c>
      <c r="J29" s="38">
        <v>3479.0499999999997</v>
      </c>
      <c r="K29" s="38">
        <v>3520.2000000000003</v>
      </c>
      <c r="L29" s="38">
        <v>3543.3999999999996</v>
      </c>
      <c r="M29" s="28">
        <v>3497</v>
      </c>
      <c r="N29" s="28">
        <v>3432.65</v>
      </c>
      <c r="O29" s="39">
        <v>5600400</v>
      </c>
      <c r="P29" s="40">
        <v>-1.4881266490765172E-2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2315.35</v>
      </c>
      <c r="F30" s="37">
        <v>2276.7833333333333</v>
      </c>
      <c r="G30" s="38">
        <v>2223.5666666666666</v>
      </c>
      <c r="H30" s="38">
        <v>2131.7833333333333</v>
      </c>
      <c r="I30" s="38">
        <v>2078.5666666666666</v>
      </c>
      <c r="J30" s="38">
        <v>2368.5666666666666</v>
      </c>
      <c r="K30" s="38">
        <v>2421.7833333333328</v>
      </c>
      <c r="L30" s="38">
        <v>2513.5666666666666</v>
      </c>
      <c r="M30" s="28">
        <v>2330</v>
      </c>
      <c r="N30" s="28">
        <v>2185</v>
      </c>
      <c r="O30" s="39">
        <v>807675</v>
      </c>
      <c r="P30" s="40">
        <v>0.20814479638009051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9254.65</v>
      </c>
      <c r="F31" s="37">
        <v>9272.9166666666661</v>
      </c>
      <c r="G31" s="38">
        <v>9195.8333333333321</v>
      </c>
      <c r="H31" s="38">
        <v>9137.0166666666664</v>
      </c>
      <c r="I31" s="38">
        <v>9059.9333333333325</v>
      </c>
      <c r="J31" s="38">
        <v>9331.7333333333318</v>
      </c>
      <c r="K31" s="38">
        <v>9408.8166666666639</v>
      </c>
      <c r="L31" s="38">
        <v>9467.6333333333314</v>
      </c>
      <c r="M31" s="28">
        <v>9350</v>
      </c>
      <c r="N31" s="28">
        <v>9214.1</v>
      </c>
      <c r="O31" s="39">
        <v>146850</v>
      </c>
      <c r="P31" s="40">
        <v>-5.5865921787709499E-3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648.6</v>
      </c>
      <c r="F32" s="37">
        <v>650.65</v>
      </c>
      <c r="G32" s="38">
        <v>642.69999999999993</v>
      </c>
      <c r="H32" s="38">
        <v>636.79999999999995</v>
      </c>
      <c r="I32" s="38">
        <v>628.84999999999991</v>
      </c>
      <c r="J32" s="38">
        <v>656.55</v>
      </c>
      <c r="K32" s="38">
        <v>664.5</v>
      </c>
      <c r="L32" s="38">
        <v>670.4</v>
      </c>
      <c r="M32" s="28">
        <v>658.6</v>
      </c>
      <c r="N32" s="28">
        <v>644.75</v>
      </c>
      <c r="O32" s="39">
        <v>6321000</v>
      </c>
      <c r="P32" s="40">
        <v>1.4769625943169048E-2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536.9</v>
      </c>
      <c r="F33" s="37">
        <v>541.68333333333328</v>
      </c>
      <c r="G33" s="38">
        <v>530.76666666666654</v>
      </c>
      <c r="H33" s="38">
        <v>524.63333333333321</v>
      </c>
      <c r="I33" s="38">
        <v>513.71666666666647</v>
      </c>
      <c r="J33" s="38">
        <v>547.81666666666661</v>
      </c>
      <c r="K33" s="38">
        <v>558.73333333333335</v>
      </c>
      <c r="L33" s="38">
        <v>564.86666666666667</v>
      </c>
      <c r="M33" s="28">
        <v>552.6</v>
      </c>
      <c r="N33" s="28">
        <v>535.54999999999995</v>
      </c>
      <c r="O33" s="39">
        <v>13643000</v>
      </c>
      <c r="P33" s="40">
        <v>4.3601315688824298E-2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752.5</v>
      </c>
      <c r="F34" s="37">
        <v>750.38333333333333</v>
      </c>
      <c r="G34" s="38">
        <v>744.26666666666665</v>
      </c>
      <c r="H34" s="38">
        <v>736.0333333333333</v>
      </c>
      <c r="I34" s="38">
        <v>729.91666666666663</v>
      </c>
      <c r="J34" s="38">
        <v>758.61666666666667</v>
      </c>
      <c r="K34" s="38">
        <v>764.73333333333323</v>
      </c>
      <c r="L34" s="38">
        <v>772.9666666666667</v>
      </c>
      <c r="M34" s="28">
        <v>756.5</v>
      </c>
      <c r="N34" s="28">
        <v>742.15</v>
      </c>
      <c r="O34" s="39">
        <v>44328000</v>
      </c>
      <c r="P34" s="40">
        <v>-1.42761841227485E-2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4026.55</v>
      </c>
      <c r="F35" s="37">
        <v>4051.1333333333332</v>
      </c>
      <c r="G35" s="38">
        <v>3997.2666666666664</v>
      </c>
      <c r="H35" s="38">
        <v>3967.9833333333331</v>
      </c>
      <c r="I35" s="38">
        <v>3914.1166666666663</v>
      </c>
      <c r="J35" s="38">
        <v>4080.4166666666665</v>
      </c>
      <c r="K35" s="38">
        <v>4134.2833333333328</v>
      </c>
      <c r="L35" s="38">
        <v>4163.5666666666666</v>
      </c>
      <c r="M35" s="28">
        <v>4105</v>
      </c>
      <c r="N35" s="28">
        <v>4021.85</v>
      </c>
      <c r="O35" s="39">
        <v>1967250</v>
      </c>
      <c r="P35" s="40">
        <v>1.5616933402168302E-2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17354.150000000001</v>
      </c>
      <c r="F36" s="37">
        <v>17489.383333333335</v>
      </c>
      <c r="G36" s="38">
        <v>17129.76666666667</v>
      </c>
      <c r="H36" s="38">
        <v>16905.383333333335</v>
      </c>
      <c r="I36" s="38">
        <v>16545.76666666667</v>
      </c>
      <c r="J36" s="38">
        <v>17713.76666666667</v>
      </c>
      <c r="K36" s="38">
        <v>18073.383333333331</v>
      </c>
      <c r="L36" s="38">
        <v>18297.76666666667</v>
      </c>
      <c r="M36" s="28">
        <v>17849</v>
      </c>
      <c r="N36" s="28">
        <v>17265</v>
      </c>
      <c r="O36" s="39">
        <v>886500</v>
      </c>
      <c r="P36" s="40">
        <v>5.7182040426927434E-2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7228.05</v>
      </c>
      <c r="F37" s="37">
        <v>7255.3166666666657</v>
      </c>
      <c r="G37" s="38">
        <v>7165.6333333333314</v>
      </c>
      <c r="H37" s="38">
        <v>7103.2166666666653</v>
      </c>
      <c r="I37" s="38">
        <v>7013.533333333331</v>
      </c>
      <c r="J37" s="38">
        <v>7317.7333333333318</v>
      </c>
      <c r="K37" s="38">
        <v>7407.4166666666661</v>
      </c>
      <c r="L37" s="38">
        <v>7469.8333333333321</v>
      </c>
      <c r="M37" s="28">
        <v>7345</v>
      </c>
      <c r="N37" s="28">
        <v>7192.9</v>
      </c>
      <c r="O37" s="39">
        <v>4489500</v>
      </c>
      <c r="P37" s="40">
        <v>1.3545546901456146E-2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2000.75</v>
      </c>
      <c r="F38" s="37">
        <v>2014.1666666666667</v>
      </c>
      <c r="G38" s="38">
        <v>1983.6333333333334</v>
      </c>
      <c r="H38" s="38">
        <v>1966.5166666666667</v>
      </c>
      <c r="I38" s="38">
        <v>1935.9833333333333</v>
      </c>
      <c r="J38" s="38">
        <v>2031.2833333333335</v>
      </c>
      <c r="K38" s="38">
        <v>2061.8166666666666</v>
      </c>
      <c r="L38" s="38">
        <v>2078.9333333333334</v>
      </c>
      <c r="M38" s="28">
        <v>2044.7</v>
      </c>
      <c r="N38" s="28">
        <v>1997.05</v>
      </c>
      <c r="O38" s="39">
        <v>2282700</v>
      </c>
      <c r="P38" s="40">
        <v>3.3550665580005433E-2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362.05</v>
      </c>
      <c r="F39" s="37">
        <v>362.25</v>
      </c>
      <c r="G39" s="38">
        <v>356.8</v>
      </c>
      <c r="H39" s="38">
        <v>351.55</v>
      </c>
      <c r="I39" s="38">
        <v>346.1</v>
      </c>
      <c r="J39" s="38">
        <v>367.5</v>
      </c>
      <c r="K39" s="38">
        <v>372.95000000000005</v>
      </c>
      <c r="L39" s="38">
        <v>378.2</v>
      </c>
      <c r="M39" s="28">
        <v>367.7</v>
      </c>
      <c r="N39" s="28">
        <v>357</v>
      </c>
      <c r="O39" s="39">
        <v>7952000</v>
      </c>
      <c r="P39" s="40">
        <v>-1.0354440461967344E-2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276.64999999999998</v>
      </c>
      <c r="F40" s="37">
        <v>278.40000000000003</v>
      </c>
      <c r="G40" s="38">
        <v>274.25000000000006</v>
      </c>
      <c r="H40" s="38">
        <v>271.85000000000002</v>
      </c>
      <c r="I40" s="38">
        <v>267.70000000000005</v>
      </c>
      <c r="J40" s="38">
        <v>280.80000000000007</v>
      </c>
      <c r="K40" s="38">
        <v>284.95000000000005</v>
      </c>
      <c r="L40" s="38">
        <v>287.35000000000008</v>
      </c>
      <c r="M40" s="28">
        <v>282.55</v>
      </c>
      <c r="N40" s="28">
        <v>276</v>
      </c>
      <c r="O40" s="39">
        <v>28773000</v>
      </c>
      <c r="P40" s="40">
        <v>-4.0498442367601249E-3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131.85</v>
      </c>
      <c r="F41" s="37">
        <v>132.65</v>
      </c>
      <c r="G41" s="38">
        <v>130.25</v>
      </c>
      <c r="H41" s="38">
        <v>128.65</v>
      </c>
      <c r="I41" s="38">
        <v>126.25</v>
      </c>
      <c r="J41" s="38">
        <v>134.25</v>
      </c>
      <c r="K41" s="38">
        <v>136.65000000000003</v>
      </c>
      <c r="L41" s="38">
        <v>138.25</v>
      </c>
      <c r="M41" s="28">
        <v>135.05000000000001</v>
      </c>
      <c r="N41" s="28">
        <v>131.05000000000001</v>
      </c>
      <c r="O41" s="39">
        <v>88206300</v>
      </c>
      <c r="P41" s="40">
        <v>-2.1163334198909374E-2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1916.55</v>
      </c>
      <c r="F42" s="37">
        <v>1924.5166666666667</v>
      </c>
      <c r="G42" s="38">
        <v>1904.0333333333333</v>
      </c>
      <c r="H42" s="38">
        <v>1891.5166666666667</v>
      </c>
      <c r="I42" s="38">
        <v>1871.0333333333333</v>
      </c>
      <c r="J42" s="38">
        <v>1937.0333333333333</v>
      </c>
      <c r="K42" s="38">
        <v>1957.5166666666664</v>
      </c>
      <c r="L42" s="38">
        <v>1970.0333333333333</v>
      </c>
      <c r="M42" s="28">
        <v>1945</v>
      </c>
      <c r="N42" s="28">
        <v>1912</v>
      </c>
      <c r="O42" s="39">
        <v>1862575</v>
      </c>
      <c r="P42" s="40">
        <v>8.4871947587849914E-3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325.45</v>
      </c>
      <c r="F43" s="37">
        <v>325.43333333333334</v>
      </c>
      <c r="G43" s="38">
        <v>321.11666666666667</v>
      </c>
      <c r="H43" s="38">
        <v>316.78333333333336</v>
      </c>
      <c r="I43" s="38">
        <v>312.4666666666667</v>
      </c>
      <c r="J43" s="38">
        <v>329.76666666666665</v>
      </c>
      <c r="K43" s="38">
        <v>334.08333333333337</v>
      </c>
      <c r="L43" s="38">
        <v>338.41666666666663</v>
      </c>
      <c r="M43" s="28">
        <v>329.75</v>
      </c>
      <c r="N43" s="28">
        <v>321.10000000000002</v>
      </c>
      <c r="O43" s="39">
        <v>24757000</v>
      </c>
      <c r="P43" s="40">
        <v>7.7037526863944453E-2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671.4</v>
      </c>
      <c r="F44" s="37">
        <v>675.48333333333323</v>
      </c>
      <c r="G44" s="38">
        <v>665.91666666666652</v>
      </c>
      <c r="H44" s="38">
        <v>660.43333333333328</v>
      </c>
      <c r="I44" s="38">
        <v>650.86666666666656</v>
      </c>
      <c r="J44" s="38">
        <v>680.96666666666647</v>
      </c>
      <c r="K44" s="38">
        <v>690.5333333333333</v>
      </c>
      <c r="L44" s="38">
        <v>696.01666666666642</v>
      </c>
      <c r="M44" s="28">
        <v>685.05</v>
      </c>
      <c r="N44" s="28">
        <v>670</v>
      </c>
      <c r="O44" s="39">
        <v>6184200</v>
      </c>
      <c r="P44" s="40">
        <v>5.5446252906456803E-3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761.9</v>
      </c>
      <c r="F45" s="37">
        <v>757.9</v>
      </c>
      <c r="G45" s="38">
        <v>752</v>
      </c>
      <c r="H45" s="38">
        <v>742.1</v>
      </c>
      <c r="I45" s="38">
        <v>736.2</v>
      </c>
      <c r="J45" s="38">
        <v>767.8</v>
      </c>
      <c r="K45" s="38">
        <v>773.69999999999982</v>
      </c>
      <c r="L45" s="38">
        <v>783.59999999999991</v>
      </c>
      <c r="M45" s="28">
        <v>763.8</v>
      </c>
      <c r="N45" s="28">
        <v>748</v>
      </c>
      <c r="O45" s="39">
        <v>7614000</v>
      </c>
      <c r="P45" s="40">
        <v>2.9197080291970802E-2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732</v>
      </c>
      <c r="F46" s="37">
        <v>732.2833333333333</v>
      </c>
      <c r="G46" s="38">
        <v>725.21666666666658</v>
      </c>
      <c r="H46" s="38">
        <v>718.43333333333328</v>
      </c>
      <c r="I46" s="38">
        <v>711.36666666666656</v>
      </c>
      <c r="J46" s="38">
        <v>739.06666666666661</v>
      </c>
      <c r="K46" s="38">
        <v>746.13333333333321</v>
      </c>
      <c r="L46" s="38">
        <v>752.91666666666663</v>
      </c>
      <c r="M46" s="28">
        <v>739.35</v>
      </c>
      <c r="N46" s="28">
        <v>725.5</v>
      </c>
      <c r="O46" s="39">
        <v>44449550</v>
      </c>
      <c r="P46" s="40">
        <v>9.1230643143682868E-3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59.15</v>
      </c>
      <c r="F47" s="37">
        <v>59.733333333333327</v>
      </c>
      <c r="G47" s="38">
        <v>58.266666666666652</v>
      </c>
      <c r="H47" s="38">
        <v>57.383333333333326</v>
      </c>
      <c r="I47" s="38">
        <v>55.91666666666665</v>
      </c>
      <c r="J47" s="38">
        <v>60.616666666666653</v>
      </c>
      <c r="K47" s="38">
        <v>62.083333333333336</v>
      </c>
      <c r="L47" s="38">
        <v>62.966666666666654</v>
      </c>
      <c r="M47" s="28">
        <v>61.2</v>
      </c>
      <c r="N47" s="28">
        <v>58.85</v>
      </c>
      <c r="O47" s="39">
        <v>117999000</v>
      </c>
      <c r="P47" s="40">
        <v>-1.9114951557999478E-2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296.25</v>
      </c>
      <c r="F48" s="37">
        <v>298.7</v>
      </c>
      <c r="G48" s="38">
        <v>292.25</v>
      </c>
      <c r="H48" s="38">
        <v>288.25</v>
      </c>
      <c r="I48" s="38">
        <v>281.8</v>
      </c>
      <c r="J48" s="38">
        <v>302.7</v>
      </c>
      <c r="K48" s="38">
        <v>309.14999999999992</v>
      </c>
      <c r="L48" s="38">
        <v>313.14999999999998</v>
      </c>
      <c r="M48" s="28">
        <v>305.14999999999998</v>
      </c>
      <c r="N48" s="28">
        <v>294.7</v>
      </c>
      <c r="O48" s="39">
        <v>19264800</v>
      </c>
      <c r="P48" s="40">
        <v>0.10109110030235309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17630.150000000001</v>
      </c>
      <c r="F49" s="37">
        <v>17701.033333333336</v>
      </c>
      <c r="G49" s="38">
        <v>17488.116666666672</v>
      </c>
      <c r="H49" s="38">
        <v>17346.083333333336</v>
      </c>
      <c r="I49" s="38">
        <v>17133.166666666672</v>
      </c>
      <c r="J49" s="38">
        <v>17843.066666666673</v>
      </c>
      <c r="K49" s="38">
        <v>18055.983333333337</v>
      </c>
      <c r="L49" s="38">
        <v>18198.016666666674</v>
      </c>
      <c r="M49" s="28">
        <v>17913.95</v>
      </c>
      <c r="N49" s="28">
        <v>17559</v>
      </c>
      <c r="O49" s="39">
        <v>185450</v>
      </c>
      <c r="P49" s="40">
        <v>-1.0772959870724481E-3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323.25</v>
      </c>
      <c r="F50" s="37">
        <v>326.66666666666669</v>
      </c>
      <c r="G50" s="38">
        <v>318.83333333333337</v>
      </c>
      <c r="H50" s="38">
        <v>314.41666666666669</v>
      </c>
      <c r="I50" s="38">
        <v>306.58333333333337</v>
      </c>
      <c r="J50" s="38">
        <v>331.08333333333337</v>
      </c>
      <c r="K50" s="38">
        <v>338.91666666666674</v>
      </c>
      <c r="L50" s="38">
        <v>343.33333333333337</v>
      </c>
      <c r="M50" s="28">
        <v>334.5</v>
      </c>
      <c r="N50" s="28">
        <v>322.25</v>
      </c>
      <c r="O50" s="39">
        <v>14646600</v>
      </c>
      <c r="P50" s="40">
        <v>2.5069286974048879E-2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3721.3</v>
      </c>
      <c r="F51" s="37">
        <v>3733.75</v>
      </c>
      <c r="G51" s="38">
        <v>3697.55</v>
      </c>
      <c r="H51" s="38">
        <v>3673.8</v>
      </c>
      <c r="I51" s="38">
        <v>3637.6000000000004</v>
      </c>
      <c r="J51" s="38">
        <v>3757.5</v>
      </c>
      <c r="K51" s="38">
        <v>3793.7</v>
      </c>
      <c r="L51" s="38">
        <v>3817.45</v>
      </c>
      <c r="M51" s="28">
        <v>3769.95</v>
      </c>
      <c r="N51" s="28">
        <v>3710</v>
      </c>
      <c r="O51" s="39">
        <v>1568000</v>
      </c>
      <c r="P51" s="40">
        <v>1.3705715024566847E-2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322.75</v>
      </c>
      <c r="F52" s="37">
        <v>323.61666666666662</v>
      </c>
      <c r="G52" s="38">
        <v>320.33333333333326</v>
      </c>
      <c r="H52" s="38">
        <v>317.91666666666663</v>
      </c>
      <c r="I52" s="38">
        <v>314.63333333333327</v>
      </c>
      <c r="J52" s="38">
        <v>326.03333333333325</v>
      </c>
      <c r="K52" s="38">
        <v>329.31666666666666</v>
      </c>
      <c r="L52" s="38">
        <v>331.73333333333323</v>
      </c>
      <c r="M52" s="28">
        <v>326.89999999999998</v>
      </c>
      <c r="N52" s="28">
        <v>321.2</v>
      </c>
      <c r="O52" s="39">
        <v>6723600</v>
      </c>
      <c r="P52" s="40">
        <v>-1.9711902956785442E-2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244.65</v>
      </c>
      <c r="F53" s="37">
        <v>244.66666666666666</v>
      </c>
      <c r="G53" s="38">
        <v>241.98333333333332</v>
      </c>
      <c r="H53" s="38">
        <v>239.31666666666666</v>
      </c>
      <c r="I53" s="38">
        <v>236.63333333333333</v>
      </c>
      <c r="J53" s="38">
        <v>247.33333333333331</v>
      </c>
      <c r="K53" s="38">
        <v>250.01666666666665</v>
      </c>
      <c r="L53" s="38">
        <v>252.68333333333331</v>
      </c>
      <c r="M53" s="28">
        <v>247.35</v>
      </c>
      <c r="N53" s="28">
        <v>242</v>
      </c>
      <c r="O53" s="39">
        <v>38928600</v>
      </c>
      <c r="P53" s="40">
        <v>-9.5486707425980633E-3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638.79999999999995</v>
      </c>
      <c r="F54" s="37">
        <v>642.23333333333323</v>
      </c>
      <c r="G54" s="38">
        <v>631.81666666666649</v>
      </c>
      <c r="H54" s="38">
        <v>624.83333333333326</v>
      </c>
      <c r="I54" s="38">
        <v>614.41666666666652</v>
      </c>
      <c r="J54" s="38">
        <v>649.21666666666647</v>
      </c>
      <c r="K54" s="38">
        <v>659.63333333333321</v>
      </c>
      <c r="L54" s="38">
        <v>666.61666666666645</v>
      </c>
      <c r="M54" s="28">
        <v>652.65</v>
      </c>
      <c r="N54" s="28">
        <v>635.25</v>
      </c>
      <c r="O54" s="39">
        <v>2126475</v>
      </c>
      <c r="P54" s="40">
        <v>-7.2826581702321348E-3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347.75</v>
      </c>
      <c r="F55" s="37">
        <v>350.48333333333335</v>
      </c>
      <c r="G55" s="38">
        <v>343.56666666666672</v>
      </c>
      <c r="H55" s="38">
        <v>339.38333333333338</v>
      </c>
      <c r="I55" s="38">
        <v>332.46666666666675</v>
      </c>
      <c r="J55" s="38">
        <v>354.66666666666669</v>
      </c>
      <c r="K55" s="38">
        <v>361.58333333333331</v>
      </c>
      <c r="L55" s="38">
        <v>365.76666666666665</v>
      </c>
      <c r="M55" s="28">
        <v>357.4</v>
      </c>
      <c r="N55" s="28">
        <v>346.3</v>
      </c>
      <c r="O55" s="39">
        <v>7041000</v>
      </c>
      <c r="P55" s="40">
        <v>-1.4693534844668345E-2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794.35</v>
      </c>
      <c r="F56" s="37">
        <v>801</v>
      </c>
      <c r="G56" s="38">
        <v>785.7</v>
      </c>
      <c r="H56" s="38">
        <v>777.05000000000007</v>
      </c>
      <c r="I56" s="38">
        <v>761.75000000000011</v>
      </c>
      <c r="J56" s="38">
        <v>809.65</v>
      </c>
      <c r="K56" s="38">
        <v>824.94999999999993</v>
      </c>
      <c r="L56" s="38">
        <v>833.59999999999991</v>
      </c>
      <c r="M56" s="28">
        <v>816.3</v>
      </c>
      <c r="N56" s="28">
        <v>792.35</v>
      </c>
      <c r="O56" s="39">
        <v>6611250</v>
      </c>
      <c r="P56" s="40">
        <v>2.7189745581666341E-2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1019.3</v>
      </c>
      <c r="F57" s="37">
        <v>1022.4999999999999</v>
      </c>
      <c r="G57" s="38">
        <v>1012.8999999999999</v>
      </c>
      <c r="H57" s="38">
        <v>1006.5</v>
      </c>
      <c r="I57" s="38">
        <v>996.9</v>
      </c>
      <c r="J57" s="38">
        <v>1028.8999999999996</v>
      </c>
      <c r="K57" s="38">
        <v>1038.5</v>
      </c>
      <c r="L57" s="38">
        <v>1044.8999999999996</v>
      </c>
      <c r="M57" s="28">
        <v>1032.0999999999999</v>
      </c>
      <c r="N57" s="28">
        <v>1016.1</v>
      </c>
      <c r="O57" s="39">
        <v>7377500</v>
      </c>
      <c r="P57" s="40">
        <v>-6.8253412670633536E-3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230.25</v>
      </c>
      <c r="F58" s="37">
        <v>230.85</v>
      </c>
      <c r="G58" s="38">
        <v>228.79999999999998</v>
      </c>
      <c r="H58" s="38">
        <v>227.35</v>
      </c>
      <c r="I58" s="38">
        <v>225.29999999999998</v>
      </c>
      <c r="J58" s="38">
        <v>232.29999999999998</v>
      </c>
      <c r="K58" s="38">
        <v>234.35</v>
      </c>
      <c r="L58" s="38">
        <v>235.79999999999998</v>
      </c>
      <c r="M58" s="28">
        <v>232.9</v>
      </c>
      <c r="N58" s="28">
        <v>229.4</v>
      </c>
      <c r="O58" s="39">
        <v>32352600</v>
      </c>
      <c r="P58" s="40">
        <v>2.9399973272751571E-2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3461.6</v>
      </c>
      <c r="F59" s="37">
        <v>3483.5166666666664</v>
      </c>
      <c r="G59" s="38">
        <v>3432.1333333333328</v>
      </c>
      <c r="H59" s="38">
        <v>3402.6666666666665</v>
      </c>
      <c r="I59" s="38">
        <v>3351.2833333333328</v>
      </c>
      <c r="J59" s="38">
        <v>3512.9833333333327</v>
      </c>
      <c r="K59" s="38">
        <v>3564.3666666666659</v>
      </c>
      <c r="L59" s="38">
        <v>3593.8333333333326</v>
      </c>
      <c r="M59" s="28">
        <v>3534.9</v>
      </c>
      <c r="N59" s="28">
        <v>3454.05</v>
      </c>
      <c r="O59" s="39">
        <v>844050</v>
      </c>
      <c r="P59" s="40">
        <v>1.7540687160940326E-2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1681.95</v>
      </c>
      <c r="F60" s="37">
        <v>1686.7</v>
      </c>
      <c r="G60" s="38">
        <v>1673.4</v>
      </c>
      <c r="H60" s="38">
        <v>1664.8500000000001</v>
      </c>
      <c r="I60" s="38">
        <v>1651.5500000000002</v>
      </c>
      <c r="J60" s="38">
        <v>1695.25</v>
      </c>
      <c r="K60" s="38">
        <v>1708.5499999999997</v>
      </c>
      <c r="L60" s="38">
        <v>1717.1</v>
      </c>
      <c r="M60" s="28">
        <v>1700</v>
      </c>
      <c r="N60" s="28">
        <v>1678.15</v>
      </c>
      <c r="O60" s="39">
        <v>2821000</v>
      </c>
      <c r="P60" s="40">
        <v>-1.1153798488040649E-3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673.65</v>
      </c>
      <c r="F61" s="37">
        <v>681.18333333333339</v>
      </c>
      <c r="G61" s="38">
        <v>664.36666666666679</v>
      </c>
      <c r="H61" s="38">
        <v>655.08333333333337</v>
      </c>
      <c r="I61" s="38">
        <v>638.26666666666677</v>
      </c>
      <c r="J61" s="38">
        <v>690.46666666666681</v>
      </c>
      <c r="K61" s="38">
        <v>707.28333333333342</v>
      </c>
      <c r="L61" s="38">
        <v>716.56666666666683</v>
      </c>
      <c r="M61" s="28">
        <v>698</v>
      </c>
      <c r="N61" s="28">
        <v>671.9</v>
      </c>
      <c r="O61" s="39">
        <v>5248000</v>
      </c>
      <c r="P61" s="40">
        <v>-1.5220700152207001E-3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1049.9000000000001</v>
      </c>
      <c r="F62" s="37">
        <v>1063.4333333333334</v>
      </c>
      <c r="G62" s="38">
        <v>1032.0166666666669</v>
      </c>
      <c r="H62" s="38">
        <v>1014.1333333333334</v>
      </c>
      <c r="I62" s="38">
        <v>982.71666666666692</v>
      </c>
      <c r="J62" s="38">
        <v>1081.3166666666668</v>
      </c>
      <c r="K62" s="38">
        <v>1112.7333333333333</v>
      </c>
      <c r="L62" s="38">
        <v>1130.6166666666668</v>
      </c>
      <c r="M62" s="28">
        <v>1094.8499999999999</v>
      </c>
      <c r="N62" s="28">
        <v>1045.55</v>
      </c>
      <c r="O62" s="39">
        <v>1296400</v>
      </c>
      <c r="P62" s="40">
        <v>0.12038717483363581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396.3</v>
      </c>
      <c r="F63" s="37">
        <v>400.33333333333331</v>
      </c>
      <c r="G63" s="38">
        <v>390.01666666666665</v>
      </c>
      <c r="H63" s="38">
        <v>383.73333333333335</v>
      </c>
      <c r="I63" s="38">
        <v>373.41666666666669</v>
      </c>
      <c r="J63" s="38">
        <v>406.61666666666662</v>
      </c>
      <c r="K63" s="38">
        <v>416.93333333333334</v>
      </c>
      <c r="L63" s="38">
        <v>423.21666666666658</v>
      </c>
      <c r="M63" s="28">
        <v>410.65</v>
      </c>
      <c r="N63" s="28">
        <v>394.05</v>
      </c>
      <c r="O63" s="39">
        <v>5227500</v>
      </c>
      <c r="P63" s="40">
        <v>6.9344120196475007E-3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179.9</v>
      </c>
      <c r="F64" s="37">
        <v>181.1</v>
      </c>
      <c r="G64" s="38">
        <v>177.79999999999998</v>
      </c>
      <c r="H64" s="38">
        <v>175.7</v>
      </c>
      <c r="I64" s="38">
        <v>172.39999999999998</v>
      </c>
      <c r="J64" s="38">
        <v>183.2</v>
      </c>
      <c r="K64" s="38">
        <v>186.5</v>
      </c>
      <c r="L64" s="38">
        <v>188.6</v>
      </c>
      <c r="M64" s="28">
        <v>184.4</v>
      </c>
      <c r="N64" s="28">
        <v>179</v>
      </c>
      <c r="O64" s="39">
        <v>9305000</v>
      </c>
      <c r="P64" s="40">
        <v>2.1540118470651588E-3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1207.05</v>
      </c>
      <c r="F65" s="37">
        <v>1216.7166666666665</v>
      </c>
      <c r="G65" s="38">
        <v>1195.083333333333</v>
      </c>
      <c r="H65" s="38">
        <v>1183.1166666666666</v>
      </c>
      <c r="I65" s="38">
        <v>1161.4833333333331</v>
      </c>
      <c r="J65" s="38">
        <v>1228.6833333333329</v>
      </c>
      <c r="K65" s="38">
        <v>1250.3166666666666</v>
      </c>
      <c r="L65" s="38">
        <v>1262.2833333333328</v>
      </c>
      <c r="M65" s="28">
        <v>1238.3499999999999</v>
      </c>
      <c r="N65" s="28">
        <v>1204.75</v>
      </c>
      <c r="O65" s="39">
        <v>3949800</v>
      </c>
      <c r="P65" s="40">
        <v>5.8059587471352174E-3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573.1</v>
      </c>
      <c r="F66" s="37">
        <v>572.7166666666667</v>
      </c>
      <c r="G66" s="38">
        <v>570.03333333333342</v>
      </c>
      <c r="H66" s="38">
        <v>566.9666666666667</v>
      </c>
      <c r="I66" s="38">
        <v>564.28333333333342</v>
      </c>
      <c r="J66" s="38">
        <v>575.78333333333342</v>
      </c>
      <c r="K66" s="38">
        <v>578.46666666666681</v>
      </c>
      <c r="L66" s="38">
        <v>581.53333333333342</v>
      </c>
      <c r="M66" s="28">
        <v>575.4</v>
      </c>
      <c r="N66" s="28">
        <v>569.65</v>
      </c>
      <c r="O66" s="39">
        <v>10025000</v>
      </c>
      <c r="P66" s="40">
        <v>9.1858562979740786E-3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1542.5</v>
      </c>
      <c r="F67" s="37">
        <v>1546.6666666666667</v>
      </c>
      <c r="G67" s="38">
        <v>1525.8333333333335</v>
      </c>
      <c r="H67" s="38">
        <v>1509.1666666666667</v>
      </c>
      <c r="I67" s="38">
        <v>1488.3333333333335</v>
      </c>
      <c r="J67" s="38">
        <v>1563.3333333333335</v>
      </c>
      <c r="K67" s="38">
        <v>1584.166666666667</v>
      </c>
      <c r="L67" s="38">
        <v>1600.8333333333335</v>
      </c>
      <c r="M67" s="28">
        <v>1567.5</v>
      </c>
      <c r="N67" s="28">
        <v>1530</v>
      </c>
      <c r="O67" s="39">
        <v>1488000</v>
      </c>
      <c r="P67" s="40">
        <v>2.5499655410062026E-2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1986.05</v>
      </c>
      <c r="F68" s="37">
        <v>2000.5</v>
      </c>
      <c r="G68" s="38">
        <v>1965.55</v>
      </c>
      <c r="H68" s="38">
        <v>1945.05</v>
      </c>
      <c r="I68" s="38">
        <v>1910.1</v>
      </c>
      <c r="J68" s="38">
        <v>2021</v>
      </c>
      <c r="K68" s="38">
        <v>2055.9499999999998</v>
      </c>
      <c r="L68" s="38">
        <v>2076.4499999999998</v>
      </c>
      <c r="M68" s="28">
        <v>2035.45</v>
      </c>
      <c r="N68" s="28">
        <v>1980</v>
      </c>
      <c r="O68" s="39">
        <v>2077750</v>
      </c>
      <c r="P68" s="40">
        <v>2.4279023909292579E-2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211.95</v>
      </c>
      <c r="F69" s="37">
        <v>213.44999999999996</v>
      </c>
      <c r="G69" s="38">
        <v>208.69999999999993</v>
      </c>
      <c r="H69" s="38">
        <v>205.44999999999996</v>
      </c>
      <c r="I69" s="38">
        <v>200.69999999999993</v>
      </c>
      <c r="J69" s="38">
        <v>216.69999999999993</v>
      </c>
      <c r="K69" s="38">
        <v>221.45</v>
      </c>
      <c r="L69" s="38">
        <v>224.69999999999993</v>
      </c>
      <c r="M69" s="28">
        <v>218.2</v>
      </c>
      <c r="N69" s="28">
        <v>210.2</v>
      </c>
      <c r="O69" s="39">
        <v>22636600</v>
      </c>
      <c r="P69" s="40">
        <v>0.15652173913043479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3604</v>
      </c>
      <c r="F70" s="37">
        <v>3606.3833333333332</v>
      </c>
      <c r="G70" s="38">
        <v>3577.8666666666663</v>
      </c>
      <c r="H70" s="38">
        <v>3551.7333333333331</v>
      </c>
      <c r="I70" s="38">
        <v>3523.2166666666662</v>
      </c>
      <c r="J70" s="38">
        <v>3632.5166666666664</v>
      </c>
      <c r="K70" s="38">
        <v>3661.0333333333328</v>
      </c>
      <c r="L70" s="38">
        <v>3687.1666666666665</v>
      </c>
      <c r="M70" s="28">
        <v>3634.9</v>
      </c>
      <c r="N70" s="28">
        <v>3580.25</v>
      </c>
      <c r="O70" s="39">
        <v>3214800</v>
      </c>
      <c r="P70" s="40">
        <v>-4.7366954583449427E-3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4121.5</v>
      </c>
      <c r="F71" s="37">
        <v>4137.6333333333332</v>
      </c>
      <c r="G71" s="38">
        <v>4060.2666666666664</v>
      </c>
      <c r="H71" s="38">
        <v>3999.0333333333333</v>
      </c>
      <c r="I71" s="38">
        <v>3921.6666666666665</v>
      </c>
      <c r="J71" s="38">
        <v>4198.8666666666668</v>
      </c>
      <c r="K71" s="38">
        <v>4276.2333333333336</v>
      </c>
      <c r="L71" s="38">
        <v>4337.4666666666662</v>
      </c>
      <c r="M71" s="28">
        <v>4215</v>
      </c>
      <c r="N71" s="28">
        <v>4076.4</v>
      </c>
      <c r="O71" s="39">
        <v>683750</v>
      </c>
      <c r="P71" s="40">
        <v>2.3822613157412497E-3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396.35</v>
      </c>
      <c r="F72" s="37">
        <v>399.34999999999997</v>
      </c>
      <c r="G72" s="38">
        <v>391.69999999999993</v>
      </c>
      <c r="H72" s="38">
        <v>387.04999999999995</v>
      </c>
      <c r="I72" s="38">
        <v>379.39999999999992</v>
      </c>
      <c r="J72" s="38">
        <v>403.99999999999994</v>
      </c>
      <c r="K72" s="38">
        <v>411.64999999999992</v>
      </c>
      <c r="L72" s="38">
        <v>416.29999999999995</v>
      </c>
      <c r="M72" s="28">
        <v>407</v>
      </c>
      <c r="N72" s="28">
        <v>394.7</v>
      </c>
      <c r="O72" s="39">
        <v>35800050</v>
      </c>
      <c r="P72" s="40">
        <v>-2.812989921612542E-2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4175.8999999999996</v>
      </c>
      <c r="F73" s="37">
        <v>4193.2166666666662</v>
      </c>
      <c r="G73" s="38">
        <v>4150.7333333333327</v>
      </c>
      <c r="H73" s="38">
        <v>4125.5666666666666</v>
      </c>
      <c r="I73" s="38">
        <v>4083.083333333333</v>
      </c>
      <c r="J73" s="38">
        <v>4218.3833333333323</v>
      </c>
      <c r="K73" s="38">
        <v>4260.8666666666659</v>
      </c>
      <c r="L73" s="38">
        <v>4286.0333333333319</v>
      </c>
      <c r="M73" s="28">
        <v>4235.7</v>
      </c>
      <c r="N73" s="28">
        <v>4168.05</v>
      </c>
      <c r="O73" s="39">
        <v>1935125</v>
      </c>
      <c r="P73" s="40">
        <v>2.5843217811940891E-2</v>
      </c>
    </row>
    <row r="74" spans="1:16" ht="12.75" customHeight="1">
      <c r="A74" s="28">
        <v>64</v>
      </c>
      <c r="B74" s="29" t="s">
        <v>49</v>
      </c>
      <c r="C74" s="251" t="s">
        <v>99</v>
      </c>
      <c r="D74" s="31">
        <v>44833</v>
      </c>
      <c r="E74" s="37">
        <v>3429.2</v>
      </c>
      <c r="F74" s="37">
        <v>3441.3166666666671</v>
      </c>
      <c r="G74" s="38">
        <v>3409.983333333334</v>
      </c>
      <c r="H74" s="38">
        <v>3390.7666666666669</v>
      </c>
      <c r="I74" s="38">
        <v>3359.4333333333338</v>
      </c>
      <c r="J74" s="38">
        <v>3460.5333333333342</v>
      </c>
      <c r="K74" s="38">
        <v>3491.8666666666672</v>
      </c>
      <c r="L74" s="38">
        <v>3511.0833333333344</v>
      </c>
      <c r="M74" s="28">
        <v>3472.65</v>
      </c>
      <c r="N74" s="28">
        <v>3422.1</v>
      </c>
      <c r="O74" s="39">
        <v>3156650</v>
      </c>
      <c r="P74" s="40">
        <v>-1.2590321874315743E-2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2073.4499999999998</v>
      </c>
      <c r="F75" s="37">
        <v>2059.65</v>
      </c>
      <c r="G75" s="38">
        <v>2028.8000000000002</v>
      </c>
      <c r="H75" s="38">
        <v>1984.15</v>
      </c>
      <c r="I75" s="38">
        <v>1953.3000000000002</v>
      </c>
      <c r="J75" s="38">
        <v>2104.3000000000002</v>
      </c>
      <c r="K75" s="38">
        <v>2135.1499999999996</v>
      </c>
      <c r="L75" s="38">
        <v>2179.8000000000002</v>
      </c>
      <c r="M75" s="28">
        <v>2090.5</v>
      </c>
      <c r="N75" s="28">
        <v>2015</v>
      </c>
      <c r="O75" s="39">
        <v>1584550</v>
      </c>
      <c r="P75" s="40">
        <v>-6.894174422612892E-3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160.19999999999999</v>
      </c>
      <c r="F76" s="37">
        <v>160.41666666666666</v>
      </c>
      <c r="G76" s="38">
        <v>158.63333333333333</v>
      </c>
      <c r="H76" s="38">
        <v>157.06666666666666</v>
      </c>
      <c r="I76" s="38">
        <v>155.28333333333333</v>
      </c>
      <c r="J76" s="38">
        <v>161.98333333333332</v>
      </c>
      <c r="K76" s="38">
        <v>163.76666666666668</v>
      </c>
      <c r="L76" s="38">
        <v>165.33333333333331</v>
      </c>
      <c r="M76" s="28">
        <v>162.19999999999999</v>
      </c>
      <c r="N76" s="28">
        <v>158.85</v>
      </c>
      <c r="O76" s="39">
        <v>23997600</v>
      </c>
      <c r="P76" s="40">
        <v>-5.3715308863025966E-3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120.25</v>
      </c>
      <c r="F77" s="37">
        <v>121.01666666666667</v>
      </c>
      <c r="G77" s="38">
        <v>118.53333333333333</v>
      </c>
      <c r="H77" s="38">
        <v>116.81666666666666</v>
      </c>
      <c r="I77" s="38">
        <v>114.33333333333333</v>
      </c>
      <c r="J77" s="38">
        <v>122.73333333333333</v>
      </c>
      <c r="K77" s="38">
        <v>125.21666666666665</v>
      </c>
      <c r="L77" s="38">
        <v>126.93333333333334</v>
      </c>
      <c r="M77" s="28">
        <v>123.5</v>
      </c>
      <c r="N77" s="28">
        <v>119.3</v>
      </c>
      <c r="O77" s="39">
        <v>89070000</v>
      </c>
      <c r="P77" s="40">
        <v>1.5621436716077537E-2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105.1</v>
      </c>
      <c r="F78" s="37">
        <v>105.63333333333333</v>
      </c>
      <c r="G78" s="38">
        <v>104.31666666666665</v>
      </c>
      <c r="H78" s="38">
        <v>103.53333333333332</v>
      </c>
      <c r="I78" s="38">
        <v>102.21666666666664</v>
      </c>
      <c r="J78" s="38">
        <v>106.41666666666666</v>
      </c>
      <c r="K78" s="38">
        <v>107.73333333333332</v>
      </c>
      <c r="L78" s="38">
        <v>108.51666666666667</v>
      </c>
      <c r="M78" s="28">
        <v>106.95</v>
      </c>
      <c r="N78" s="28">
        <v>104.85</v>
      </c>
      <c r="O78" s="39">
        <v>16957200</v>
      </c>
      <c r="P78" s="40">
        <v>3.0006317119393555E-2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135.94999999999999</v>
      </c>
      <c r="F79" s="37">
        <v>136.16666666666666</v>
      </c>
      <c r="G79" s="38">
        <v>134.88333333333333</v>
      </c>
      <c r="H79" s="38">
        <v>133.81666666666666</v>
      </c>
      <c r="I79" s="38">
        <v>132.53333333333333</v>
      </c>
      <c r="J79" s="38">
        <v>137.23333333333332</v>
      </c>
      <c r="K79" s="38">
        <v>138.51666666666668</v>
      </c>
      <c r="L79" s="38">
        <v>139.58333333333331</v>
      </c>
      <c r="M79" s="28">
        <v>137.44999999999999</v>
      </c>
      <c r="N79" s="28">
        <v>135.1</v>
      </c>
      <c r="O79" s="39">
        <v>41644700</v>
      </c>
      <c r="P79" s="40">
        <v>-2.0094732309458879E-2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368.35</v>
      </c>
      <c r="F80" s="37">
        <v>370.4666666666667</v>
      </c>
      <c r="G80" s="38">
        <v>365.43333333333339</v>
      </c>
      <c r="H80" s="38">
        <v>362.51666666666671</v>
      </c>
      <c r="I80" s="38">
        <v>357.48333333333341</v>
      </c>
      <c r="J80" s="38">
        <v>373.38333333333338</v>
      </c>
      <c r="K80" s="38">
        <v>378.41666666666669</v>
      </c>
      <c r="L80" s="38">
        <v>381.33333333333337</v>
      </c>
      <c r="M80" s="28">
        <v>375.5</v>
      </c>
      <c r="N80" s="28">
        <v>367.55</v>
      </c>
      <c r="O80" s="39">
        <v>8412250</v>
      </c>
      <c r="P80" s="40">
        <v>6.8399452804377564E-4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39.6</v>
      </c>
      <c r="F81" s="37">
        <v>39.533333333333331</v>
      </c>
      <c r="G81" s="38">
        <v>38.216666666666661</v>
      </c>
      <c r="H81" s="38">
        <v>36.833333333333329</v>
      </c>
      <c r="I81" s="38">
        <v>35.516666666666659</v>
      </c>
      <c r="J81" s="38">
        <v>40.916666666666664</v>
      </c>
      <c r="K81" s="38">
        <v>42.233333333333327</v>
      </c>
      <c r="L81" s="38">
        <v>43.616666666666667</v>
      </c>
      <c r="M81" s="28">
        <v>40.85</v>
      </c>
      <c r="N81" s="28">
        <v>38.15</v>
      </c>
      <c r="O81" s="39">
        <v>128902500</v>
      </c>
      <c r="P81" s="40">
        <v>-2.0516327577363651E-2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733.9</v>
      </c>
      <c r="F82" s="37">
        <v>737.19999999999993</v>
      </c>
      <c r="G82" s="38">
        <v>728.54999999999984</v>
      </c>
      <c r="H82" s="38">
        <v>723.19999999999993</v>
      </c>
      <c r="I82" s="38">
        <v>714.54999999999984</v>
      </c>
      <c r="J82" s="38">
        <v>742.54999999999984</v>
      </c>
      <c r="K82" s="38">
        <v>751.19999999999993</v>
      </c>
      <c r="L82" s="38">
        <v>756.54999999999984</v>
      </c>
      <c r="M82" s="28">
        <v>745.85</v>
      </c>
      <c r="N82" s="28">
        <v>731.85</v>
      </c>
      <c r="O82" s="39">
        <v>5549700</v>
      </c>
      <c r="P82" s="40">
        <v>-4.7310868109796921E-2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918.35</v>
      </c>
      <c r="F83" s="37">
        <v>926.16666666666663</v>
      </c>
      <c r="G83" s="38">
        <v>907.83333333333326</v>
      </c>
      <c r="H83" s="38">
        <v>897.31666666666661</v>
      </c>
      <c r="I83" s="38">
        <v>878.98333333333323</v>
      </c>
      <c r="J83" s="38">
        <v>936.68333333333328</v>
      </c>
      <c r="K83" s="38">
        <v>955.01666666666654</v>
      </c>
      <c r="L83" s="38">
        <v>965.5333333333333</v>
      </c>
      <c r="M83" s="28">
        <v>944.5</v>
      </c>
      <c r="N83" s="28">
        <v>915.65</v>
      </c>
      <c r="O83" s="39">
        <v>6397000</v>
      </c>
      <c r="P83" s="40">
        <v>5.0410509031198689E-2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1424.6</v>
      </c>
      <c r="F84" s="37">
        <v>1434.4666666666665</v>
      </c>
      <c r="G84" s="38">
        <v>1409.383333333333</v>
      </c>
      <c r="H84" s="38">
        <v>1394.1666666666665</v>
      </c>
      <c r="I84" s="38">
        <v>1369.083333333333</v>
      </c>
      <c r="J84" s="38">
        <v>1449.6833333333329</v>
      </c>
      <c r="K84" s="38">
        <v>1474.7666666666664</v>
      </c>
      <c r="L84" s="38">
        <v>1489.9833333333329</v>
      </c>
      <c r="M84" s="28">
        <v>1459.55</v>
      </c>
      <c r="N84" s="28">
        <v>1419.25</v>
      </c>
      <c r="O84" s="39">
        <v>3898375</v>
      </c>
      <c r="P84" s="40">
        <v>-9.1620856238547397E-4</v>
      </c>
    </row>
    <row r="85" spans="1:16" ht="12.75" customHeight="1">
      <c r="A85" s="28">
        <v>75</v>
      </c>
      <c r="B85" s="29" t="s">
        <v>47</v>
      </c>
      <c r="C85" s="228" t="s">
        <v>109</v>
      </c>
      <c r="D85" s="31">
        <v>44833</v>
      </c>
      <c r="E85" s="37">
        <v>305.85000000000002</v>
      </c>
      <c r="F85" s="37">
        <v>307.98333333333335</v>
      </c>
      <c r="G85" s="38">
        <v>302.86666666666667</v>
      </c>
      <c r="H85" s="38">
        <v>299.88333333333333</v>
      </c>
      <c r="I85" s="38">
        <v>294.76666666666665</v>
      </c>
      <c r="J85" s="38">
        <v>310.9666666666667</v>
      </c>
      <c r="K85" s="38">
        <v>316.08333333333337</v>
      </c>
      <c r="L85" s="38">
        <v>319.06666666666672</v>
      </c>
      <c r="M85" s="28">
        <v>313.10000000000002</v>
      </c>
      <c r="N85" s="28">
        <v>305</v>
      </c>
      <c r="O85" s="39">
        <v>9564000</v>
      </c>
      <c r="P85" s="40">
        <v>1.983365323096609E-2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1690.8</v>
      </c>
      <c r="F86" s="37">
        <v>1688.8</v>
      </c>
      <c r="G86" s="38">
        <v>1676.05</v>
      </c>
      <c r="H86" s="38">
        <v>1661.3</v>
      </c>
      <c r="I86" s="38">
        <v>1648.55</v>
      </c>
      <c r="J86" s="38">
        <v>1703.55</v>
      </c>
      <c r="K86" s="38">
        <v>1716.3</v>
      </c>
      <c r="L86" s="38">
        <v>1731.05</v>
      </c>
      <c r="M86" s="28">
        <v>1701.55</v>
      </c>
      <c r="N86" s="28">
        <v>1674.05</v>
      </c>
      <c r="O86" s="39">
        <v>8376625</v>
      </c>
      <c r="P86" s="40">
        <v>-1.7547831993660137E-3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238.15</v>
      </c>
      <c r="F87" s="37">
        <v>239.55000000000004</v>
      </c>
      <c r="G87" s="38">
        <v>236.15000000000009</v>
      </c>
      <c r="H87" s="38">
        <v>234.15000000000006</v>
      </c>
      <c r="I87" s="38">
        <v>230.75000000000011</v>
      </c>
      <c r="J87" s="38">
        <v>241.55000000000007</v>
      </c>
      <c r="K87" s="38">
        <v>244.95</v>
      </c>
      <c r="L87" s="38">
        <v>246.95000000000005</v>
      </c>
      <c r="M87" s="28">
        <v>242.95</v>
      </c>
      <c r="N87" s="28">
        <v>237.55</v>
      </c>
      <c r="O87" s="39">
        <v>3375000</v>
      </c>
      <c r="P87" s="40">
        <v>-6.6225165562913907E-3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481.35</v>
      </c>
      <c r="F88" s="37">
        <v>480.73333333333335</v>
      </c>
      <c r="G88" s="38">
        <v>475.86666666666667</v>
      </c>
      <c r="H88" s="38">
        <v>470.38333333333333</v>
      </c>
      <c r="I88" s="38">
        <v>465.51666666666665</v>
      </c>
      <c r="J88" s="38">
        <v>486.2166666666667</v>
      </c>
      <c r="K88" s="38">
        <v>491.08333333333337</v>
      </c>
      <c r="L88" s="38">
        <v>496.56666666666672</v>
      </c>
      <c r="M88" s="28">
        <v>485.6</v>
      </c>
      <c r="N88" s="28">
        <v>475.25</v>
      </c>
      <c r="O88" s="39">
        <v>4368750</v>
      </c>
      <c r="P88" s="40">
        <v>-1.1874469889737066E-2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2382.4499999999998</v>
      </c>
      <c r="F89" s="37">
        <v>2381.4833333333331</v>
      </c>
      <c r="G89" s="38">
        <v>2330.9666666666662</v>
      </c>
      <c r="H89" s="38">
        <v>2279.4833333333331</v>
      </c>
      <c r="I89" s="38">
        <v>2228.9666666666662</v>
      </c>
      <c r="J89" s="38">
        <v>2432.9666666666662</v>
      </c>
      <c r="K89" s="38">
        <v>2483.4833333333336</v>
      </c>
      <c r="L89" s="38">
        <v>2534.9666666666662</v>
      </c>
      <c r="M89" s="28">
        <v>2432</v>
      </c>
      <c r="N89" s="28">
        <v>2330</v>
      </c>
      <c r="O89" s="39">
        <v>3182500</v>
      </c>
      <c r="P89" s="40">
        <v>2.1497179448086597E-2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1387.65</v>
      </c>
      <c r="F90" s="37">
        <v>1394.1000000000001</v>
      </c>
      <c r="G90" s="38">
        <v>1376.5500000000002</v>
      </c>
      <c r="H90" s="38">
        <v>1365.45</v>
      </c>
      <c r="I90" s="38">
        <v>1347.9</v>
      </c>
      <c r="J90" s="38">
        <v>1405.2000000000003</v>
      </c>
      <c r="K90" s="38">
        <v>1422.75</v>
      </c>
      <c r="L90" s="38">
        <v>1433.8500000000004</v>
      </c>
      <c r="M90" s="28">
        <v>1411.65</v>
      </c>
      <c r="N90" s="28">
        <v>1383</v>
      </c>
      <c r="O90" s="39">
        <v>4396000</v>
      </c>
      <c r="P90" s="40">
        <v>2.6383376138220872E-2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926.4</v>
      </c>
      <c r="F91" s="37">
        <v>928.4</v>
      </c>
      <c r="G91" s="38">
        <v>919.05</v>
      </c>
      <c r="H91" s="38">
        <v>911.69999999999993</v>
      </c>
      <c r="I91" s="38">
        <v>902.34999999999991</v>
      </c>
      <c r="J91" s="38">
        <v>935.75</v>
      </c>
      <c r="K91" s="38">
        <v>945.10000000000014</v>
      </c>
      <c r="L91" s="38">
        <v>952.45</v>
      </c>
      <c r="M91" s="28">
        <v>937.75</v>
      </c>
      <c r="N91" s="28">
        <v>921.05</v>
      </c>
      <c r="O91" s="39">
        <v>20393800</v>
      </c>
      <c r="P91" s="40">
        <v>-2.7384130896145682E-3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2449.25</v>
      </c>
      <c r="F92" s="37">
        <v>2431</v>
      </c>
      <c r="G92" s="38">
        <v>2407.15</v>
      </c>
      <c r="H92" s="38">
        <v>2365.0500000000002</v>
      </c>
      <c r="I92" s="38">
        <v>2341.2000000000003</v>
      </c>
      <c r="J92" s="38">
        <v>2473.1</v>
      </c>
      <c r="K92" s="38">
        <v>2496.9500000000003</v>
      </c>
      <c r="L92" s="38">
        <v>2539.0499999999997</v>
      </c>
      <c r="M92" s="28">
        <v>2454.85</v>
      </c>
      <c r="N92" s="28">
        <v>2388.9</v>
      </c>
      <c r="O92" s="39">
        <v>17952000</v>
      </c>
      <c r="P92" s="40">
        <v>-2.6089220903927218E-2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2024.75</v>
      </c>
      <c r="F93" s="37">
        <v>2035.6499999999999</v>
      </c>
      <c r="G93" s="38">
        <v>2009.2999999999997</v>
      </c>
      <c r="H93" s="38">
        <v>1993.85</v>
      </c>
      <c r="I93" s="38">
        <v>1967.4999999999998</v>
      </c>
      <c r="J93" s="38">
        <v>2051.0999999999995</v>
      </c>
      <c r="K93" s="38">
        <v>2077.4499999999998</v>
      </c>
      <c r="L93" s="38">
        <v>2092.8999999999996</v>
      </c>
      <c r="M93" s="28">
        <v>2062</v>
      </c>
      <c r="N93" s="28">
        <v>2020.2</v>
      </c>
      <c r="O93" s="39">
        <v>2274600</v>
      </c>
      <c r="P93" s="40">
        <v>1.7991407089151451E-2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1489.05</v>
      </c>
      <c r="F94" s="37">
        <v>1483.9166666666667</v>
      </c>
      <c r="G94" s="38">
        <v>1473.5333333333335</v>
      </c>
      <c r="H94" s="38">
        <v>1458.0166666666669</v>
      </c>
      <c r="I94" s="38">
        <v>1447.6333333333337</v>
      </c>
      <c r="J94" s="38">
        <v>1499.4333333333334</v>
      </c>
      <c r="K94" s="38">
        <v>1509.8166666666666</v>
      </c>
      <c r="L94" s="38">
        <v>1525.3333333333333</v>
      </c>
      <c r="M94" s="28">
        <v>1494.3</v>
      </c>
      <c r="N94" s="28">
        <v>1468.4</v>
      </c>
      <c r="O94" s="39">
        <v>58372050</v>
      </c>
      <c r="P94" s="40">
        <v>-1.6677321622147485E-2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577.20000000000005</v>
      </c>
      <c r="F95" s="37">
        <v>579.1</v>
      </c>
      <c r="G95" s="38">
        <v>571</v>
      </c>
      <c r="H95" s="38">
        <v>564.79999999999995</v>
      </c>
      <c r="I95" s="38">
        <v>556.69999999999993</v>
      </c>
      <c r="J95" s="38">
        <v>585.30000000000007</v>
      </c>
      <c r="K95" s="38">
        <v>593.4000000000002</v>
      </c>
      <c r="L95" s="38">
        <v>599.60000000000014</v>
      </c>
      <c r="M95" s="28">
        <v>587.20000000000005</v>
      </c>
      <c r="N95" s="28">
        <v>572.9</v>
      </c>
      <c r="O95" s="39">
        <v>22426800</v>
      </c>
      <c r="P95" s="40">
        <v>-3.4322137778867372E-4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2830.55</v>
      </c>
      <c r="F96" s="37">
        <v>2854.2833333333333</v>
      </c>
      <c r="G96" s="38">
        <v>2803.3166666666666</v>
      </c>
      <c r="H96" s="38">
        <v>2776.0833333333335</v>
      </c>
      <c r="I96" s="38">
        <v>2725.1166666666668</v>
      </c>
      <c r="J96" s="38">
        <v>2881.5166666666664</v>
      </c>
      <c r="K96" s="38">
        <v>2932.4833333333327</v>
      </c>
      <c r="L96" s="38">
        <v>2959.7166666666662</v>
      </c>
      <c r="M96" s="28">
        <v>2905.25</v>
      </c>
      <c r="N96" s="28">
        <v>2827.05</v>
      </c>
      <c r="O96" s="39">
        <v>3337500</v>
      </c>
      <c r="P96" s="40">
        <v>-2.1461869997361247E-2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415.8</v>
      </c>
      <c r="F97" s="37">
        <v>418.34999999999997</v>
      </c>
      <c r="G97" s="38">
        <v>410.99999999999994</v>
      </c>
      <c r="H97" s="38">
        <v>406.2</v>
      </c>
      <c r="I97" s="38">
        <v>398.84999999999997</v>
      </c>
      <c r="J97" s="38">
        <v>423.14999999999992</v>
      </c>
      <c r="K97" s="38">
        <v>430.49999999999994</v>
      </c>
      <c r="L97" s="38">
        <v>435.2999999999999</v>
      </c>
      <c r="M97" s="28">
        <v>425.7</v>
      </c>
      <c r="N97" s="28">
        <v>413.55</v>
      </c>
      <c r="O97" s="39">
        <v>26514875</v>
      </c>
      <c r="P97" s="40">
        <v>4.4330595308662887E-2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114.85</v>
      </c>
      <c r="F98" s="37">
        <v>115.83333333333333</v>
      </c>
      <c r="G98" s="38">
        <v>113.11666666666666</v>
      </c>
      <c r="H98" s="38">
        <v>111.38333333333333</v>
      </c>
      <c r="I98" s="38">
        <v>108.66666666666666</v>
      </c>
      <c r="J98" s="38">
        <v>117.56666666666666</v>
      </c>
      <c r="K98" s="38">
        <v>120.28333333333333</v>
      </c>
      <c r="L98" s="38">
        <v>122.01666666666667</v>
      </c>
      <c r="M98" s="28">
        <v>118.55</v>
      </c>
      <c r="N98" s="28">
        <v>114.1</v>
      </c>
      <c r="O98" s="39">
        <v>19307000</v>
      </c>
      <c r="P98" s="40">
        <v>-4.8758865248226951E-3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239.05</v>
      </c>
      <c r="F99" s="37">
        <v>242.11666666666667</v>
      </c>
      <c r="G99" s="38">
        <v>235.43333333333334</v>
      </c>
      <c r="H99" s="38">
        <v>231.81666666666666</v>
      </c>
      <c r="I99" s="38">
        <v>225.13333333333333</v>
      </c>
      <c r="J99" s="38">
        <v>245.73333333333335</v>
      </c>
      <c r="K99" s="38">
        <v>252.41666666666669</v>
      </c>
      <c r="L99" s="38">
        <v>256.03333333333336</v>
      </c>
      <c r="M99" s="28">
        <v>248.8</v>
      </c>
      <c r="N99" s="28">
        <v>238.5</v>
      </c>
      <c r="O99" s="39">
        <v>18694800</v>
      </c>
      <c r="P99" s="40">
        <v>4.2300165587836822E-2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2612.65</v>
      </c>
      <c r="F100" s="37">
        <v>2611.5833333333335</v>
      </c>
      <c r="G100" s="38">
        <v>2593.3166666666671</v>
      </c>
      <c r="H100" s="38">
        <v>2573.9833333333336</v>
      </c>
      <c r="I100" s="38">
        <v>2555.7166666666672</v>
      </c>
      <c r="J100" s="38">
        <v>2630.916666666667</v>
      </c>
      <c r="K100" s="38">
        <v>2649.1833333333334</v>
      </c>
      <c r="L100" s="38">
        <v>2668.5166666666669</v>
      </c>
      <c r="M100" s="28">
        <v>2629.85</v>
      </c>
      <c r="N100" s="28">
        <v>2592.25</v>
      </c>
      <c r="O100" s="39">
        <v>8987700</v>
      </c>
      <c r="P100" s="40">
        <v>-6.993702353331124E-3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42423.8</v>
      </c>
      <c r="F101" s="37">
        <v>42678.333333333336</v>
      </c>
      <c r="G101" s="38">
        <v>42079.366666666669</v>
      </c>
      <c r="H101" s="38">
        <v>41734.933333333334</v>
      </c>
      <c r="I101" s="38">
        <v>41135.966666666667</v>
      </c>
      <c r="J101" s="38">
        <v>43022.76666666667</v>
      </c>
      <c r="K101" s="38">
        <v>43621.73333333333</v>
      </c>
      <c r="L101" s="38">
        <v>43966.166666666672</v>
      </c>
      <c r="M101" s="28">
        <v>43277.3</v>
      </c>
      <c r="N101" s="28">
        <v>42333.9</v>
      </c>
      <c r="O101" s="39">
        <v>11805</v>
      </c>
      <c r="P101" s="40">
        <v>5.779569892473118E-2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133.9</v>
      </c>
      <c r="F102" s="37">
        <v>134.65</v>
      </c>
      <c r="G102" s="38">
        <v>132.35000000000002</v>
      </c>
      <c r="H102" s="38">
        <v>130.80000000000001</v>
      </c>
      <c r="I102" s="38">
        <v>128.50000000000003</v>
      </c>
      <c r="J102" s="38">
        <v>136.20000000000002</v>
      </c>
      <c r="K102" s="38">
        <v>138.50000000000003</v>
      </c>
      <c r="L102" s="38">
        <v>140.05000000000001</v>
      </c>
      <c r="M102" s="28">
        <v>136.94999999999999</v>
      </c>
      <c r="N102" s="28">
        <v>133.1</v>
      </c>
      <c r="O102" s="39">
        <v>37256000</v>
      </c>
      <c r="P102" s="40">
        <v>4.0965933592065542E-3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874.5</v>
      </c>
      <c r="F103" s="37">
        <v>876.31666666666661</v>
      </c>
      <c r="G103" s="38">
        <v>868.73333333333323</v>
      </c>
      <c r="H103" s="38">
        <v>862.96666666666658</v>
      </c>
      <c r="I103" s="38">
        <v>855.38333333333321</v>
      </c>
      <c r="J103" s="38">
        <v>882.08333333333326</v>
      </c>
      <c r="K103" s="38">
        <v>889.66666666666674</v>
      </c>
      <c r="L103" s="38">
        <v>895.43333333333328</v>
      </c>
      <c r="M103" s="28">
        <v>883.9</v>
      </c>
      <c r="N103" s="28">
        <v>870.55</v>
      </c>
      <c r="O103" s="39">
        <v>80916000</v>
      </c>
      <c r="P103" s="40">
        <v>-4.2234265904985108E-2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1263.4000000000001</v>
      </c>
      <c r="F104" s="37">
        <v>1269.9666666666667</v>
      </c>
      <c r="G104" s="38">
        <v>1252.4333333333334</v>
      </c>
      <c r="H104" s="38">
        <v>1241.4666666666667</v>
      </c>
      <c r="I104" s="38">
        <v>1223.9333333333334</v>
      </c>
      <c r="J104" s="38">
        <v>1280.9333333333334</v>
      </c>
      <c r="K104" s="38">
        <v>1298.4666666666667</v>
      </c>
      <c r="L104" s="38">
        <v>1309.4333333333334</v>
      </c>
      <c r="M104" s="28">
        <v>1287.5</v>
      </c>
      <c r="N104" s="28">
        <v>1259</v>
      </c>
      <c r="O104" s="39">
        <v>3719175</v>
      </c>
      <c r="P104" s="40">
        <v>-2.2849308808408546E-4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592.70000000000005</v>
      </c>
      <c r="F105" s="37">
        <v>597.4</v>
      </c>
      <c r="G105" s="38">
        <v>585.84999999999991</v>
      </c>
      <c r="H105" s="38">
        <v>578.99999999999989</v>
      </c>
      <c r="I105" s="38">
        <v>567.44999999999982</v>
      </c>
      <c r="J105" s="38">
        <v>604.25</v>
      </c>
      <c r="K105" s="38">
        <v>615.79999999999995</v>
      </c>
      <c r="L105" s="38">
        <v>622.65000000000009</v>
      </c>
      <c r="M105" s="28">
        <v>608.95000000000005</v>
      </c>
      <c r="N105" s="28">
        <v>590.54999999999995</v>
      </c>
      <c r="O105" s="39">
        <v>8296500</v>
      </c>
      <c r="P105" s="40">
        <v>3.6291054255126113E-3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</v>
      </c>
      <c r="F106" s="37">
        <v>9.0666666666666664</v>
      </c>
      <c r="G106" s="38">
        <v>8.8833333333333329</v>
      </c>
      <c r="H106" s="38">
        <v>8.7666666666666657</v>
      </c>
      <c r="I106" s="38">
        <v>8.5833333333333321</v>
      </c>
      <c r="J106" s="38">
        <v>9.1833333333333336</v>
      </c>
      <c r="K106" s="38">
        <v>9.3666666666666671</v>
      </c>
      <c r="L106" s="38">
        <v>9.4833333333333343</v>
      </c>
      <c r="M106" s="28">
        <v>9.25</v>
      </c>
      <c r="N106" s="28">
        <v>8.9499999999999993</v>
      </c>
      <c r="O106" s="39">
        <v>631820000</v>
      </c>
      <c r="P106" s="40">
        <v>-2.2109219544550079E-3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68.3</v>
      </c>
      <c r="F107" s="37">
        <v>68.633333333333326</v>
      </c>
      <c r="G107" s="38">
        <v>67.716666666666654</v>
      </c>
      <c r="H107" s="38">
        <v>67.133333333333326</v>
      </c>
      <c r="I107" s="38">
        <v>66.216666666666654</v>
      </c>
      <c r="J107" s="38">
        <v>69.216666666666654</v>
      </c>
      <c r="K107" s="38">
        <v>70.13333333333334</v>
      </c>
      <c r="L107" s="38">
        <v>70.716666666666654</v>
      </c>
      <c r="M107" s="28">
        <v>69.55</v>
      </c>
      <c r="N107" s="28">
        <v>68.05</v>
      </c>
      <c r="O107" s="39">
        <v>125230000</v>
      </c>
      <c r="P107" s="40">
        <v>-5.5865921787709492E-4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48.8</v>
      </c>
      <c r="F108" s="37">
        <v>49.1</v>
      </c>
      <c r="G108" s="38">
        <v>48.25</v>
      </c>
      <c r="H108" s="38">
        <v>47.699999999999996</v>
      </c>
      <c r="I108" s="38">
        <v>46.849999999999994</v>
      </c>
      <c r="J108" s="38">
        <v>49.650000000000006</v>
      </c>
      <c r="K108" s="38">
        <v>50.500000000000014</v>
      </c>
      <c r="L108" s="38">
        <v>51.050000000000011</v>
      </c>
      <c r="M108" s="28">
        <v>49.95</v>
      </c>
      <c r="N108" s="28">
        <v>48.55</v>
      </c>
      <c r="O108" s="39">
        <v>150960000</v>
      </c>
      <c r="P108" s="40">
        <v>-6.4172178892289468E-3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158.4</v>
      </c>
      <c r="F109" s="37">
        <v>159.33333333333334</v>
      </c>
      <c r="G109" s="38">
        <v>157.11666666666667</v>
      </c>
      <c r="H109" s="38">
        <v>155.83333333333334</v>
      </c>
      <c r="I109" s="38">
        <v>153.61666666666667</v>
      </c>
      <c r="J109" s="38">
        <v>160.61666666666667</v>
      </c>
      <c r="K109" s="38">
        <v>162.83333333333331</v>
      </c>
      <c r="L109" s="38">
        <v>164.11666666666667</v>
      </c>
      <c r="M109" s="28">
        <v>161.55000000000001</v>
      </c>
      <c r="N109" s="28">
        <v>158.05000000000001</v>
      </c>
      <c r="O109" s="39">
        <v>59621250</v>
      </c>
      <c r="P109" s="40">
        <v>1.2481691396548431E-2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414.15</v>
      </c>
      <c r="F110" s="37">
        <v>417.63333333333338</v>
      </c>
      <c r="G110" s="38">
        <v>409.46666666666675</v>
      </c>
      <c r="H110" s="38">
        <v>404.78333333333336</v>
      </c>
      <c r="I110" s="38">
        <v>396.61666666666673</v>
      </c>
      <c r="J110" s="38">
        <v>422.31666666666678</v>
      </c>
      <c r="K110" s="38">
        <v>430.48333333333341</v>
      </c>
      <c r="L110" s="38">
        <v>435.1666666666668</v>
      </c>
      <c r="M110" s="28">
        <v>425.8</v>
      </c>
      <c r="N110" s="28">
        <v>412.95</v>
      </c>
      <c r="O110" s="39">
        <v>13366375</v>
      </c>
      <c r="P110" s="40">
        <v>-9.4762584063582643E-3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297.75</v>
      </c>
      <c r="F111" s="37">
        <v>297.48333333333335</v>
      </c>
      <c r="G111" s="38">
        <v>294.36666666666667</v>
      </c>
      <c r="H111" s="38">
        <v>290.98333333333335</v>
      </c>
      <c r="I111" s="38">
        <v>287.86666666666667</v>
      </c>
      <c r="J111" s="38">
        <v>300.86666666666667</v>
      </c>
      <c r="K111" s="38">
        <v>303.98333333333335</v>
      </c>
      <c r="L111" s="38">
        <v>307.36666666666667</v>
      </c>
      <c r="M111" s="28">
        <v>300.60000000000002</v>
      </c>
      <c r="N111" s="28">
        <v>294.10000000000002</v>
      </c>
      <c r="O111" s="39">
        <v>22800718</v>
      </c>
      <c r="P111" s="40">
        <v>5.6767784282419726E-3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230.15</v>
      </c>
      <c r="F112" s="37">
        <v>231.23333333333335</v>
      </c>
      <c r="G112" s="38">
        <v>226.26666666666671</v>
      </c>
      <c r="H112" s="38">
        <v>222.38333333333335</v>
      </c>
      <c r="I112" s="38">
        <v>217.41666666666671</v>
      </c>
      <c r="J112" s="38">
        <v>235.1166666666667</v>
      </c>
      <c r="K112" s="38">
        <v>240.08333333333334</v>
      </c>
      <c r="L112" s="38">
        <v>243.9666666666667</v>
      </c>
      <c r="M112" s="28">
        <v>236.2</v>
      </c>
      <c r="N112" s="28">
        <v>227.35</v>
      </c>
      <c r="O112" s="39">
        <v>13589400</v>
      </c>
      <c r="P112" s="40">
        <v>3.6725663716814162E-2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4772.8500000000004</v>
      </c>
      <c r="F113" s="37">
        <v>4724.7666666666664</v>
      </c>
      <c r="G113" s="38">
        <v>4550.583333333333</v>
      </c>
      <c r="H113" s="38">
        <v>4328.3166666666666</v>
      </c>
      <c r="I113" s="38">
        <v>4154.1333333333332</v>
      </c>
      <c r="J113" s="38">
        <v>4947.0333333333328</v>
      </c>
      <c r="K113" s="38">
        <v>5121.2166666666672</v>
      </c>
      <c r="L113" s="38">
        <v>5343.4833333333327</v>
      </c>
      <c r="M113" s="28">
        <v>4898.95</v>
      </c>
      <c r="N113" s="28">
        <v>4502.5</v>
      </c>
      <c r="O113" s="39">
        <v>434250</v>
      </c>
      <c r="P113" s="40">
        <v>0.23296422487223167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2035.4</v>
      </c>
      <c r="F114" s="37">
        <v>2046.9000000000003</v>
      </c>
      <c r="G114" s="38">
        <v>2019.4000000000005</v>
      </c>
      <c r="H114" s="38">
        <v>2003.4000000000003</v>
      </c>
      <c r="I114" s="38">
        <v>1975.9000000000005</v>
      </c>
      <c r="J114" s="38">
        <v>2062.9000000000005</v>
      </c>
      <c r="K114" s="38">
        <v>2090.4</v>
      </c>
      <c r="L114" s="38">
        <v>2106.4000000000005</v>
      </c>
      <c r="M114" s="28">
        <v>2074.4</v>
      </c>
      <c r="N114" s="28">
        <v>2030.9</v>
      </c>
      <c r="O114" s="39">
        <v>2310900</v>
      </c>
      <c r="P114" s="40">
        <v>1.5690928270042193E-2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1106.05</v>
      </c>
      <c r="F115" s="37">
        <v>1109.95</v>
      </c>
      <c r="G115" s="38">
        <v>1096.6500000000001</v>
      </c>
      <c r="H115" s="38">
        <v>1087.25</v>
      </c>
      <c r="I115" s="38">
        <v>1073.95</v>
      </c>
      <c r="J115" s="38">
        <v>1119.3500000000001</v>
      </c>
      <c r="K115" s="38">
        <v>1132.6499999999999</v>
      </c>
      <c r="L115" s="38">
        <v>1142.0500000000002</v>
      </c>
      <c r="M115" s="28">
        <v>1123.25</v>
      </c>
      <c r="N115" s="28">
        <v>1100.55</v>
      </c>
      <c r="O115" s="39">
        <v>21395700</v>
      </c>
      <c r="P115" s="40">
        <v>2.9453841622485905E-4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199.75</v>
      </c>
      <c r="F116" s="37">
        <v>200.01666666666665</v>
      </c>
      <c r="G116" s="38">
        <v>198.83333333333331</v>
      </c>
      <c r="H116" s="38">
        <v>197.91666666666666</v>
      </c>
      <c r="I116" s="38">
        <v>196.73333333333332</v>
      </c>
      <c r="J116" s="38">
        <v>200.93333333333331</v>
      </c>
      <c r="K116" s="38">
        <v>202.11666666666665</v>
      </c>
      <c r="L116" s="38">
        <v>203.0333333333333</v>
      </c>
      <c r="M116" s="28">
        <v>201.2</v>
      </c>
      <c r="N116" s="28">
        <v>199.1</v>
      </c>
      <c r="O116" s="39">
        <v>16671200</v>
      </c>
      <c r="P116" s="40">
        <v>4.2165626581210994E-3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1456.15</v>
      </c>
      <c r="F117" s="37">
        <v>1462.7666666666667</v>
      </c>
      <c r="G117" s="38">
        <v>1443.5333333333333</v>
      </c>
      <c r="H117" s="38">
        <v>1430.9166666666667</v>
      </c>
      <c r="I117" s="38">
        <v>1411.6833333333334</v>
      </c>
      <c r="J117" s="38">
        <v>1475.3833333333332</v>
      </c>
      <c r="K117" s="38">
        <v>1494.6166666666663</v>
      </c>
      <c r="L117" s="38">
        <v>1507.2333333333331</v>
      </c>
      <c r="M117" s="28">
        <v>1482</v>
      </c>
      <c r="N117" s="28">
        <v>1450.15</v>
      </c>
      <c r="O117" s="39">
        <v>38687400</v>
      </c>
      <c r="P117" s="40">
        <v>1.2753859927434935E-2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599.1</v>
      </c>
      <c r="F118" s="37">
        <v>602.86666666666667</v>
      </c>
      <c r="G118" s="38">
        <v>594.23333333333335</v>
      </c>
      <c r="H118" s="38">
        <v>589.36666666666667</v>
      </c>
      <c r="I118" s="38">
        <v>580.73333333333335</v>
      </c>
      <c r="J118" s="38">
        <v>607.73333333333335</v>
      </c>
      <c r="K118" s="38">
        <v>616.36666666666679</v>
      </c>
      <c r="L118" s="38">
        <v>621.23333333333335</v>
      </c>
      <c r="M118" s="28">
        <v>611.5</v>
      </c>
      <c r="N118" s="28">
        <v>598</v>
      </c>
      <c r="O118" s="39">
        <v>1878750</v>
      </c>
      <c r="P118" s="40">
        <v>-1.6489988221436984E-2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71.45</v>
      </c>
      <c r="F119" s="37">
        <v>71.433333333333337</v>
      </c>
      <c r="G119" s="38">
        <v>71.066666666666677</v>
      </c>
      <c r="H119" s="38">
        <v>70.683333333333337</v>
      </c>
      <c r="I119" s="38">
        <v>70.316666666666677</v>
      </c>
      <c r="J119" s="38">
        <v>71.816666666666677</v>
      </c>
      <c r="K119" s="38">
        <v>72.183333333333351</v>
      </c>
      <c r="L119" s="38">
        <v>72.566666666666677</v>
      </c>
      <c r="M119" s="28">
        <v>71.8</v>
      </c>
      <c r="N119" s="28">
        <v>71.05</v>
      </c>
      <c r="O119" s="39">
        <v>87282000</v>
      </c>
      <c r="P119" s="40">
        <v>-2.0032840722495896E-2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881.65</v>
      </c>
      <c r="F120" s="37">
        <v>885.43333333333339</v>
      </c>
      <c r="G120" s="38">
        <v>875.66666666666674</v>
      </c>
      <c r="H120" s="38">
        <v>869.68333333333339</v>
      </c>
      <c r="I120" s="38">
        <v>859.91666666666674</v>
      </c>
      <c r="J120" s="38">
        <v>891.41666666666674</v>
      </c>
      <c r="K120" s="38">
        <v>901.18333333333339</v>
      </c>
      <c r="L120" s="38">
        <v>907.16666666666674</v>
      </c>
      <c r="M120" s="28">
        <v>895.2</v>
      </c>
      <c r="N120" s="28">
        <v>879.45</v>
      </c>
      <c r="O120" s="39">
        <v>1430000</v>
      </c>
      <c r="P120" s="40">
        <v>3.3348990136214188E-2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713.65</v>
      </c>
      <c r="F121" s="37">
        <v>716.88333333333333</v>
      </c>
      <c r="G121" s="38">
        <v>706.76666666666665</v>
      </c>
      <c r="H121" s="38">
        <v>699.88333333333333</v>
      </c>
      <c r="I121" s="38">
        <v>689.76666666666665</v>
      </c>
      <c r="J121" s="38">
        <v>723.76666666666665</v>
      </c>
      <c r="K121" s="38">
        <v>733.88333333333321</v>
      </c>
      <c r="L121" s="38">
        <v>740.76666666666665</v>
      </c>
      <c r="M121" s="28">
        <v>727</v>
      </c>
      <c r="N121" s="28">
        <v>710</v>
      </c>
      <c r="O121" s="39">
        <v>13533625</v>
      </c>
      <c r="P121" s="40">
        <v>1.7565789473684212E-2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324.89999999999998</v>
      </c>
      <c r="F122" s="37">
        <v>323.26666666666665</v>
      </c>
      <c r="G122" s="38">
        <v>320.63333333333333</v>
      </c>
      <c r="H122" s="38">
        <v>316.36666666666667</v>
      </c>
      <c r="I122" s="38">
        <v>313.73333333333335</v>
      </c>
      <c r="J122" s="38">
        <v>327.5333333333333</v>
      </c>
      <c r="K122" s="38">
        <v>330.16666666666663</v>
      </c>
      <c r="L122" s="38">
        <v>334.43333333333328</v>
      </c>
      <c r="M122" s="28">
        <v>325.89999999999998</v>
      </c>
      <c r="N122" s="28">
        <v>319</v>
      </c>
      <c r="O122" s="39">
        <v>88217600</v>
      </c>
      <c r="P122" s="40">
        <v>0.15424552001339809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417.25</v>
      </c>
      <c r="F123" s="37">
        <v>420.41666666666669</v>
      </c>
      <c r="G123" s="38">
        <v>412.83333333333337</v>
      </c>
      <c r="H123" s="38">
        <v>408.41666666666669</v>
      </c>
      <c r="I123" s="38">
        <v>400.83333333333337</v>
      </c>
      <c r="J123" s="38">
        <v>424.83333333333337</v>
      </c>
      <c r="K123" s="38">
        <v>432.41666666666674</v>
      </c>
      <c r="L123" s="38">
        <v>436.83333333333337</v>
      </c>
      <c r="M123" s="28">
        <v>428</v>
      </c>
      <c r="N123" s="28">
        <v>416</v>
      </c>
      <c r="O123" s="39">
        <v>28597500</v>
      </c>
      <c r="P123" s="40">
        <v>-1.8869542842439316E-2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2706.55</v>
      </c>
      <c r="F124" s="37">
        <v>2708.7166666666667</v>
      </c>
      <c r="G124" s="38">
        <v>2673.1833333333334</v>
      </c>
      <c r="H124" s="38">
        <v>2639.8166666666666</v>
      </c>
      <c r="I124" s="38">
        <v>2604.2833333333333</v>
      </c>
      <c r="J124" s="38">
        <v>2742.0833333333335</v>
      </c>
      <c r="K124" s="38">
        <v>2777.6166666666672</v>
      </c>
      <c r="L124" s="38">
        <v>2810.9833333333336</v>
      </c>
      <c r="M124" s="28">
        <v>2744.25</v>
      </c>
      <c r="N124" s="28">
        <v>2675.35</v>
      </c>
      <c r="O124" s="39">
        <v>252250</v>
      </c>
      <c r="P124" s="40">
        <v>0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663.25</v>
      </c>
      <c r="F125" s="37">
        <v>663.48333333333335</v>
      </c>
      <c r="G125" s="38">
        <v>655.06666666666672</v>
      </c>
      <c r="H125" s="38">
        <v>646.88333333333333</v>
      </c>
      <c r="I125" s="38">
        <v>638.4666666666667</v>
      </c>
      <c r="J125" s="38">
        <v>671.66666666666674</v>
      </c>
      <c r="K125" s="38">
        <v>680.08333333333326</v>
      </c>
      <c r="L125" s="38">
        <v>688.26666666666677</v>
      </c>
      <c r="M125" s="28">
        <v>671.9</v>
      </c>
      <c r="N125" s="28">
        <v>655.29999999999995</v>
      </c>
      <c r="O125" s="39">
        <v>34186050</v>
      </c>
      <c r="P125" s="40">
        <v>-1.0549759699917947E-2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609.25</v>
      </c>
      <c r="F126" s="37">
        <v>614.30000000000007</v>
      </c>
      <c r="G126" s="38">
        <v>602.95000000000016</v>
      </c>
      <c r="H126" s="38">
        <v>596.65000000000009</v>
      </c>
      <c r="I126" s="38">
        <v>585.30000000000018</v>
      </c>
      <c r="J126" s="38">
        <v>620.60000000000014</v>
      </c>
      <c r="K126" s="38">
        <v>631.95000000000005</v>
      </c>
      <c r="L126" s="38">
        <v>638.25000000000011</v>
      </c>
      <c r="M126" s="28">
        <v>625.65</v>
      </c>
      <c r="N126" s="28">
        <v>608</v>
      </c>
      <c r="O126" s="39">
        <v>10212500</v>
      </c>
      <c r="P126" s="40">
        <v>-4.8721071863580996E-3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1924.95</v>
      </c>
      <c r="F127" s="37">
        <v>1926.75</v>
      </c>
      <c r="G127" s="38">
        <v>1910.65</v>
      </c>
      <c r="H127" s="38">
        <v>1896.3500000000001</v>
      </c>
      <c r="I127" s="38">
        <v>1880.2500000000002</v>
      </c>
      <c r="J127" s="38">
        <v>1941.05</v>
      </c>
      <c r="K127" s="38">
        <v>1957.1499999999999</v>
      </c>
      <c r="L127" s="38">
        <v>1971.4499999999998</v>
      </c>
      <c r="M127" s="28">
        <v>1942.85</v>
      </c>
      <c r="N127" s="28">
        <v>1912.45</v>
      </c>
      <c r="O127" s="39">
        <v>18556800</v>
      </c>
      <c r="P127" s="40">
        <v>1.4298832480650663E-2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78.8</v>
      </c>
      <c r="F128" s="37">
        <v>79.533333333333331</v>
      </c>
      <c r="G128" s="38">
        <v>77.86666666666666</v>
      </c>
      <c r="H128" s="38">
        <v>76.933333333333323</v>
      </c>
      <c r="I128" s="38">
        <v>75.266666666666652</v>
      </c>
      <c r="J128" s="38">
        <v>80.466666666666669</v>
      </c>
      <c r="K128" s="38">
        <v>82.133333333333354</v>
      </c>
      <c r="L128" s="38">
        <v>83.066666666666677</v>
      </c>
      <c r="M128" s="28">
        <v>81.2</v>
      </c>
      <c r="N128" s="28">
        <v>78.599999999999994</v>
      </c>
      <c r="O128" s="39">
        <v>53338748</v>
      </c>
      <c r="P128" s="40">
        <v>9.6283783783783789E-3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2404</v>
      </c>
      <c r="F129" s="37">
        <v>2404.1</v>
      </c>
      <c r="G129" s="38">
        <v>2384.7999999999997</v>
      </c>
      <c r="H129" s="38">
        <v>2365.6</v>
      </c>
      <c r="I129" s="38">
        <v>2346.2999999999997</v>
      </c>
      <c r="J129" s="38">
        <v>2423.2999999999997</v>
      </c>
      <c r="K129" s="38">
        <v>2442.6</v>
      </c>
      <c r="L129" s="38">
        <v>2461.7999999999997</v>
      </c>
      <c r="M129" s="28">
        <v>2423.4</v>
      </c>
      <c r="N129" s="28">
        <v>2384.9</v>
      </c>
      <c r="O129" s="39">
        <v>1226000</v>
      </c>
      <c r="P129" s="40">
        <v>7.6022190260941029E-3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571.9</v>
      </c>
      <c r="F130" s="37">
        <v>574.68333333333339</v>
      </c>
      <c r="G130" s="38">
        <v>567.36666666666679</v>
      </c>
      <c r="H130" s="38">
        <v>562.83333333333337</v>
      </c>
      <c r="I130" s="38">
        <v>555.51666666666677</v>
      </c>
      <c r="J130" s="38">
        <v>579.21666666666681</v>
      </c>
      <c r="K130" s="38">
        <v>586.53333333333342</v>
      </c>
      <c r="L130" s="38">
        <v>591.06666666666683</v>
      </c>
      <c r="M130" s="28">
        <v>582</v>
      </c>
      <c r="N130" s="28">
        <v>570.15</v>
      </c>
      <c r="O130" s="39">
        <v>5446800</v>
      </c>
      <c r="P130" s="40">
        <v>-1.3201320132013201E-3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411.35</v>
      </c>
      <c r="F131" s="37">
        <v>411.83333333333331</v>
      </c>
      <c r="G131" s="38">
        <v>408.66666666666663</v>
      </c>
      <c r="H131" s="38">
        <v>405.98333333333329</v>
      </c>
      <c r="I131" s="38">
        <v>402.81666666666661</v>
      </c>
      <c r="J131" s="38">
        <v>414.51666666666665</v>
      </c>
      <c r="K131" s="38">
        <v>417.68333333333328</v>
      </c>
      <c r="L131" s="38">
        <v>420.36666666666667</v>
      </c>
      <c r="M131" s="28">
        <v>415</v>
      </c>
      <c r="N131" s="28">
        <v>409.15</v>
      </c>
      <c r="O131" s="39">
        <v>15124000</v>
      </c>
      <c r="P131" s="40">
        <v>-1.6772851384735405E-2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1939.35</v>
      </c>
      <c r="F132" s="37">
        <v>1934.0833333333333</v>
      </c>
      <c r="G132" s="38">
        <v>1909.4666666666665</v>
      </c>
      <c r="H132" s="38">
        <v>1879.5833333333333</v>
      </c>
      <c r="I132" s="38">
        <v>1854.9666666666665</v>
      </c>
      <c r="J132" s="38">
        <v>1963.9666666666665</v>
      </c>
      <c r="K132" s="38">
        <v>1988.5833333333333</v>
      </c>
      <c r="L132" s="38">
        <v>2018.4666666666665</v>
      </c>
      <c r="M132" s="28">
        <v>1958.7</v>
      </c>
      <c r="N132" s="28">
        <v>1904.2</v>
      </c>
      <c r="O132" s="39">
        <v>9852300</v>
      </c>
      <c r="P132" s="40">
        <v>4.9501470024287356E-2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4533.05</v>
      </c>
      <c r="F133" s="37">
        <v>4555.5333333333328</v>
      </c>
      <c r="G133" s="38">
        <v>4498.0666666666657</v>
      </c>
      <c r="H133" s="38">
        <v>4463.083333333333</v>
      </c>
      <c r="I133" s="38">
        <v>4405.6166666666659</v>
      </c>
      <c r="J133" s="38">
        <v>4590.5166666666655</v>
      </c>
      <c r="K133" s="38">
        <v>4647.9833333333327</v>
      </c>
      <c r="L133" s="38">
        <v>4682.9666666666653</v>
      </c>
      <c r="M133" s="28">
        <v>4613</v>
      </c>
      <c r="N133" s="28">
        <v>4520.55</v>
      </c>
      <c r="O133" s="39">
        <v>1362900</v>
      </c>
      <c r="P133" s="40">
        <v>4.3108212667182493E-3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3656.05</v>
      </c>
      <c r="F134" s="37">
        <v>3667.0333333333333</v>
      </c>
      <c r="G134" s="38">
        <v>3624.0166666666664</v>
      </c>
      <c r="H134" s="38">
        <v>3591.9833333333331</v>
      </c>
      <c r="I134" s="38">
        <v>3548.9666666666662</v>
      </c>
      <c r="J134" s="38">
        <v>3699.0666666666666</v>
      </c>
      <c r="K134" s="38">
        <v>3742.0833333333339</v>
      </c>
      <c r="L134" s="38">
        <v>3774.1166666666668</v>
      </c>
      <c r="M134" s="28">
        <v>3710.05</v>
      </c>
      <c r="N134" s="28">
        <v>3635</v>
      </c>
      <c r="O134" s="39">
        <v>854800</v>
      </c>
      <c r="P134" s="40">
        <v>1.3516718046004269E-2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657.35</v>
      </c>
      <c r="F135" s="37">
        <v>660.25</v>
      </c>
      <c r="G135" s="38">
        <v>652.6</v>
      </c>
      <c r="H135" s="38">
        <v>647.85</v>
      </c>
      <c r="I135" s="38">
        <v>640.20000000000005</v>
      </c>
      <c r="J135" s="38">
        <v>665</v>
      </c>
      <c r="K135" s="38">
        <v>672.65000000000009</v>
      </c>
      <c r="L135" s="38">
        <v>677.4</v>
      </c>
      <c r="M135" s="28">
        <v>667.9</v>
      </c>
      <c r="N135" s="28">
        <v>655.5</v>
      </c>
      <c r="O135" s="39">
        <v>8587550</v>
      </c>
      <c r="P135" s="40">
        <v>8.6861022364217253E-3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1319.15</v>
      </c>
      <c r="F136" s="37">
        <v>1322.8666666666668</v>
      </c>
      <c r="G136" s="38">
        <v>1312.7833333333335</v>
      </c>
      <c r="H136" s="38">
        <v>1306.4166666666667</v>
      </c>
      <c r="I136" s="38">
        <v>1296.3333333333335</v>
      </c>
      <c r="J136" s="38">
        <v>1329.2333333333336</v>
      </c>
      <c r="K136" s="38">
        <v>1339.3166666666666</v>
      </c>
      <c r="L136" s="38">
        <v>1345.6833333333336</v>
      </c>
      <c r="M136" s="28">
        <v>1332.95</v>
      </c>
      <c r="N136" s="28">
        <v>1316.5</v>
      </c>
      <c r="O136" s="39">
        <v>11119500</v>
      </c>
      <c r="P136" s="40">
        <v>-1.6530460624071323E-2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209.7</v>
      </c>
      <c r="F137" s="37">
        <v>209.98333333333335</v>
      </c>
      <c r="G137" s="38">
        <v>207.2166666666667</v>
      </c>
      <c r="H137" s="38">
        <v>204.73333333333335</v>
      </c>
      <c r="I137" s="38">
        <v>201.9666666666667</v>
      </c>
      <c r="J137" s="38">
        <v>212.4666666666667</v>
      </c>
      <c r="K137" s="38">
        <v>215.23333333333335</v>
      </c>
      <c r="L137" s="38">
        <v>217.7166666666667</v>
      </c>
      <c r="M137" s="28">
        <v>212.75</v>
      </c>
      <c r="N137" s="28">
        <v>207.5</v>
      </c>
      <c r="O137" s="39">
        <v>22976000</v>
      </c>
      <c r="P137" s="40">
        <v>6.1306708705552637E-3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103.35</v>
      </c>
      <c r="F138" s="37">
        <v>103.85000000000001</v>
      </c>
      <c r="G138" s="38">
        <v>102.50000000000001</v>
      </c>
      <c r="H138" s="38">
        <v>101.65</v>
      </c>
      <c r="I138" s="38">
        <v>100.30000000000001</v>
      </c>
      <c r="J138" s="38">
        <v>104.70000000000002</v>
      </c>
      <c r="K138" s="38">
        <v>106.05000000000001</v>
      </c>
      <c r="L138" s="38">
        <v>106.90000000000002</v>
      </c>
      <c r="M138" s="28">
        <v>105.2</v>
      </c>
      <c r="N138" s="28">
        <v>103</v>
      </c>
      <c r="O138" s="39">
        <v>30930000</v>
      </c>
      <c r="P138" s="40">
        <v>1.4564062192481795E-2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525.70000000000005</v>
      </c>
      <c r="F139" s="37">
        <v>527.5333333333333</v>
      </c>
      <c r="G139" s="38">
        <v>522.56666666666661</v>
      </c>
      <c r="H139" s="38">
        <v>519.43333333333328</v>
      </c>
      <c r="I139" s="38">
        <v>514.46666666666658</v>
      </c>
      <c r="J139" s="38">
        <v>530.66666666666663</v>
      </c>
      <c r="K139" s="38">
        <v>535.63333333333333</v>
      </c>
      <c r="L139" s="38">
        <v>538.76666666666665</v>
      </c>
      <c r="M139" s="28">
        <v>532.5</v>
      </c>
      <c r="N139" s="28">
        <v>524.4</v>
      </c>
      <c r="O139" s="39">
        <v>8157600</v>
      </c>
      <c r="P139" s="40">
        <v>1.1782032400589101E-3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8959.5499999999993</v>
      </c>
      <c r="F140" s="37">
        <v>9025.7666666666664</v>
      </c>
      <c r="G140" s="38">
        <v>8875.2333333333336</v>
      </c>
      <c r="H140" s="38">
        <v>8790.9166666666679</v>
      </c>
      <c r="I140" s="38">
        <v>8640.383333333335</v>
      </c>
      <c r="J140" s="38">
        <v>9110.0833333333321</v>
      </c>
      <c r="K140" s="38">
        <v>9260.616666666665</v>
      </c>
      <c r="L140" s="38">
        <v>9344.9333333333307</v>
      </c>
      <c r="M140" s="28">
        <v>9176.2999999999993</v>
      </c>
      <c r="N140" s="28">
        <v>8941.4500000000007</v>
      </c>
      <c r="O140" s="39">
        <v>4147100</v>
      </c>
      <c r="P140" s="40">
        <v>5.7964687621265033E-3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827.75</v>
      </c>
      <c r="F141" s="37">
        <v>826.4</v>
      </c>
      <c r="G141" s="38">
        <v>814.3</v>
      </c>
      <c r="H141" s="38">
        <v>800.85</v>
      </c>
      <c r="I141" s="38">
        <v>788.75</v>
      </c>
      <c r="J141" s="38">
        <v>839.84999999999991</v>
      </c>
      <c r="K141" s="38">
        <v>851.95</v>
      </c>
      <c r="L141" s="38">
        <v>865.39999999999986</v>
      </c>
      <c r="M141" s="28">
        <v>838.5</v>
      </c>
      <c r="N141" s="28">
        <v>812.95</v>
      </c>
      <c r="O141" s="39">
        <v>16196250</v>
      </c>
      <c r="P141" s="40">
        <v>3.7099291631648455E-2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1265.3499999999999</v>
      </c>
      <c r="F142" s="37">
        <v>1270.2833333333333</v>
      </c>
      <c r="G142" s="38">
        <v>1258.1666666666665</v>
      </c>
      <c r="H142" s="38">
        <v>1250.9833333333331</v>
      </c>
      <c r="I142" s="38">
        <v>1238.8666666666663</v>
      </c>
      <c r="J142" s="38">
        <v>1277.4666666666667</v>
      </c>
      <c r="K142" s="38">
        <v>1289.5833333333335</v>
      </c>
      <c r="L142" s="38">
        <v>1296.7666666666669</v>
      </c>
      <c r="M142" s="28">
        <v>1282.4000000000001</v>
      </c>
      <c r="N142" s="28">
        <v>1263.0999999999999</v>
      </c>
      <c r="O142" s="39">
        <v>3408000</v>
      </c>
      <c r="P142" s="40">
        <v>2.7068377074261503E-3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1410.85</v>
      </c>
      <c r="F143" s="37">
        <v>1422.0333333333331</v>
      </c>
      <c r="G143" s="38">
        <v>1392.2666666666662</v>
      </c>
      <c r="H143" s="38">
        <v>1373.6833333333332</v>
      </c>
      <c r="I143" s="38">
        <v>1343.9166666666663</v>
      </c>
      <c r="J143" s="38">
        <v>1440.6166666666661</v>
      </c>
      <c r="K143" s="38">
        <v>1470.383333333333</v>
      </c>
      <c r="L143" s="38">
        <v>1488.966666666666</v>
      </c>
      <c r="M143" s="28">
        <v>1451.8</v>
      </c>
      <c r="N143" s="28">
        <v>1403.45</v>
      </c>
      <c r="O143" s="39">
        <v>1115400</v>
      </c>
      <c r="P143" s="40">
        <v>1.3079019073569483E-2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816.75</v>
      </c>
      <c r="F144" s="37">
        <v>822.23333333333323</v>
      </c>
      <c r="G144" s="38">
        <v>809.56666666666649</v>
      </c>
      <c r="H144" s="38">
        <v>802.38333333333321</v>
      </c>
      <c r="I144" s="38">
        <v>789.71666666666647</v>
      </c>
      <c r="J144" s="38">
        <v>829.41666666666652</v>
      </c>
      <c r="K144" s="38">
        <v>842.08333333333326</v>
      </c>
      <c r="L144" s="38">
        <v>849.26666666666654</v>
      </c>
      <c r="M144" s="28">
        <v>834.9</v>
      </c>
      <c r="N144" s="28">
        <v>815.05</v>
      </c>
      <c r="O144" s="39">
        <v>1748500</v>
      </c>
      <c r="P144" s="40">
        <v>-1.3206162876008804E-2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874.65</v>
      </c>
      <c r="F145" s="37">
        <v>880.4666666666667</v>
      </c>
      <c r="G145" s="38">
        <v>867.08333333333337</v>
      </c>
      <c r="H145" s="38">
        <v>859.51666666666665</v>
      </c>
      <c r="I145" s="38">
        <v>846.13333333333333</v>
      </c>
      <c r="J145" s="38">
        <v>888.03333333333342</v>
      </c>
      <c r="K145" s="38">
        <v>901.41666666666663</v>
      </c>
      <c r="L145" s="38">
        <v>908.98333333333346</v>
      </c>
      <c r="M145" s="28">
        <v>893.85</v>
      </c>
      <c r="N145" s="28">
        <v>872.9</v>
      </c>
      <c r="O145" s="39">
        <v>2656000</v>
      </c>
      <c r="P145" s="40">
        <v>-5.5207740466704611E-2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3226.45</v>
      </c>
      <c r="F146" s="37">
        <v>3241.0166666666664</v>
      </c>
      <c r="G146" s="38">
        <v>3202.0333333333328</v>
      </c>
      <c r="H146" s="38">
        <v>3177.6166666666663</v>
      </c>
      <c r="I146" s="38">
        <v>3138.6333333333328</v>
      </c>
      <c r="J146" s="38">
        <v>3265.4333333333329</v>
      </c>
      <c r="K146" s="38">
        <v>3304.4166666666665</v>
      </c>
      <c r="L146" s="38">
        <v>3328.833333333333</v>
      </c>
      <c r="M146" s="28">
        <v>3280</v>
      </c>
      <c r="N146" s="28">
        <v>3216.6</v>
      </c>
      <c r="O146" s="39">
        <v>2703200</v>
      </c>
      <c r="P146" s="40">
        <v>3.5074283963853578E-2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126.15</v>
      </c>
      <c r="F147" s="37">
        <v>126.7</v>
      </c>
      <c r="G147" s="38">
        <v>125.4</v>
      </c>
      <c r="H147" s="38">
        <v>124.65</v>
      </c>
      <c r="I147" s="38">
        <v>123.35000000000001</v>
      </c>
      <c r="J147" s="38">
        <v>127.45</v>
      </c>
      <c r="K147" s="38">
        <v>128.75</v>
      </c>
      <c r="L147" s="38">
        <v>129.5</v>
      </c>
      <c r="M147" s="28">
        <v>128</v>
      </c>
      <c r="N147" s="28">
        <v>125.95</v>
      </c>
      <c r="O147" s="39">
        <v>45463500</v>
      </c>
      <c r="P147" s="40">
        <v>-1.8935715672946205E-2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2080.85</v>
      </c>
      <c r="F148" s="37">
        <v>2094.8333333333335</v>
      </c>
      <c r="G148" s="38">
        <v>2062.666666666667</v>
      </c>
      <c r="H148" s="38">
        <v>2044.4833333333336</v>
      </c>
      <c r="I148" s="38">
        <v>2012.3166666666671</v>
      </c>
      <c r="J148" s="38">
        <v>2113.0166666666669</v>
      </c>
      <c r="K148" s="38">
        <v>2145.1833333333338</v>
      </c>
      <c r="L148" s="38">
        <v>2163.3666666666668</v>
      </c>
      <c r="M148" s="28">
        <v>2127</v>
      </c>
      <c r="N148" s="28">
        <v>2076.65</v>
      </c>
      <c r="O148" s="39">
        <v>2170875</v>
      </c>
      <c r="P148" s="40">
        <v>3.0914983794564945E-2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84526.55</v>
      </c>
      <c r="F149" s="37">
        <v>84794.833333333328</v>
      </c>
      <c r="G149" s="38">
        <v>84033.71666666666</v>
      </c>
      <c r="H149" s="38">
        <v>83540.883333333331</v>
      </c>
      <c r="I149" s="38">
        <v>82779.766666666663</v>
      </c>
      <c r="J149" s="38">
        <v>85287.666666666657</v>
      </c>
      <c r="K149" s="38">
        <v>86048.783333333326</v>
      </c>
      <c r="L149" s="38">
        <v>86541.616666666654</v>
      </c>
      <c r="M149" s="28">
        <v>85555.95</v>
      </c>
      <c r="N149" s="28">
        <v>84302</v>
      </c>
      <c r="O149" s="39">
        <v>61100</v>
      </c>
      <c r="P149" s="40">
        <v>-1.6578142604216965E-2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1022.95</v>
      </c>
      <c r="F150" s="37">
        <v>1031.0833333333333</v>
      </c>
      <c r="G150" s="38">
        <v>1011.1666666666665</v>
      </c>
      <c r="H150" s="38">
        <v>999.38333333333321</v>
      </c>
      <c r="I150" s="38">
        <v>979.46666666666647</v>
      </c>
      <c r="J150" s="38">
        <v>1042.8666666666666</v>
      </c>
      <c r="K150" s="38">
        <v>1062.7833333333331</v>
      </c>
      <c r="L150" s="38">
        <v>1074.5666666666666</v>
      </c>
      <c r="M150" s="28">
        <v>1051</v>
      </c>
      <c r="N150" s="28">
        <v>1019.3</v>
      </c>
      <c r="O150" s="39">
        <v>5778750</v>
      </c>
      <c r="P150" s="40">
        <v>3.1390134529147982E-2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75.95</v>
      </c>
      <c r="F151" s="37">
        <v>76.099999999999994</v>
      </c>
      <c r="G151" s="38">
        <v>75.199999999999989</v>
      </c>
      <c r="H151" s="38">
        <v>74.449999999999989</v>
      </c>
      <c r="I151" s="38">
        <v>73.549999999999983</v>
      </c>
      <c r="J151" s="38">
        <v>76.849999999999994</v>
      </c>
      <c r="K151" s="38">
        <v>77.75</v>
      </c>
      <c r="L151" s="38">
        <v>78.5</v>
      </c>
      <c r="M151" s="28">
        <v>77</v>
      </c>
      <c r="N151" s="28">
        <v>75.349999999999994</v>
      </c>
      <c r="O151" s="39">
        <v>61854500</v>
      </c>
      <c r="P151" s="40">
        <v>3.3664772727272731E-2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4270.1000000000004</v>
      </c>
      <c r="F152" s="37">
        <v>4290</v>
      </c>
      <c r="G152" s="38">
        <v>4244.1000000000004</v>
      </c>
      <c r="H152" s="38">
        <v>4218.1000000000004</v>
      </c>
      <c r="I152" s="38">
        <v>4172.2000000000007</v>
      </c>
      <c r="J152" s="38">
        <v>4316</v>
      </c>
      <c r="K152" s="38">
        <v>4361.8999999999996</v>
      </c>
      <c r="L152" s="38">
        <v>4387.8999999999996</v>
      </c>
      <c r="M152" s="28">
        <v>4335.8999999999996</v>
      </c>
      <c r="N152" s="28">
        <v>4264</v>
      </c>
      <c r="O152" s="39">
        <v>1616000</v>
      </c>
      <c r="P152" s="40">
        <v>2.8316894686605153E-2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4278.95</v>
      </c>
      <c r="F153" s="37">
        <v>4313.9000000000005</v>
      </c>
      <c r="G153" s="38">
        <v>4228.0500000000011</v>
      </c>
      <c r="H153" s="38">
        <v>4177.1500000000005</v>
      </c>
      <c r="I153" s="38">
        <v>4091.3000000000011</v>
      </c>
      <c r="J153" s="38">
        <v>4364.8000000000011</v>
      </c>
      <c r="K153" s="38">
        <v>4450.6500000000015</v>
      </c>
      <c r="L153" s="38">
        <v>4501.5500000000011</v>
      </c>
      <c r="M153" s="28">
        <v>4399.75</v>
      </c>
      <c r="N153" s="28">
        <v>4263</v>
      </c>
      <c r="O153" s="39">
        <v>543375</v>
      </c>
      <c r="P153" s="40">
        <v>3.2051282051282048E-2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19633.75</v>
      </c>
      <c r="F154" s="37">
        <v>19714.583333333332</v>
      </c>
      <c r="G154" s="38">
        <v>19522.166666666664</v>
      </c>
      <c r="H154" s="38">
        <v>19410.583333333332</v>
      </c>
      <c r="I154" s="38">
        <v>19218.166666666664</v>
      </c>
      <c r="J154" s="38">
        <v>19826.166666666664</v>
      </c>
      <c r="K154" s="38">
        <v>20018.583333333328</v>
      </c>
      <c r="L154" s="38">
        <v>20130.166666666664</v>
      </c>
      <c r="M154" s="28">
        <v>19907</v>
      </c>
      <c r="N154" s="28">
        <v>19603</v>
      </c>
      <c r="O154" s="39">
        <v>304000</v>
      </c>
      <c r="P154" s="40">
        <v>-2.564102564102564E-2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122.25</v>
      </c>
      <c r="F155" s="37">
        <v>121.75</v>
      </c>
      <c r="G155" s="38">
        <v>120.7</v>
      </c>
      <c r="H155" s="38">
        <v>119.15</v>
      </c>
      <c r="I155" s="38">
        <v>118.10000000000001</v>
      </c>
      <c r="J155" s="38">
        <v>123.3</v>
      </c>
      <c r="K155" s="38">
        <v>124.35000000000001</v>
      </c>
      <c r="L155" s="38">
        <v>125.89999999999999</v>
      </c>
      <c r="M155" s="28">
        <v>122.8</v>
      </c>
      <c r="N155" s="28">
        <v>120.2</v>
      </c>
      <c r="O155" s="39">
        <v>56832750</v>
      </c>
      <c r="P155" s="40">
        <v>-2.9128991644729312E-2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162.44999999999999</v>
      </c>
      <c r="F156" s="37">
        <v>163.71666666666667</v>
      </c>
      <c r="G156" s="38">
        <v>160.78333333333333</v>
      </c>
      <c r="H156" s="38">
        <v>159.11666666666667</v>
      </c>
      <c r="I156" s="38">
        <v>156.18333333333334</v>
      </c>
      <c r="J156" s="38">
        <v>165.38333333333333</v>
      </c>
      <c r="K156" s="38">
        <v>168.31666666666666</v>
      </c>
      <c r="L156" s="38">
        <v>169.98333333333332</v>
      </c>
      <c r="M156" s="28">
        <v>166.65</v>
      </c>
      <c r="N156" s="28">
        <v>162.05000000000001</v>
      </c>
      <c r="O156" s="39">
        <v>99704400</v>
      </c>
      <c r="P156" s="40">
        <v>1.6503951650395164E-2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1028.6500000000001</v>
      </c>
      <c r="F157" s="37">
        <v>1034.3833333333332</v>
      </c>
      <c r="G157" s="38">
        <v>1019.2166666666665</v>
      </c>
      <c r="H157" s="38">
        <v>1009.7833333333333</v>
      </c>
      <c r="I157" s="38">
        <v>994.61666666666656</v>
      </c>
      <c r="J157" s="38">
        <v>1043.8166666666664</v>
      </c>
      <c r="K157" s="38">
        <v>1058.9833333333333</v>
      </c>
      <c r="L157" s="38">
        <v>1068.4166666666663</v>
      </c>
      <c r="M157" s="28">
        <v>1049.55</v>
      </c>
      <c r="N157" s="28">
        <v>1024.95</v>
      </c>
      <c r="O157" s="39">
        <v>4601100</v>
      </c>
      <c r="P157" s="40">
        <v>1.2009237875288684E-2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3157.5</v>
      </c>
      <c r="F158" s="37">
        <v>3151.5166666666664</v>
      </c>
      <c r="G158" s="38">
        <v>3130.0333333333328</v>
      </c>
      <c r="H158" s="38">
        <v>3102.5666666666666</v>
      </c>
      <c r="I158" s="38">
        <v>3081.083333333333</v>
      </c>
      <c r="J158" s="38">
        <v>3178.9833333333327</v>
      </c>
      <c r="K158" s="38">
        <v>3200.4666666666662</v>
      </c>
      <c r="L158" s="38">
        <v>3227.9333333333325</v>
      </c>
      <c r="M158" s="28">
        <v>3173</v>
      </c>
      <c r="N158" s="28">
        <v>3124.05</v>
      </c>
      <c r="O158" s="39">
        <v>456600</v>
      </c>
      <c r="P158" s="40">
        <v>3.5164835164835165E-3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133.25</v>
      </c>
      <c r="F159" s="37">
        <v>133.98333333333335</v>
      </c>
      <c r="G159" s="38">
        <v>131.8666666666667</v>
      </c>
      <c r="H159" s="38">
        <v>130.48333333333335</v>
      </c>
      <c r="I159" s="38">
        <v>128.3666666666667</v>
      </c>
      <c r="J159" s="38">
        <v>135.3666666666667</v>
      </c>
      <c r="K159" s="38">
        <v>137.48333333333338</v>
      </c>
      <c r="L159" s="38">
        <v>138.8666666666667</v>
      </c>
      <c r="M159" s="28">
        <v>136.1</v>
      </c>
      <c r="N159" s="28">
        <v>132.6</v>
      </c>
      <c r="O159" s="39">
        <v>50820000</v>
      </c>
      <c r="P159" s="40">
        <v>-1.9243628798573446E-2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50174.75</v>
      </c>
      <c r="F160" s="37">
        <v>50413.25</v>
      </c>
      <c r="G160" s="38">
        <v>49846.5</v>
      </c>
      <c r="H160" s="38">
        <v>49518.25</v>
      </c>
      <c r="I160" s="38">
        <v>48951.5</v>
      </c>
      <c r="J160" s="38">
        <v>50741.5</v>
      </c>
      <c r="K160" s="38">
        <v>51308.25</v>
      </c>
      <c r="L160" s="38">
        <v>51636.5</v>
      </c>
      <c r="M160" s="28">
        <v>50980</v>
      </c>
      <c r="N160" s="28">
        <v>50085</v>
      </c>
      <c r="O160" s="39">
        <v>95490</v>
      </c>
      <c r="P160" s="40">
        <v>5.6872037914691941E-3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1037.75</v>
      </c>
      <c r="F161" s="37">
        <v>1044.8999999999999</v>
      </c>
      <c r="G161" s="38">
        <v>1026.6499999999996</v>
      </c>
      <c r="H161" s="38">
        <v>1015.5499999999997</v>
      </c>
      <c r="I161" s="38">
        <v>997.2999999999995</v>
      </c>
      <c r="J161" s="38">
        <v>1055.9999999999998</v>
      </c>
      <c r="K161" s="38">
        <v>1074.2500000000002</v>
      </c>
      <c r="L161" s="38">
        <v>1085.3499999999999</v>
      </c>
      <c r="M161" s="28">
        <v>1063.1500000000001</v>
      </c>
      <c r="N161" s="28">
        <v>1033.8</v>
      </c>
      <c r="O161" s="39">
        <v>6452325</v>
      </c>
      <c r="P161" s="40">
        <v>5.0927170115560333E-2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3420.15</v>
      </c>
      <c r="F162" s="37">
        <v>3422.6</v>
      </c>
      <c r="G162" s="38">
        <v>3397.5499999999997</v>
      </c>
      <c r="H162" s="38">
        <v>3374.95</v>
      </c>
      <c r="I162" s="38">
        <v>3349.8999999999996</v>
      </c>
      <c r="J162" s="38">
        <v>3445.2</v>
      </c>
      <c r="K162" s="38">
        <v>3470.25</v>
      </c>
      <c r="L162" s="38">
        <v>3492.85</v>
      </c>
      <c r="M162" s="28">
        <v>3447.65</v>
      </c>
      <c r="N162" s="28">
        <v>3400</v>
      </c>
      <c r="O162" s="39">
        <v>559950</v>
      </c>
      <c r="P162" s="40">
        <v>7.9213645562301246E-2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217</v>
      </c>
      <c r="F163" s="37">
        <v>218.48333333333335</v>
      </c>
      <c r="G163" s="38">
        <v>215.06666666666669</v>
      </c>
      <c r="H163" s="38">
        <v>213.13333333333335</v>
      </c>
      <c r="I163" s="38">
        <v>209.7166666666667</v>
      </c>
      <c r="J163" s="38">
        <v>220.41666666666669</v>
      </c>
      <c r="K163" s="38">
        <v>223.83333333333331</v>
      </c>
      <c r="L163" s="38">
        <v>225.76666666666668</v>
      </c>
      <c r="M163" s="28">
        <v>221.9</v>
      </c>
      <c r="N163" s="28">
        <v>216.55</v>
      </c>
      <c r="O163" s="39">
        <v>13878000</v>
      </c>
      <c r="P163" s="40">
        <v>2.6859045504994451E-2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116.25</v>
      </c>
      <c r="F164" s="37">
        <v>117.11666666666667</v>
      </c>
      <c r="G164" s="38">
        <v>115.18333333333335</v>
      </c>
      <c r="H164" s="38">
        <v>114.11666666666667</v>
      </c>
      <c r="I164" s="38">
        <v>112.18333333333335</v>
      </c>
      <c r="J164" s="38">
        <v>118.18333333333335</v>
      </c>
      <c r="K164" s="38">
        <v>120.11666666666669</v>
      </c>
      <c r="L164" s="38">
        <v>121.18333333333335</v>
      </c>
      <c r="M164" s="28">
        <v>119.05</v>
      </c>
      <c r="N164" s="28">
        <v>116.05</v>
      </c>
      <c r="O164" s="39">
        <v>40008600</v>
      </c>
      <c r="P164" s="40">
        <v>2.3798191337458353E-2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2869.85</v>
      </c>
      <c r="F165" s="37">
        <v>2862.9500000000003</v>
      </c>
      <c r="G165" s="38">
        <v>2828.9000000000005</v>
      </c>
      <c r="H165" s="38">
        <v>2787.9500000000003</v>
      </c>
      <c r="I165" s="38">
        <v>2753.9000000000005</v>
      </c>
      <c r="J165" s="38">
        <v>2903.9000000000005</v>
      </c>
      <c r="K165" s="38">
        <v>2937.9500000000007</v>
      </c>
      <c r="L165" s="38">
        <v>2978.9000000000005</v>
      </c>
      <c r="M165" s="28">
        <v>2897</v>
      </c>
      <c r="N165" s="28">
        <v>2822</v>
      </c>
      <c r="O165" s="39">
        <v>2603000</v>
      </c>
      <c r="P165" s="40">
        <v>3.7568510214250124E-2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3376.45</v>
      </c>
      <c r="F166" s="37">
        <v>3398.5</v>
      </c>
      <c r="G166" s="38">
        <v>3347.55</v>
      </c>
      <c r="H166" s="38">
        <v>3318.65</v>
      </c>
      <c r="I166" s="38">
        <v>3267.7000000000003</v>
      </c>
      <c r="J166" s="38">
        <v>3427.4</v>
      </c>
      <c r="K166" s="38">
        <v>3478.35</v>
      </c>
      <c r="L166" s="38">
        <v>3507.25</v>
      </c>
      <c r="M166" s="28">
        <v>3449.45</v>
      </c>
      <c r="N166" s="28">
        <v>3369.6</v>
      </c>
      <c r="O166" s="39">
        <v>1523500</v>
      </c>
      <c r="P166" s="40">
        <v>-8.1980652565994425E-4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35.4</v>
      </c>
      <c r="F167" s="37">
        <v>35.666666666666664</v>
      </c>
      <c r="G167" s="38">
        <v>34.983333333333327</v>
      </c>
      <c r="H167" s="38">
        <v>34.566666666666663</v>
      </c>
      <c r="I167" s="38">
        <v>33.883333333333326</v>
      </c>
      <c r="J167" s="38">
        <v>36.083333333333329</v>
      </c>
      <c r="K167" s="38">
        <v>36.766666666666666</v>
      </c>
      <c r="L167" s="38">
        <v>37.18333333333333</v>
      </c>
      <c r="M167" s="28">
        <v>36.35</v>
      </c>
      <c r="N167" s="28">
        <v>35.25</v>
      </c>
      <c r="O167" s="39">
        <v>231648000</v>
      </c>
      <c r="P167" s="40">
        <v>1.3815971262779773E-4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2476.9499999999998</v>
      </c>
      <c r="F168" s="37">
        <v>2499.9500000000003</v>
      </c>
      <c r="G168" s="38">
        <v>2449.8500000000004</v>
      </c>
      <c r="H168" s="38">
        <v>2422.75</v>
      </c>
      <c r="I168" s="38">
        <v>2372.65</v>
      </c>
      <c r="J168" s="38">
        <v>2527.0500000000006</v>
      </c>
      <c r="K168" s="38">
        <v>2577.15</v>
      </c>
      <c r="L168" s="38">
        <v>2604.2500000000009</v>
      </c>
      <c r="M168" s="28">
        <v>2550.0500000000002</v>
      </c>
      <c r="N168" s="28">
        <v>2472.85</v>
      </c>
      <c r="O168" s="39">
        <v>886500</v>
      </c>
      <c r="P168" s="40">
        <v>5.3851640513552068E-2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224.8</v>
      </c>
      <c r="F169" s="37">
        <v>226.15</v>
      </c>
      <c r="G169" s="38">
        <v>223</v>
      </c>
      <c r="H169" s="38">
        <v>221.2</v>
      </c>
      <c r="I169" s="38">
        <v>218.04999999999998</v>
      </c>
      <c r="J169" s="38">
        <v>227.95000000000002</v>
      </c>
      <c r="K169" s="38">
        <v>231.10000000000005</v>
      </c>
      <c r="L169" s="38">
        <v>232.90000000000003</v>
      </c>
      <c r="M169" s="28">
        <v>229.3</v>
      </c>
      <c r="N169" s="28">
        <v>224.35</v>
      </c>
      <c r="O169" s="39">
        <v>42784200</v>
      </c>
      <c r="P169" s="40">
        <v>6.8623713305375521E-3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1858.05</v>
      </c>
      <c r="F170" s="37">
        <v>1866.75</v>
      </c>
      <c r="G170" s="38">
        <v>1841.7</v>
      </c>
      <c r="H170" s="38">
        <v>1825.3500000000001</v>
      </c>
      <c r="I170" s="38">
        <v>1800.3000000000002</v>
      </c>
      <c r="J170" s="38">
        <v>1883.1</v>
      </c>
      <c r="K170" s="38">
        <v>1908.15</v>
      </c>
      <c r="L170" s="38">
        <v>1924.4999999999998</v>
      </c>
      <c r="M170" s="28">
        <v>1891.8</v>
      </c>
      <c r="N170" s="28">
        <v>1850.4</v>
      </c>
      <c r="O170" s="39">
        <v>2615789</v>
      </c>
      <c r="P170" s="40">
        <v>-0.125578231292517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197.55</v>
      </c>
      <c r="F171" s="37">
        <v>198.43333333333337</v>
      </c>
      <c r="G171" s="38">
        <v>195.96666666666673</v>
      </c>
      <c r="H171" s="38">
        <v>194.38333333333335</v>
      </c>
      <c r="I171" s="38">
        <v>191.91666666666671</v>
      </c>
      <c r="J171" s="38">
        <v>200.01666666666674</v>
      </c>
      <c r="K171" s="38">
        <v>202.48333333333338</v>
      </c>
      <c r="L171" s="38">
        <v>204.06666666666675</v>
      </c>
      <c r="M171" s="28">
        <v>200.9</v>
      </c>
      <c r="N171" s="28">
        <v>196.85</v>
      </c>
      <c r="O171" s="39">
        <v>10843000</v>
      </c>
      <c r="P171" s="40">
        <v>7.4796747967479675E-3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747.1</v>
      </c>
      <c r="F172" s="37">
        <v>751.36666666666667</v>
      </c>
      <c r="G172" s="38">
        <v>737.73333333333335</v>
      </c>
      <c r="H172" s="38">
        <v>728.36666666666667</v>
      </c>
      <c r="I172" s="38">
        <v>714.73333333333335</v>
      </c>
      <c r="J172" s="38">
        <v>760.73333333333335</v>
      </c>
      <c r="K172" s="38">
        <v>774.36666666666679</v>
      </c>
      <c r="L172" s="38">
        <v>783.73333333333335</v>
      </c>
      <c r="M172" s="28">
        <v>765</v>
      </c>
      <c r="N172" s="28">
        <v>742</v>
      </c>
      <c r="O172" s="39">
        <v>4159900</v>
      </c>
      <c r="P172" s="40">
        <v>-1.0206164523372118E-3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122.6</v>
      </c>
      <c r="F173" s="37">
        <v>122.98333333333333</v>
      </c>
      <c r="G173" s="38">
        <v>121.06666666666666</v>
      </c>
      <c r="H173" s="38">
        <v>119.53333333333333</v>
      </c>
      <c r="I173" s="38">
        <v>117.61666666666666</v>
      </c>
      <c r="J173" s="38">
        <v>124.51666666666667</v>
      </c>
      <c r="K173" s="38">
        <v>126.43333333333332</v>
      </c>
      <c r="L173" s="38">
        <v>127.96666666666667</v>
      </c>
      <c r="M173" s="28">
        <v>124.9</v>
      </c>
      <c r="N173" s="28">
        <v>121.45</v>
      </c>
      <c r="O173" s="39">
        <v>52375000</v>
      </c>
      <c r="P173" s="40">
        <v>-3.0455886551822593E-3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107.45</v>
      </c>
      <c r="F174" s="37">
        <v>107.75</v>
      </c>
      <c r="G174" s="38">
        <v>106.95</v>
      </c>
      <c r="H174" s="38">
        <v>106.45</v>
      </c>
      <c r="I174" s="38">
        <v>105.65</v>
      </c>
      <c r="J174" s="38">
        <v>108.25</v>
      </c>
      <c r="K174" s="38">
        <v>109.05000000000001</v>
      </c>
      <c r="L174" s="38">
        <v>109.55</v>
      </c>
      <c r="M174" s="28">
        <v>108.55</v>
      </c>
      <c r="N174" s="28">
        <v>107.25</v>
      </c>
      <c r="O174" s="39">
        <v>28864000</v>
      </c>
      <c r="P174" s="40">
        <v>3.6161335187760778E-3</v>
      </c>
    </row>
    <row r="175" spans="1:16" ht="12.75" customHeight="1">
      <c r="A175" s="28">
        <v>165</v>
      </c>
      <c r="B175" s="227" t="s">
        <v>79</v>
      </c>
      <c r="C175" s="30" t="s">
        <v>185</v>
      </c>
      <c r="D175" s="31">
        <v>44833</v>
      </c>
      <c r="E175" s="37">
        <v>2542.75</v>
      </c>
      <c r="F175" s="37">
        <v>2554.85</v>
      </c>
      <c r="G175" s="38">
        <v>2526.6999999999998</v>
      </c>
      <c r="H175" s="38">
        <v>2510.65</v>
      </c>
      <c r="I175" s="38">
        <v>2482.5</v>
      </c>
      <c r="J175" s="38">
        <v>2570.8999999999996</v>
      </c>
      <c r="K175" s="38">
        <v>2599.0500000000002</v>
      </c>
      <c r="L175" s="38">
        <v>2615.0999999999995</v>
      </c>
      <c r="M175" s="28">
        <v>2583</v>
      </c>
      <c r="N175" s="28">
        <v>2538.8000000000002</v>
      </c>
      <c r="O175" s="39">
        <v>37871500</v>
      </c>
      <c r="P175" s="40">
        <v>4.025435367796517E-2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79.400000000000006</v>
      </c>
      <c r="F176" s="37">
        <v>80.183333333333337</v>
      </c>
      <c r="G176" s="38">
        <v>78.416666666666671</v>
      </c>
      <c r="H176" s="38">
        <v>77.433333333333337</v>
      </c>
      <c r="I176" s="38">
        <v>75.666666666666671</v>
      </c>
      <c r="J176" s="38">
        <v>81.166666666666671</v>
      </c>
      <c r="K176" s="38">
        <v>82.933333333333323</v>
      </c>
      <c r="L176" s="38">
        <v>83.916666666666671</v>
      </c>
      <c r="M176" s="28">
        <v>81.95</v>
      </c>
      <c r="N176" s="28">
        <v>79.2</v>
      </c>
      <c r="O176" s="39">
        <v>109008000</v>
      </c>
      <c r="P176" s="40">
        <v>1.3556485355648535E-2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937.4</v>
      </c>
      <c r="F177" s="37">
        <v>936.73333333333323</v>
      </c>
      <c r="G177" s="38">
        <v>929.31666666666649</v>
      </c>
      <c r="H177" s="38">
        <v>921.23333333333323</v>
      </c>
      <c r="I177" s="38">
        <v>913.81666666666649</v>
      </c>
      <c r="J177" s="38">
        <v>944.81666666666649</v>
      </c>
      <c r="K177" s="38">
        <v>952.23333333333323</v>
      </c>
      <c r="L177" s="38">
        <v>960.31666666666649</v>
      </c>
      <c r="M177" s="28">
        <v>944.15</v>
      </c>
      <c r="N177" s="28">
        <v>928.65</v>
      </c>
      <c r="O177" s="39">
        <v>5566400</v>
      </c>
      <c r="P177" s="40">
        <v>2.2032902467685075E-2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1295.1500000000001</v>
      </c>
      <c r="F178" s="37">
        <v>1300.4333333333334</v>
      </c>
      <c r="G178" s="38">
        <v>1285.8666666666668</v>
      </c>
      <c r="H178" s="38">
        <v>1276.5833333333335</v>
      </c>
      <c r="I178" s="38">
        <v>1262.0166666666669</v>
      </c>
      <c r="J178" s="38">
        <v>1309.7166666666667</v>
      </c>
      <c r="K178" s="38">
        <v>1324.2833333333333</v>
      </c>
      <c r="L178" s="38">
        <v>1333.5666666666666</v>
      </c>
      <c r="M178" s="28">
        <v>1315</v>
      </c>
      <c r="N178" s="28">
        <v>1291.1500000000001</v>
      </c>
      <c r="O178" s="39">
        <v>6392250</v>
      </c>
      <c r="P178" s="40">
        <v>3.4847013113161726E-2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537.70000000000005</v>
      </c>
      <c r="F179" s="37">
        <v>536.51666666666665</v>
      </c>
      <c r="G179" s="38">
        <v>533.73333333333335</v>
      </c>
      <c r="H179" s="38">
        <v>529.76666666666665</v>
      </c>
      <c r="I179" s="38">
        <v>526.98333333333335</v>
      </c>
      <c r="J179" s="38">
        <v>540.48333333333335</v>
      </c>
      <c r="K179" s="38">
        <v>543.26666666666665</v>
      </c>
      <c r="L179" s="38">
        <v>547.23333333333335</v>
      </c>
      <c r="M179" s="28">
        <v>539.29999999999995</v>
      </c>
      <c r="N179" s="28">
        <v>532.54999999999995</v>
      </c>
      <c r="O179" s="39">
        <v>49744500</v>
      </c>
      <c r="P179" s="40">
        <v>-1.7072230949346453E-2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21027.75</v>
      </c>
      <c r="F180" s="37">
        <v>21120.55</v>
      </c>
      <c r="G180" s="38">
        <v>20741.05</v>
      </c>
      <c r="H180" s="38">
        <v>20454.349999999999</v>
      </c>
      <c r="I180" s="38">
        <v>20074.849999999999</v>
      </c>
      <c r="J180" s="38">
        <v>21407.25</v>
      </c>
      <c r="K180" s="38">
        <v>21786.75</v>
      </c>
      <c r="L180" s="38">
        <v>22073.45</v>
      </c>
      <c r="M180" s="28">
        <v>21500.05</v>
      </c>
      <c r="N180" s="28">
        <v>20833.849999999999</v>
      </c>
      <c r="O180" s="39">
        <v>297550</v>
      </c>
      <c r="P180" s="40">
        <v>2.4709427464485578E-2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2926.25</v>
      </c>
      <c r="F181" s="37">
        <v>2941.4166666666665</v>
      </c>
      <c r="G181" s="38">
        <v>2898.833333333333</v>
      </c>
      <c r="H181" s="38">
        <v>2871.4166666666665</v>
      </c>
      <c r="I181" s="38">
        <v>2828.833333333333</v>
      </c>
      <c r="J181" s="38">
        <v>2968.833333333333</v>
      </c>
      <c r="K181" s="38">
        <v>3011.4166666666661</v>
      </c>
      <c r="L181" s="38">
        <v>3038.833333333333</v>
      </c>
      <c r="M181" s="28">
        <v>2984</v>
      </c>
      <c r="N181" s="28">
        <v>2914</v>
      </c>
      <c r="O181" s="39">
        <v>1750650</v>
      </c>
      <c r="P181" s="40">
        <v>-7.8480615288023861E-4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2610.15</v>
      </c>
      <c r="F182" s="37">
        <v>2634.9166666666665</v>
      </c>
      <c r="G182" s="38">
        <v>2577.2333333333331</v>
      </c>
      <c r="H182" s="38">
        <v>2544.3166666666666</v>
      </c>
      <c r="I182" s="38">
        <v>2486.6333333333332</v>
      </c>
      <c r="J182" s="38">
        <v>2667.833333333333</v>
      </c>
      <c r="K182" s="38">
        <v>2725.5166666666664</v>
      </c>
      <c r="L182" s="38">
        <v>2758.4333333333329</v>
      </c>
      <c r="M182" s="28">
        <v>2692.6</v>
      </c>
      <c r="N182" s="28">
        <v>2602</v>
      </c>
      <c r="O182" s="39">
        <v>3219750</v>
      </c>
      <c r="P182" s="40">
        <v>-2.9172320217096336E-2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1311.65</v>
      </c>
      <c r="F183" s="37">
        <v>1320.8999999999999</v>
      </c>
      <c r="G183" s="38">
        <v>1300.7499999999998</v>
      </c>
      <c r="H183" s="38">
        <v>1289.8499999999999</v>
      </c>
      <c r="I183" s="38">
        <v>1269.6999999999998</v>
      </c>
      <c r="J183" s="38">
        <v>1331.7999999999997</v>
      </c>
      <c r="K183" s="38">
        <v>1351.9499999999998</v>
      </c>
      <c r="L183" s="38">
        <v>1362.8499999999997</v>
      </c>
      <c r="M183" s="28">
        <v>1341.05</v>
      </c>
      <c r="N183" s="28">
        <v>1310</v>
      </c>
      <c r="O183" s="39">
        <v>3447000</v>
      </c>
      <c r="P183" s="40">
        <v>-8.7991718426501039E-3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872.35</v>
      </c>
      <c r="F184" s="37">
        <v>874.05000000000007</v>
      </c>
      <c r="G184" s="38">
        <v>867.55000000000018</v>
      </c>
      <c r="H184" s="38">
        <v>862.75000000000011</v>
      </c>
      <c r="I184" s="38">
        <v>856.25000000000023</v>
      </c>
      <c r="J184" s="38">
        <v>878.85000000000014</v>
      </c>
      <c r="K184" s="38">
        <v>885.34999999999991</v>
      </c>
      <c r="L184" s="38">
        <v>890.15000000000009</v>
      </c>
      <c r="M184" s="28">
        <v>880.55</v>
      </c>
      <c r="N184" s="28">
        <v>869.25</v>
      </c>
      <c r="O184" s="39">
        <v>22978200</v>
      </c>
      <c r="P184" s="40">
        <v>-2.9462685660480515E-3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520.85</v>
      </c>
      <c r="F185" s="37">
        <v>520.31666666666661</v>
      </c>
      <c r="G185" s="38">
        <v>505.88333333333321</v>
      </c>
      <c r="H185" s="38">
        <v>490.91666666666663</v>
      </c>
      <c r="I185" s="38">
        <v>476.48333333333323</v>
      </c>
      <c r="J185" s="38">
        <v>535.28333333333319</v>
      </c>
      <c r="K185" s="38">
        <v>549.71666666666658</v>
      </c>
      <c r="L185" s="38">
        <v>564.68333333333317</v>
      </c>
      <c r="M185" s="28">
        <v>534.75</v>
      </c>
      <c r="N185" s="28">
        <v>505.35</v>
      </c>
      <c r="O185" s="39">
        <v>10851000</v>
      </c>
      <c r="P185" s="40">
        <v>4.3566070398153488E-2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589.79999999999995</v>
      </c>
      <c r="F186" s="37">
        <v>594.26666666666654</v>
      </c>
      <c r="G186" s="38">
        <v>580.1333333333331</v>
      </c>
      <c r="H186" s="38">
        <v>570.46666666666658</v>
      </c>
      <c r="I186" s="38">
        <v>556.33333333333314</v>
      </c>
      <c r="J186" s="38">
        <v>603.93333333333305</v>
      </c>
      <c r="K186" s="38">
        <v>618.06666666666649</v>
      </c>
      <c r="L186" s="38">
        <v>627.73333333333301</v>
      </c>
      <c r="M186" s="28">
        <v>608.4</v>
      </c>
      <c r="N186" s="28">
        <v>584.6</v>
      </c>
      <c r="O186" s="39">
        <v>2418000</v>
      </c>
      <c r="P186" s="40">
        <v>6.7549668874172186E-2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1125.75</v>
      </c>
      <c r="F187" s="37">
        <v>1138.3999999999999</v>
      </c>
      <c r="G187" s="38">
        <v>1109.8999999999996</v>
      </c>
      <c r="H187" s="38">
        <v>1094.0499999999997</v>
      </c>
      <c r="I187" s="38">
        <v>1065.5499999999995</v>
      </c>
      <c r="J187" s="38">
        <v>1154.2499999999998</v>
      </c>
      <c r="K187" s="38">
        <v>1182.7500000000002</v>
      </c>
      <c r="L187" s="38">
        <v>1198.5999999999999</v>
      </c>
      <c r="M187" s="28">
        <v>1166.9000000000001</v>
      </c>
      <c r="N187" s="28">
        <v>1122.55</v>
      </c>
      <c r="O187" s="39">
        <v>6657000</v>
      </c>
      <c r="P187" s="40">
        <v>7.1290634052140325E-2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1249.1500000000001</v>
      </c>
      <c r="F188" s="37">
        <v>1256.5166666666667</v>
      </c>
      <c r="G188" s="38">
        <v>1237.0333333333333</v>
      </c>
      <c r="H188" s="38">
        <v>1224.9166666666667</v>
      </c>
      <c r="I188" s="38">
        <v>1205.4333333333334</v>
      </c>
      <c r="J188" s="38">
        <v>1268.6333333333332</v>
      </c>
      <c r="K188" s="38">
        <v>1288.1166666666663</v>
      </c>
      <c r="L188" s="38">
        <v>1300.2333333333331</v>
      </c>
      <c r="M188" s="28">
        <v>1276</v>
      </c>
      <c r="N188" s="28">
        <v>1244.4000000000001</v>
      </c>
      <c r="O188" s="39">
        <v>3062000</v>
      </c>
      <c r="P188" s="40">
        <v>7.2368421052631578E-3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835.45</v>
      </c>
      <c r="F189" s="37">
        <v>839.33333333333337</v>
      </c>
      <c r="G189" s="38">
        <v>829.7166666666667</v>
      </c>
      <c r="H189" s="38">
        <v>823.98333333333335</v>
      </c>
      <c r="I189" s="38">
        <v>814.36666666666667</v>
      </c>
      <c r="J189" s="38">
        <v>845.06666666666672</v>
      </c>
      <c r="K189" s="38">
        <v>854.68333333333328</v>
      </c>
      <c r="L189" s="38">
        <v>860.41666666666674</v>
      </c>
      <c r="M189" s="28">
        <v>848.95</v>
      </c>
      <c r="N189" s="28">
        <v>833.6</v>
      </c>
      <c r="O189" s="39">
        <v>8310600</v>
      </c>
      <c r="P189" s="40">
        <v>4.2414355628058731E-3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463.6</v>
      </c>
      <c r="F190" s="37">
        <v>466.2833333333333</v>
      </c>
      <c r="G190" s="38">
        <v>459.91666666666663</v>
      </c>
      <c r="H190" s="38">
        <v>456.23333333333335</v>
      </c>
      <c r="I190" s="38">
        <v>449.86666666666667</v>
      </c>
      <c r="J190" s="38">
        <v>469.96666666666658</v>
      </c>
      <c r="K190" s="38">
        <v>476.33333333333326</v>
      </c>
      <c r="L190" s="38">
        <v>480.01666666666654</v>
      </c>
      <c r="M190" s="28">
        <v>472.65</v>
      </c>
      <c r="N190" s="28">
        <v>462.6</v>
      </c>
      <c r="O190" s="39">
        <v>59743125</v>
      </c>
      <c r="P190" s="40">
        <v>3.0579385954130921E-2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236</v>
      </c>
      <c r="F191" s="37">
        <v>237.4</v>
      </c>
      <c r="G191" s="38">
        <v>233.95000000000002</v>
      </c>
      <c r="H191" s="38">
        <v>231.9</v>
      </c>
      <c r="I191" s="38">
        <v>228.45000000000002</v>
      </c>
      <c r="J191" s="38">
        <v>239.45000000000002</v>
      </c>
      <c r="K191" s="38">
        <v>242.9</v>
      </c>
      <c r="L191" s="38">
        <v>244.95000000000002</v>
      </c>
      <c r="M191" s="28">
        <v>240.85</v>
      </c>
      <c r="N191" s="28">
        <v>235.35</v>
      </c>
      <c r="O191" s="39">
        <v>89748000</v>
      </c>
      <c r="P191" s="40">
        <v>1.1294922989161437E-2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105.8</v>
      </c>
      <c r="F192" s="37">
        <v>106.03333333333335</v>
      </c>
      <c r="G192" s="38">
        <v>104.86666666666669</v>
      </c>
      <c r="H192" s="38">
        <v>103.93333333333334</v>
      </c>
      <c r="I192" s="38">
        <v>102.76666666666668</v>
      </c>
      <c r="J192" s="38">
        <v>106.9666666666667</v>
      </c>
      <c r="K192" s="38">
        <v>108.13333333333335</v>
      </c>
      <c r="L192" s="38">
        <v>109.06666666666671</v>
      </c>
      <c r="M192" s="28">
        <v>107.2</v>
      </c>
      <c r="N192" s="28">
        <v>105.1</v>
      </c>
      <c r="O192" s="39">
        <v>223052750</v>
      </c>
      <c r="P192" s="40">
        <v>1.4007496425673326E-2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3138.55</v>
      </c>
      <c r="F193" s="37">
        <v>3145.2666666666664</v>
      </c>
      <c r="G193" s="38">
        <v>3120.5333333333328</v>
      </c>
      <c r="H193" s="38">
        <v>3102.5166666666664</v>
      </c>
      <c r="I193" s="38">
        <v>3077.7833333333328</v>
      </c>
      <c r="J193" s="38">
        <v>3163.2833333333328</v>
      </c>
      <c r="K193" s="38">
        <v>3188.0166666666664</v>
      </c>
      <c r="L193" s="38">
        <v>3206.0333333333328</v>
      </c>
      <c r="M193" s="28">
        <v>3170</v>
      </c>
      <c r="N193" s="28">
        <v>3127.25</v>
      </c>
      <c r="O193" s="39">
        <v>12280800</v>
      </c>
      <c r="P193" s="40">
        <v>5.7614584229082463E-3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1061.55</v>
      </c>
      <c r="F194" s="37">
        <v>1061.5333333333335</v>
      </c>
      <c r="G194" s="38">
        <v>1051.0666666666671</v>
      </c>
      <c r="H194" s="38">
        <v>1040.5833333333335</v>
      </c>
      <c r="I194" s="38">
        <v>1030.116666666667</v>
      </c>
      <c r="J194" s="38">
        <v>1072.0166666666671</v>
      </c>
      <c r="K194" s="38">
        <v>1082.4833333333338</v>
      </c>
      <c r="L194" s="38">
        <v>1092.9666666666672</v>
      </c>
      <c r="M194" s="28">
        <v>1072</v>
      </c>
      <c r="N194" s="28">
        <v>1051.05</v>
      </c>
      <c r="O194" s="39">
        <v>17682600</v>
      </c>
      <c r="P194" s="40">
        <v>1.3271445762420491E-2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2617.1</v>
      </c>
      <c r="F195" s="37">
        <v>2626.3833333333337</v>
      </c>
      <c r="G195" s="38">
        <v>2603.0166666666673</v>
      </c>
      <c r="H195" s="38">
        <v>2588.9333333333338</v>
      </c>
      <c r="I195" s="38">
        <v>2565.5666666666675</v>
      </c>
      <c r="J195" s="38">
        <v>2640.4666666666672</v>
      </c>
      <c r="K195" s="38">
        <v>2663.833333333333</v>
      </c>
      <c r="L195" s="38">
        <v>2677.916666666667</v>
      </c>
      <c r="M195" s="28">
        <v>2649.75</v>
      </c>
      <c r="N195" s="28">
        <v>2612.3000000000002</v>
      </c>
      <c r="O195" s="39">
        <v>4469250</v>
      </c>
      <c r="P195" s="40">
        <v>-9.1453275690056533E-3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1527.5</v>
      </c>
      <c r="F196" s="37">
        <v>1534.3666666666668</v>
      </c>
      <c r="G196" s="38">
        <v>1513.5833333333335</v>
      </c>
      <c r="H196" s="38">
        <v>1499.6666666666667</v>
      </c>
      <c r="I196" s="38">
        <v>1478.8833333333334</v>
      </c>
      <c r="J196" s="38">
        <v>1548.2833333333335</v>
      </c>
      <c r="K196" s="38">
        <v>1569.0666666666668</v>
      </c>
      <c r="L196" s="38">
        <v>1582.9833333333336</v>
      </c>
      <c r="M196" s="28">
        <v>1555.15</v>
      </c>
      <c r="N196" s="28">
        <v>1520.45</v>
      </c>
      <c r="O196" s="39">
        <v>1461000</v>
      </c>
      <c r="P196" s="40">
        <v>2.0964360587002098E-2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580.45000000000005</v>
      </c>
      <c r="F197" s="37">
        <v>583.21666666666658</v>
      </c>
      <c r="G197" s="38">
        <v>576.53333333333319</v>
      </c>
      <c r="H197" s="38">
        <v>572.61666666666656</v>
      </c>
      <c r="I197" s="38">
        <v>565.93333333333317</v>
      </c>
      <c r="J197" s="38">
        <v>587.13333333333321</v>
      </c>
      <c r="K197" s="38">
        <v>593.81666666666661</v>
      </c>
      <c r="L197" s="38">
        <v>597.73333333333323</v>
      </c>
      <c r="M197" s="28">
        <v>589.9</v>
      </c>
      <c r="N197" s="28">
        <v>579.29999999999995</v>
      </c>
      <c r="O197" s="39">
        <v>2856000</v>
      </c>
      <c r="P197" s="40">
        <v>6.3424947145877377E-3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1396.85</v>
      </c>
      <c r="F198" s="37">
        <v>1404.25</v>
      </c>
      <c r="G198" s="38">
        <v>1386.95</v>
      </c>
      <c r="H198" s="38">
        <v>1377.05</v>
      </c>
      <c r="I198" s="38">
        <v>1359.75</v>
      </c>
      <c r="J198" s="38">
        <v>1414.15</v>
      </c>
      <c r="K198" s="38">
        <v>1431.4500000000003</v>
      </c>
      <c r="L198" s="38">
        <v>1441.3500000000001</v>
      </c>
      <c r="M198" s="28">
        <v>1421.55</v>
      </c>
      <c r="N198" s="28">
        <v>1394.35</v>
      </c>
      <c r="O198" s="39">
        <v>4256475</v>
      </c>
      <c r="P198" s="40">
        <v>-2.887228260869565E-3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1024.45</v>
      </c>
      <c r="F199" s="37">
        <v>1025.3166666666666</v>
      </c>
      <c r="G199" s="38">
        <v>1017.1333333333332</v>
      </c>
      <c r="H199" s="38">
        <v>1009.8166666666666</v>
      </c>
      <c r="I199" s="38">
        <v>1001.6333333333332</v>
      </c>
      <c r="J199" s="38">
        <v>1032.6333333333332</v>
      </c>
      <c r="K199" s="38">
        <v>1040.8166666666666</v>
      </c>
      <c r="L199" s="38">
        <v>1048.1333333333332</v>
      </c>
      <c r="M199" s="28">
        <v>1033.5</v>
      </c>
      <c r="N199" s="28">
        <v>1018</v>
      </c>
      <c r="O199" s="39">
        <v>7840000</v>
      </c>
      <c r="P199" s="40">
        <v>-3.0135088326983028E-2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1709.7</v>
      </c>
      <c r="F200" s="37">
        <v>1703.3833333333332</v>
      </c>
      <c r="G200" s="38">
        <v>1681.8166666666664</v>
      </c>
      <c r="H200" s="38">
        <v>1653.9333333333332</v>
      </c>
      <c r="I200" s="38">
        <v>1632.3666666666663</v>
      </c>
      <c r="J200" s="38">
        <v>1731.2666666666664</v>
      </c>
      <c r="K200" s="38">
        <v>1752.833333333333</v>
      </c>
      <c r="L200" s="38">
        <v>1780.7166666666665</v>
      </c>
      <c r="M200" s="28">
        <v>1724.95</v>
      </c>
      <c r="N200" s="28">
        <v>1675.5</v>
      </c>
      <c r="O200" s="39">
        <v>1238000</v>
      </c>
      <c r="P200" s="40">
        <v>0.12218999274836838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6611.05</v>
      </c>
      <c r="F201" s="37">
        <v>6625.8666666666659</v>
      </c>
      <c r="G201" s="38">
        <v>6551.7833333333319</v>
      </c>
      <c r="H201" s="38">
        <v>6492.5166666666664</v>
      </c>
      <c r="I201" s="38">
        <v>6418.4333333333325</v>
      </c>
      <c r="J201" s="38">
        <v>6685.1333333333314</v>
      </c>
      <c r="K201" s="38">
        <v>6759.2166666666653</v>
      </c>
      <c r="L201" s="38">
        <v>6818.4833333333308</v>
      </c>
      <c r="M201" s="28">
        <v>6699.95</v>
      </c>
      <c r="N201" s="28">
        <v>6566.6</v>
      </c>
      <c r="O201" s="39">
        <v>1883000</v>
      </c>
      <c r="P201" s="40">
        <v>1.805795847750865E-2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749.7</v>
      </c>
      <c r="F202" s="37">
        <v>757.56666666666661</v>
      </c>
      <c r="G202" s="38">
        <v>740.13333333333321</v>
      </c>
      <c r="H202" s="38">
        <v>730.56666666666661</v>
      </c>
      <c r="I202" s="38">
        <v>713.13333333333321</v>
      </c>
      <c r="J202" s="38">
        <v>767.13333333333321</v>
      </c>
      <c r="K202" s="38">
        <v>784.56666666666661</v>
      </c>
      <c r="L202" s="38">
        <v>794.13333333333321</v>
      </c>
      <c r="M202" s="28">
        <v>775</v>
      </c>
      <c r="N202" s="28">
        <v>748</v>
      </c>
      <c r="O202" s="39">
        <v>21924500</v>
      </c>
      <c r="P202" s="40">
        <v>2.4916438772409601E-2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257.75</v>
      </c>
      <c r="F203" s="37">
        <v>260.23333333333335</v>
      </c>
      <c r="G203" s="38">
        <v>254.11666666666667</v>
      </c>
      <c r="H203" s="38">
        <v>250.48333333333335</v>
      </c>
      <c r="I203" s="38">
        <v>244.36666666666667</v>
      </c>
      <c r="J203" s="38">
        <v>263.86666666666667</v>
      </c>
      <c r="K203" s="38">
        <v>269.98333333333335</v>
      </c>
      <c r="L203" s="38">
        <v>273.61666666666667</v>
      </c>
      <c r="M203" s="28">
        <v>266.35000000000002</v>
      </c>
      <c r="N203" s="28">
        <v>256.60000000000002</v>
      </c>
      <c r="O203" s="39">
        <v>39425800</v>
      </c>
      <c r="P203" s="40">
        <v>1.8511953995824964E-3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975.6</v>
      </c>
      <c r="F204" s="37">
        <v>979.76666666666677</v>
      </c>
      <c r="G204" s="38">
        <v>968.93333333333351</v>
      </c>
      <c r="H204" s="38">
        <v>962.26666666666677</v>
      </c>
      <c r="I204" s="38">
        <v>951.43333333333351</v>
      </c>
      <c r="J204" s="38">
        <v>986.43333333333351</v>
      </c>
      <c r="K204" s="38">
        <v>997.26666666666677</v>
      </c>
      <c r="L204" s="38">
        <v>1003.9333333333335</v>
      </c>
      <c r="M204" s="28">
        <v>990.6</v>
      </c>
      <c r="N204" s="28">
        <v>973.1</v>
      </c>
      <c r="O204" s="39">
        <v>4043500</v>
      </c>
      <c r="P204" s="40">
        <v>6.2541058993561952E-2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1802.9</v>
      </c>
      <c r="F205" s="37">
        <v>1815.7833333333335</v>
      </c>
      <c r="G205" s="38">
        <v>1785.8166666666671</v>
      </c>
      <c r="H205" s="38">
        <v>1768.7333333333336</v>
      </c>
      <c r="I205" s="38">
        <v>1738.7666666666671</v>
      </c>
      <c r="J205" s="38">
        <v>1832.866666666667</v>
      </c>
      <c r="K205" s="38">
        <v>1862.8333333333337</v>
      </c>
      <c r="L205" s="38">
        <v>1879.916666666667</v>
      </c>
      <c r="M205" s="28">
        <v>1845.75</v>
      </c>
      <c r="N205" s="28">
        <v>1798.7</v>
      </c>
      <c r="O205" s="39">
        <v>701400</v>
      </c>
      <c r="P205" s="40">
        <v>-9.881422924901186E-3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409.35</v>
      </c>
      <c r="F206" s="37">
        <v>410.8</v>
      </c>
      <c r="G206" s="38">
        <v>406.90000000000003</v>
      </c>
      <c r="H206" s="38">
        <v>404.45000000000005</v>
      </c>
      <c r="I206" s="38">
        <v>400.55000000000007</v>
      </c>
      <c r="J206" s="38">
        <v>413.25</v>
      </c>
      <c r="K206" s="38">
        <v>417.15</v>
      </c>
      <c r="L206" s="38">
        <v>419.59999999999997</v>
      </c>
      <c r="M206" s="28">
        <v>414.7</v>
      </c>
      <c r="N206" s="28">
        <v>408.35</v>
      </c>
      <c r="O206" s="39">
        <v>42060000</v>
      </c>
      <c r="P206" s="40">
        <v>1.4692046030252587E-2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247.2</v>
      </c>
      <c r="F207" s="37">
        <v>246.33333333333334</v>
      </c>
      <c r="G207" s="38">
        <v>241.56666666666669</v>
      </c>
      <c r="H207" s="38">
        <v>235.93333333333334</v>
      </c>
      <c r="I207" s="38">
        <v>231.16666666666669</v>
      </c>
      <c r="J207" s="38">
        <v>251.9666666666667</v>
      </c>
      <c r="K207" s="38">
        <v>256.73333333333335</v>
      </c>
      <c r="L207" s="38">
        <v>262.36666666666667</v>
      </c>
      <c r="M207" s="28">
        <v>251.1</v>
      </c>
      <c r="N207" s="28">
        <v>240.7</v>
      </c>
      <c r="O207" s="39">
        <v>96687000</v>
      </c>
      <c r="P207" s="40">
        <v>2.3175338899647607E-2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369.7</v>
      </c>
      <c r="F208" s="37">
        <v>372.2</v>
      </c>
      <c r="G208" s="38">
        <v>366.4</v>
      </c>
      <c r="H208" s="38">
        <v>363.09999999999997</v>
      </c>
      <c r="I208" s="38">
        <v>357.29999999999995</v>
      </c>
      <c r="J208" s="38">
        <v>375.5</v>
      </c>
      <c r="K208" s="38">
        <v>381.30000000000007</v>
      </c>
      <c r="L208" s="38">
        <v>384.6</v>
      </c>
      <c r="M208" s="28">
        <v>378</v>
      </c>
      <c r="N208" s="28">
        <v>368.9</v>
      </c>
      <c r="O208" s="39">
        <v>13221000</v>
      </c>
      <c r="P208" s="40">
        <v>1.1707988980716254E-2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2"/>
      <c r="C211" s="251"/>
      <c r="D211" s="273"/>
      <c r="E211" s="252"/>
      <c r="F211" s="252"/>
      <c r="G211" s="274"/>
      <c r="H211" s="274"/>
      <c r="I211" s="274"/>
      <c r="J211" s="274"/>
      <c r="K211" s="274"/>
      <c r="L211" s="274"/>
      <c r="M211" s="251"/>
      <c r="N211" s="251"/>
      <c r="O211" s="275"/>
      <c r="P211" s="276"/>
    </row>
    <row r="212" spans="1:16" ht="12.75" customHeight="1">
      <c r="A212" s="28"/>
      <c r="B212" s="272"/>
      <c r="C212" s="251"/>
      <c r="D212" s="273"/>
      <c r="E212" s="252"/>
      <c r="F212" s="252"/>
      <c r="G212" s="274"/>
      <c r="H212" s="274"/>
      <c r="I212" s="274"/>
      <c r="J212" s="274"/>
      <c r="K212" s="274"/>
      <c r="L212" s="274"/>
      <c r="M212" s="251"/>
      <c r="N212" s="251"/>
      <c r="O212" s="275"/>
      <c r="P212" s="276"/>
    </row>
    <row r="213" spans="1:16" ht="12.75" customHeight="1">
      <c r="A213" s="251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5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44809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13" t="s">
        <v>16</v>
      </c>
      <c r="B8" s="415"/>
      <c r="C8" s="419" t="s">
        <v>20</v>
      </c>
      <c r="D8" s="419" t="s">
        <v>21</v>
      </c>
      <c r="E8" s="410" t="s">
        <v>22</v>
      </c>
      <c r="F8" s="411"/>
      <c r="G8" s="412"/>
      <c r="H8" s="410" t="s">
        <v>23</v>
      </c>
      <c r="I8" s="411"/>
      <c r="J8" s="412"/>
      <c r="K8" s="23"/>
      <c r="L8" s="50"/>
      <c r="M8" s="50"/>
      <c r="N8" s="1"/>
      <c r="O8" s="1"/>
    </row>
    <row r="9" spans="1:15" ht="36" customHeight="1">
      <c r="A9" s="417"/>
      <c r="B9" s="418"/>
      <c r="C9" s="418"/>
      <c r="D9" s="41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17539.45</v>
      </c>
      <c r="D10" s="32">
        <v>17553.25</v>
      </c>
      <c r="E10" s="32">
        <v>17462.650000000001</v>
      </c>
      <c r="F10" s="32">
        <v>17385.850000000002</v>
      </c>
      <c r="G10" s="32">
        <v>17295.250000000004</v>
      </c>
      <c r="H10" s="32">
        <v>17630.05</v>
      </c>
      <c r="I10" s="32">
        <v>17720.649999999998</v>
      </c>
      <c r="J10" s="32">
        <v>17797.449999999997</v>
      </c>
      <c r="K10" s="34">
        <v>17643.849999999999</v>
      </c>
      <c r="L10" s="34">
        <v>17476.45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39421</v>
      </c>
      <c r="D11" s="37">
        <v>39405.76666666667</v>
      </c>
      <c r="E11" s="37">
        <v>39215.683333333342</v>
      </c>
      <c r="F11" s="37">
        <v>39010.366666666669</v>
      </c>
      <c r="G11" s="37">
        <v>38820.28333333334</v>
      </c>
      <c r="H11" s="37">
        <v>39611.083333333343</v>
      </c>
      <c r="I11" s="37">
        <v>39801.166666666672</v>
      </c>
      <c r="J11" s="37">
        <v>40006.483333333344</v>
      </c>
      <c r="K11" s="28">
        <v>39595.85</v>
      </c>
      <c r="L11" s="28">
        <v>39200.449999999997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2700.75</v>
      </c>
      <c r="D12" s="37">
        <v>2712.2166666666667</v>
      </c>
      <c r="E12" s="37">
        <v>2685.5833333333335</v>
      </c>
      <c r="F12" s="37">
        <v>2670.416666666667</v>
      </c>
      <c r="G12" s="37">
        <v>2643.7833333333338</v>
      </c>
      <c r="H12" s="37">
        <v>2727.3833333333332</v>
      </c>
      <c r="I12" s="37">
        <v>2754.0166666666664</v>
      </c>
      <c r="J12" s="37">
        <v>2769.1833333333329</v>
      </c>
      <c r="K12" s="28">
        <v>2738.85</v>
      </c>
      <c r="L12" s="28">
        <v>2697.05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5078.1000000000004</v>
      </c>
      <c r="D13" s="37">
        <v>5088.75</v>
      </c>
      <c r="E13" s="37">
        <v>5061.3</v>
      </c>
      <c r="F13" s="37">
        <v>5044.5</v>
      </c>
      <c r="G13" s="37">
        <v>5017.05</v>
      </c>
      <c r="H13" s="37">
        <v>5105.55</v>
      </c>
      <c r="I13" s="37">
        <v>5133.0000000000009</v>
      </c>
      <c r="J13" s="37">
        <v>5149.8</v>
      </c>
      <c r="K13" s="28">
        <v>5116.2</v>
      </c>
      <c r="L13" s="28">
        <v>5071.95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27745.8</v>
      </c>
      <c r="D14" s="37">
        <v>27849.433333333331</v>
      </c>
      <c r="E14" s="37">
        <v>27613.516666666663</v>
      </c>
      <c r="F14" s="37">
        <v>27481.233333333334</v>
      </c>
      <c r="G14" s="37">
        <v>27245.316666666666</v>
      </c>
      <c r="H14" s="37">
        <v>27981.71666666666</v>
      </c>
      <c r="I14" s="37">
        <v>28217.633333333324</v>
      </c>
      <c r="J14" s="37">
        <v>28349.916666666657</v>
      </c>
      <c r="K14" s="28">
        <v>28085.35</v>
      </c>
      <c r="L14" s="28">
        <v>27717.15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4184.5</v>
      </c>
      <c r="D15" s="37">
        <v>4204.2166666666662</v>
      </c>
      <c r="E15" s="37">
        <v>4159.7833333333328</v>
      </c>
      <c r="F15" s="37">
        <v>4135.0666666666666</v>
      </c>
      <c r="G15" s="37">
        <v>4090.6333333333332</v>
      </c>
      <c r="H15" s="37">
        <v>4228.9333333333325</v>
      </c>
      <c r="I15" s="37">
        <v>4273.366666666665</v>
      </c>
      <c r="J15" s="37">
        <v>4298.0833333333321</v>
      </c>
      <c r="K15" s="28">
        <v>4248.6499999999996</v>
      </c>
      <c r="L15" s="28">
        <v>4179.5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8587.7000000000007</v>
      </c>
      <c r="D16" s="37">
        <v>8611.35</v>
      </c>
      <c r="E16" s="37">
        <v>8551.4500000000007</v>
      </c>
      <c r="F16" s="37">
        <v>8515.2000000000007</v>
      </c>
      <c r="G16" s="37">
        <v>8455.3000000000011</v>
      </c>
      <c r="H16" s="37">
        <v>8647.6</v>
      </c>
      <c r="I16" s="37">
        <v>8707.4999999999982</v>
      </c>
      <c r="J16" s="37">
        <v>8743.75</v>
      </c>
      <c r="K16" s="28">
        <v>8671.25</v>
      </c>
      <c r="L16" s="28">
        <v>8575.1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3368.9</v>
      </c>
      <c r="D17" s="37">
        <v>3391.7333333333336</v>
      </c>
      <c r="E17" s="37">
        <v>3337.166666666667</v>
      </c>
      <c r="F17" s="37">
        <v>3305.4333333333334</v>
      </c>
      <c r="G17" s="37">
        <v>3250.8666666666668</v>
      </c>
      <c r="H17" s="37">
        <v>3423.4666666666672</v>
      </c>
      <c r="I17" s="37">
        <v>3478.0333333333338</v>
      </c>
      <c r="J17" s="37">
        <v>3509.7666666666673</v>
      </c>
      <c r="K17" s="28">
        <v>3446.3</v>
      </c>
      <c r="L17" s="28">
        <v>3360</v>
      </c>
      <c r="M17" s="28">
        <v>5.6032999999999999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2290.0500000000002</v>
      </c>
      <c r="D18" s="37">
        <v>2291.1999999999998</v>
      </c>
      <c r="E18" s="37">
        <v>2275.0499999999997</v>
      </c>
      <c r="F18" s="37">
        <v>2260.0499999999997</v>
      </c>
      <c r="G18" s="37">
        <v>2243.8999999999996</v>
      </c>
      <c r="H18" s="37">
        <v>2306.1999999999998</v>
      </c>
      <c r="I18" s="37">
        <v>2322.3499999999995</v>
      </c>
      <c r="J18" s="37">
        <v>2337.35</v>
      </c>
      <c r="K18" s="28">
        <v>2307.35</v>
      </c>
      <c r="L18" s="28">
        <v>2276.1999999999998</v>
      </c>
      <c r="M18" s="28">
        <v>13.74277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645.20000000000005</v>
      </c>
      <c r="D19" s="37">
        <v>648.1</v>
      </c>
      <c r="E19" s="37">
        <v>640.5</v>
      </c>
      <c r="F19" s="37">
        <v>635.79999999999995</v>
      </c>
      <c r="G19" s="37">
        <v>628.19999999999993</v>
      </c>
      <c r="H19" s="37">
        <v>652.80000000000007</v>
      </c>
      <c r="I19" s="37">
        <v>660.4000000000002</v>
      </c>
      <c r="J19" s="37">
        <v>665.10000000000014</v>
      </c>
      <c r="K19" s="28">
        <v>655.7</v>
      </c>
      <c r="L19" s="28">
        <v>643.4</v>
      </c>
      <c r="M19" s="28">
        <v>13.712289999999999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18442.25</v>
      </c>
      <c r="D20" s="37">
        <v>18497.5</v>
      </c>
      <c r="E20" s="37">
        <v>18305</v>
      </c>
      <c r="F20" s="37">
        <v>18167.75</v>
      </c>
      <c r="G20" s="37">
        <v>17975.25</v>
      </c>
      <c r="H20" s="37">
        <v>18634.75</v>
      </c>
      <c r="I20" s="37">
        <v>18827.25</v>
      </c>
      <c r="J20" s="37">
        <v>18964.5</v>
      </c>
      <c r="K20" s="28">
        <v>18690</v>
      </c>
      <c r="L20" s="28">
        <v>18360.25</v>
      </c>
      <c r="M20" s="28">
        <v>0.12792000000000001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3355.8</v>
      </c>
      <c r="D21" s="37">
        <v>3316.7333333333336</v>
      </c>
      <c r="E21" s="37">
        <v>3264.0666666666671</v>
      </c>
      <c r="F21" s="37">
        <v>3172.3333333333335</v>
      </c>
      <c r="G21" s="37">
        <v>3119.666666666667</v>
      </c>
      <c r="H21" s="37">
        <v>3408.4666666666672</v>
      </c>
      <c r="I21" s="37">
        <v>3461.1333333333332</v>
      </c>
      <c r="J21" s="37">
        <v>3552.8666666666672</v>
      </c>
      <c r="K21" s="28">
        <v>3369.4</v>
      </c>
      <c r="L21" s="28">
        <v>3225</v>
      </c>
      <c r="M21" s="28">
        <v>48.359050000000003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2383.1</v>
      </c>
      <c r="D22" s="37">
        <v>2393.4500000000003</v>
      </c>
      <c r="E22" s="37">
        <v>2340.0000000000005</v>
      </c>
      <c r="F22" s="37">
        <v>2296.9</v>
      </c>
      <c r="G22" s="37">
        <v>2243.4500000000003</v>
      </c>
      <c r="H22" s="37">
        <v>2436.5500000000006</v>
      </c>
      <c r="I22" s="37">
        <v>2490.0000000000005</v>
      </c>
      <c r="J22" s="37">
        <v>2533.1000000000008</v>
      </c>
      <c r="K22" s="28">
        <v>2446.9</v>
      </c>
      <c r="L22" s="28">
        <v>2350.35</v>
      </c>
      <c r="M22" s="28">
        <v>14.702170000000001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851.95</v>
      </c>
      <c r="D23" s="37">
        <v>850.29999999999984</v>
      </c>
      <c r="E23" s="37">
        <v>839.6999999999997</v>
      </c>
      <c r="F23" s="37">
        <v>827.44999999999982</v>
      </c>
      <c r="G23" s="37">
        <v>816.84999999999968</v>
      </c>
      <c r="H23" s="37">
        <v>862.54999999999973</v>
      </c>
      <c r="I23" s="37">
        <v>873.14999999999986</v>
      </c>
      <c r="J23" s="37">
        <v>885.39999999999975</v>
      </c>
      <c r="K23" s="28">
        <v>860.9</v>
      </c>
      <c r="L23" s="28">
        <v>838.05</v>
      </c>
      <c r="M23" s="28">
        <v>88.400199999999998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3622.85</v>
      </c>
      <c r="D24" s="37">
        <v>3641.6166666666668</v>
      </c>
      <c r="E24" s="37">
        <v>3547.2333333333336</v>
      </c>
      <c r="F24" s="37">
        <v>3471.6166666666668</v>
      </c>
      <c r="G24" s="37">
        <v>3377.2333333333336</v>
      </c>
      <c r="H24" s="37">
        <v>3717.2333333333336</v>
      </c>
      <c r="I24" s="37">
        <v>3811.6166666666668</v>
      </c>
      <c r="J24" s="37">
        <v>3887.2333333333336</v>
      </c>
      <c r="K24" s="28">
        <v>3736</v>
      </c>
      <c r="L24" s="28">
        <v>3566</v>
      </c>
      <c r="M24" s="28">
        <v>3.6087500000000001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3866.55</v>
      </c>
      <c r="D25" s="37">
        <v>3890.1999999999994</v>
      </c>
      <c r="E25" s="37">
        <v>3808.5499999999988</v>
      </c>
      <c r="F25" s="37">
        <v>3750.5499999999993</v>
      </c>
      <c r="G25" s="37">
        <v>3668.8999999999987</v>
      </c>
      <c r="H25" s="37">
        <v>3948.1999999999989</v>
      </c>
      <c r="I25" s="37">
        <v>4029.8499999999995</v>
      </c>
      <c r="J25" s="37">
        <v>4087.849999999999</v>
      </c>
      <c r="K25" s="28">
        <v>3971.85</v>
      </c>
      <c r="L25" s="28">
        <v>3832.2</v>
      </c>
      <c r="M25" s="28">
        <v>4.1638099999999998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114.7</v>
      </c>
      <c r="D26" s="37">
        <v>114.83333333333333</v>
      </c>
      <c r="E26" s="37">
        <v>112.96666666666665</v>
      </c>
      <c r="F26" s="37">
        <v>111.23333333333332</v>
      </c>
      <c r="G26" s="37">
        <v>109.36666666666665</v>
      </c>
      <c r="H26" s="37">
        <v>116.56666666666666</v>
      </c>
      <c r="I26" s="37">
        <v>118.43333333333334</v>
      </c>
      <c r="J26" s="37">
        <v>120.16666666666667</v>
      </c>
      <c r="K26" s="28">
        <v>116.7</v>
      </c>
      <c r="L26" s="28">
        <v>113.1</v>
      </c>
      <c r="M26" s="28">
        <v>34.277119999999996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307.45</v>
      </c>
      <c r="D27" s="37">
        <v>309.11666666666662</v>
      </c>
      <c r="E27" s="37">
        <v>304.33333333333326</v>
      </c>
      <c r="F27" s="37">
        <v>301.21666666666664</v>
      </c>
      <c r="G27" s="37">
        <v>296.43333333333328</v>
      </c>
      <c r="H27" s="37">
        <v>312.23333333333323</v>
      </c>
      <c r="I27" s="37">
        <v>317.01666666666665</v>
      </c>
      <c r="J27" s="37">
        <v>320.13333333333321</v>
      </c>
      <c r="K27" s="28">
        <v>313.89999999999998</v>
      </c>
      <c r="L27" s="28">
        <v>306</v>
      </c>
      <c r="M27" s="28">
        <v>35.320030000000003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643.9</v>
      </c>
      <c r="D28" s="37">
        <v>644.9666666666667</v>
      </c>
      <c r="E28" s="37">
        <v>640.93333333333339</v>
      </c>
      <c r="F28" s="37">
        <v>637.9666666666667</v>
      </c>
      <c r="G28" s="37">
        <v>633.93333333333339</v>
      </c>
      <c r="H28" s="37">
        <v>647.93333333333339</v>
      </c>
      <c r="I28" s="37">
        <v>651.9666666666667</v>
      </c>
      <c r="J28" s="37">
        <v>654.93333333333339</v>
      </c>
      <c r="K28" s="28">
        <v>649</v>
      </c>
      <c r="L28" s="28">
        <v>642</v>
      </c>
      <c r="M28" s="28">
        <v>1.0506500000000001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2977.85</v>
      </c>
      <c r="D29" s="37">
        <v>2978.9500000000003</v>
      </c>
      <c r="E29" s="37">
        <v>2950.9000000000005</v>
      </c>
      <c r="F29" s="37">
        <v>2923.9500000000003</v>
      </c>
      <c r="G29" s="37">
        <v>2895.9000000000005</v>
      </c>
      <c r="H29" s="37">
        <v>3005.9000000000005</v>
      </c>
      <c r="I29" s="37">
        <v>3033.9500000000007</v>
      </c>
      <c r="J29" s="37">
        <v>3060.9000000000005</v>
      </c>
      <c r="K29" s="28">
        <v>3007</v>
      </c>
      <c r="L29" s="28">
        <v>2952</v>
      </c>
      <c r="M29" s="28">
        <v>1.67092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415.6</v>
      </c>
      <c r="D30" s="37">
        <v>413.15000000000003</v>
      </c>
      <c r="E30" s="37">
        <v>408.00000000000006</v>
      </c>
      <c r="F30" s="37">
        <v>400.40000000000003</v>
      </c>
      <c r="G30" s="37">
        <v>395.25000000000006</v>
      </c>
      <c r="H30" s="37">
        <v>420.75000000000006</v>
      </c>
      <c r="I30" s="37">
        <v>425.90000000000003</v>
      </c>
      <c r="J30" s="37">
        <v>433.50000000000006</v>
      </c>
      <c r="K30" s="28">
        <v>418.3</v>
      </c>
      <c r="L30" s="28">
        <v>405.55</v>
      </c>
      <c r="M30" s="28">
        <v>80.681399999999996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4312.3500000000004</v>
      </c>
      <c r="D31" s="37">
        <v>4331.45</v>
      </c>
      <c r="E31" s="37">
        <v>4264.8999999999996</v>
      </c>
      <c r="F31" s="37">
        <v>4217.45</v>
      </c>
      <c r="G31" s="37">
        <v>4150.8999999999996</v>
      </c>
      <c r="H31" s="37">
        <v>4378.8999999999996</v>
      </c>
      <c r="I31" s="37">
        <v>4445.4500000000007</v>
      </c>
      <c r="J31" s="37">
        <v>4492.8999999999996</v>
      </c>
      <c r="K31" s="28">
        <v>4398</v>
      </c>
      <c r="L31" s="28">
        <v>4284</v>
      </c>
      <c r="M31" s="28">
        <v>7.3514600000000003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251.95</v>
      </c>
      <c r="D32" s="37">
        <v>252.76666666666665</v>
      </c>
      <c r="E32" s="37">
        <v>249.18333333333328</v>
      </c>
      <c r="F32" s="37">
        <v>246.41666666666663</v>
      </c>
      <c r="G32" s="37">
        <v>242.83333333333326</v>
      </c>
      <c r="H32" s="37">
        <v>255.5333333333333</v>
      </c>
      <c r="I32" s="37">
        <v>259.11666666666667</v>
      </c>
      <c r="J32" s="37">
        <v>261.88333333333333</v>
      </c>
      <c r="K32" s="28">
        <v>256.35000000000002</v>
      </c>
      <c r="L32" s="28">
        <v>250</v>
      </c>
      <c r="M32" s="28">
        <v>35.300330000000002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163.65</v>
      </c>
      <c r="D33" s="37">
        <v>164.03333333333333</v>
      </c>
      <c r="E33" s="37">
        <v>162.16666666666666</v>
      </c>
      <c r="F33" s="37">
        <v>160.68333333333334</v>
      </c>
      <c r="G33" s="37">
        <v>158.81666666666666</v>
      </c>
      <c r="H33" s="37">
        <v>165.51666666666665</v>
      </c>
      <c r="I33" s="37">
        <v>167.38333333333333</v>
      </c>
      <c r="J33" s="37">
        <v>168.86666666666665</v>
      </c>
      <c r="K33" s="28">
        <v>165.9</v>
      </c>
      <c r="L33" s="28">
        <v>162.55000000000001</v>
      </c>
      <c r="M33" s="28">
        <v>215.47425000000001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3431.05</v>
      </c>
      <c r="D34" s="37">
        <v>3448.35</v>
      </c>
      <c r="E34" s="37">
        <v>3407.7</v>
      </c>
      <c r="F34" s="37">
        <v>3384.35</v>
      </c>
      <c r="G34" s="37">
        <v>3343.7</v>
      </c>
      <c r="H34" s="37">
        <v>3471.7</v>
      </c>
      <c r="I34" s="37">
        <v>3512.3500000000004</v>
      </c>
      <c r="J34" s="37">
        <v>3535.7</v>
      </c>
      <c r="K34" s="28">
        <v>3489</v>
      </c>
      <c r="L34" s="28">
        <v>3425</v>
      </c>
      <c r="M34" s="28">
        <v>7.4082100000000004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2314.4499999999998</v>
      </c>
      <c r="D35" s="37">
        <v>2274.7166666666667</v>
      </c>
      <c r="E35" s="37">
        <v>2224.4333333333334</v>
      </c>
      <c r="F35" s="37">
        <v>2134.4166666666665</v>
      </c>
      <c r="G35" s="37">
        <v>2084.1333333333332</v>
      </c>
      <c r="H35" s="37">
        <v>2364.7333333333336</v>
      </c>
      <c r="I35" s="37">
        <v>2415.0166666666673</v>
      </c>
      <c r="J35" s="37">
        <v>2505.0333333333338</v>
      </c>
      <c r="K35" s="28">
        <v>2325</v>
      </c>
      <c r="L35" s="28">
        <v>2184.6999999999998</v>
      </c>
      <c r="M35" s="28">
        <v>14.877050000000001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534.9</v>
      </c>
      <c r="D36" s="37">
        <v>539.9666666666667</v>
      </c>
      <c r="E36" s="37">
        <v>528.93333333333339</v>
      </c>
      <c r="F36" s="37">
        <v>522.9666666666667</v>
      </c>
      <c r="G36" s="37">
        <v>511.93333333333339</v>
      </c>
      <c r="H36" s="37">
        <v>545.93333333333339</v>
      </c>
      <c r="I36" s="37">
        <v>556.9666666666667</v>
      </c>
      <c r="J36" s="37">
        <v>562.93333333333339</v>
      </c>
      <c r="K36" s="28">
        <v>551</v>
      </c>
      <c r="L36" s="28">
        <v>534</v>
      </c>
      <c r="M36" s="28">
        <v>16.41113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4576.8</v>
      </c>
      <c r="D37" s="37">
        <v>4565.5999999999995</v>
      </c>
      <c r="E37" s="37">
        <v>4522.1999999999989</v>
      </c>
      <c r="F37" s="37">
        <v>4467.5999999999995</v>
      </c>
      <c r="G37" s="37">
        <v>4424.1999999999989</v>
      </c>
      <c r="H37" s="37">
        <v>4620.1999999999989</v>
      </c>
      <c r="I37" s="37">
        <v>4663.5999999999985</v>
      </c>
      <c r="J37" s="37">
        <v>4718.1999999999989</v>
      </c>
      <c r="K37" s="28">
        <v>4609</v>
      </c>
      <c r="L37" s="28">
        <v>4511</v>
      </c>
      <c r="M37" s="28">
        <v>2.68702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750.2</v>
      </c>
      <c r="D38" s="37">
        <v>748.33333333333337</v>
      </c>
      <c r="E38" s="37">
        <v>742.11666666666679</v>
      </c>
      <c r="F38" s="37">
        <v>734.03333333333342</v>
      </c>
      <c r="G38" s="37">
        <v>727.81666666666683</v>
      </c>
      <c r="H38" s="37">
        <v>756.41666666666674</v>
      </c>
      <c r="I38" s="37">
        <v>762.63333333333321</v>
      </c>
      <c r="J38" s="37">
        <v>770.7166666666667</v>
      </c>
      <c r="K38" s="28">
        <v>754.55</v>
      </c>
      <c r="L38" s="28">
        <v>740.25</v>
      </c>
      <c r="M38" s="28">
        <v>77.678120000000007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4030.9</v>
      </c>
      <c r="D39" s="37">
        <v>4053.0333333333333</v>
      </c>
      <c r="E39" s="37">
        <v>4003.2666666666664</v>
      </c>
      <c r="F39" s="37">
        <v>3975.6333333333332</v>
      </c>
      <c r="G39" s="37">
        <v>3925.8666666666663</v>
      </c>
      <c r="H39" s="37">
        <v>4080.6666666666665</v>
      </c>
      <c r="I39" s="37">
        <v>4130.4333333333343</v>
      </c>
      <c r="J39" s="37">
        <v>4158.0666666666666</v>
      </c>
      <c r="K39" s="28">
        <v>4102.8</v>
      </c>
      <c r="L39" s="28">
        <v>4025.4</v>
      </c>
      <c r="M39" s="28">
        <v>5.5654300000000001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7190.35</v>
      </c>
      <c r="D40" s="37">
        <v>7225.5999999999995</v>
      </c>
      <c r="E40" s="37">
        <v>7138.1999999999989</v>
      </c>
      <c r="F40" s="37">
        <v>7086.0499999999993</v>
      </c>
      <c r="G40" s="37">
        <v>6998.6499999999987</v>
      </c>
      <c r="H40" s="37">
        <v>7277.7499999999991</v>
      </c>
      <c r="I40" s="37">
        <v>7365.1499999999987</v>
      </c>
      <c r="J40" s="37">
        <v>7417.2999999999993</v>
      </c>
      <c r="K40" s="28">
        <v>7313</v>
      </c>
      <c r="L40" s="28">
        <v>7173.45</v>
      </c>
      <c r="M40" s="28">
        <v>9.0637000000000008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17329.25</v>
      </c>
      <c r="D41" s="37">
        <v>17474.75</v>
      </c>
      <c r="E41" s="37">
        <v>17104.5</v>
      </c>
      <c r="F41" s="37">
        <v>16879.75</v>
      </c>
      <c r="G41" s="37">
        <v>16509.5</v>
      </c>
      <c r="H41" s="37">
        <v>17699.5</v>
      </c>
      <c r="I41" s="37">
        <v>18069.75</v>
      </c>
      <c r="J41" s="37">
        <v>18294.5</v>
      </c>
      <c r="K41" s="28">
        <v>17845</v>
      </c>
      <c r="L41" s="28">
        <v>17250</v>
      </c>
      <c r="M41" s="28">
        <v>6.9440799999999996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5649.95</v>
      </c>
      <c r="D42" s="37">
        <v>5701.8666666666659</v>
      </c>
      <c r="E42" s="37">
        <v>5563.7333333333318</v>
      </c>
      <c r="F42" s="37">
        <v>5477.5166666666655</v>
      </c>
      <c r="G42" s="37">
        <v>5339.3833333333314</v>
      </c>
      <c r="H42" s="37">
        <v>5788.0833333333321</v>
      </c>
      <c r="I42" s="37">
        <v>5926.2166666666653</v>
      </c>
      <c r="J42" s="37">
        <v>6012.4333333333325</v>
      </c>
      <c r="K42" s="28">
        <v>5840</v>
      </c>
      <c r="L42" s="28">
        <v>5615.65</v>
      </c>
      <c r="M42" s="28">
        <v>0.58880999999999994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1993.6</v>
      </c>
      <c r="D43" s="37">
        <v>2006.8666666666668</v>
      </c>
      <c r="E43" s="37">
        <v>1975.1333333333337</v>
      </c>
      <c r="F43" s="37">
        <v>1956.666666666667</v>
      </c>
      <c r="G43" s="37">
        <v>1924.9333333333338</v>
      </c>
      <c r="H43" s="37">
        <v>2025.3333333333335</v>
      </c>
      <c r="I43" s="37">
        <v>2057.0666666666666</v>
      </c>
      <c r="J43" s="37">
        <v>2075.5333333333333</v>
      </c>
      <c r="K43" s="28">
        <v>2038.6</v>
      </c>
      <c r="L43" s="28">
        <v>1988.4</v>
      </c>
      <c r="M43" s="28">
        <v>3.4389599999999998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276.10000000000002</v>
      </c>
      <c r="D44" s="37">
        <v>277.55</v>
      </c>
      <c r="E44" s="37">
        <v>273.90000000000003</v>
      </c>
      <c r="F44" s="37">
        <v>271.70000000000005</v>
      </c>
      <c r="G44" s="37">
        <v>268.05000000000007</v>
      </c>
      <c r="H44" s="37">
        <v>279.75</v>
      </c>
      <c r="I44" s="37">
        <v>283.39999999999998</v>
      </c>
      <c r="J44" s="37">
        <v>285.59999999999997</v>
      </c>
      <c r="K44" s="28">
        <v>281.2</v>
      </c>
      <c r="L44" s="28">
        <v>275.35000000000002</v>
      </c>
      <c r="M44" s="28">
        <v>43.757510000000003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131.15</v>
      </c>
      <c r="D45" s="37">
        <v>132.20000000000002</v>
      </c>
      <c r="E45" s="37">
        <v>129.70000000000005</v>
      </c>
      <c r="F45" s="37">
        <v>128.25000000000003</v>
      </c>
      <c r="G45" s="37">
        <v>125.75000000000006</v>
      </c>
      <c r="H45" s="37">
        <v>133.65000000000003</v>
      </c>
      <c r="I45" s="37">
        <v>136.14999999999998</v>
      </c>
      <c r="J45" s="37">
        <v>137.60000000000002</v>
      </c>
      <c r="K45" s="28">
        <v>134.69999999999999</v>
      </c>
      <c r="L45" s="28">
        <v>130.75</v>
      </c>
      <c r="M45" s="28">
        <v>181.75076999999999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50.9</v>
      </c>
      <c r="D46" s="37">
        <v>51.25</v>
      </c>
      <c r="E46" s="37">
        <v>50.3</v>
      </c>
      <c r="F46" s="37">
        <v>49.699999999999996</v>
      </c>
      <c r="G46" s="37">
        <v>48.749999999999993</v>
      </c>
      <c r="H46" s="37">
        <v>51.85</v>
      </c>
      <c r="I46" s="37">
        <v>52.800000000000004</v>
      </c>
      <c r="J46" s="37">
        <v>53.400000000000006</v>
      </c>
      <c r="K46" s="28">
        <v>52.2</v>
      </c>
      <c r="L46" s="28">
        <v>50.65</v>
      </c>
      <c r="M46" s="28">
        <v>19.449780000000001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1908.45</v>
      </c>
      <c r="D47" s="37">
        <v>1916.7</v>
      </c>
      <c r="E47" s="37">
        <v>1895.75</v>
      </c>
      <c r="F47" s="37">
        <v>1883.05</v>
      </c>
      <c r="G47" s="37">
        <v>1862.1</v>
      </c>
      <c r="H47" s="37">
        <v>1929.4</v>
      </c>
      <c r="I47" s="37">
        <v>1950.3500000000004</v>
      </c>
      <c r="J47" s="37">
        <v>1963.0500000000002</v>
      </c>
      <c r="K47" s="28">
        <v>1937.65</v>
      </c>
      <c r="L47" s="28">
        <v>1904</v>
      </c>
      <c r="M47" s="28">
        <v>2.2951299999999999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668.15</v>
      </c>
      <c r="D48" s="37">
        <v>672.66666666666663</v>
      </c>
      <c r="E48" s="37">
        <v>661.58333333333326</v>
      </c>
      <c r="F48" s="37">
        <v>655.01666666666665</v>
      </c>
      <c r="G48" s="37">
        <v>643.93333333333328</v>
      </c>
      <c r="H48" s="37">
        <v>679.23333333333323</v>
      </c>
      <c r="I48" s="37">
        <v>690.31666666666649</v>
      </c>
      <c r="J48" s="37">
        <v>696.88333333333321</v>
      </c>
      <c r="K48" s="28">
        <v>683.75</v>
      </c>
      <c r="L48" s="28">
        <v>666.1</v>
      </c>
      <c r="M48" s="28">
        <v>5.1777199999999999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324.55</v>
      </c>
      <c r="D49" s="37">
        <v>324.91666666666669</v>
      </c>
      <c r="E49" s="37">
        <v>320.13333333333338</v>
      </c>
      <c r="F49" s="37">
        <v>315.7166666666667</v>
      </c>
      <c r="G49" s="37">
        <v>310.93333333333339</v>
      </c>
      <c r="H49" s="37">
        <v>329.33333333333337</v>
      </c>
      <c r="I49" s="37">
        <v>334.11666666666667</v>
      </c>
      <c r="J49" s="37">
        <v>338.53333333333336</v>
      </c>
      <c r="K49" s="28">
        <v>329.7</v>
      </c>
      <c r="L49" s="28">
        <v>320.5</v>
      </c>
      <c r="M49" s="28">
        <v>123.39551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766.7</v>
      </c>
      <c r="D50" s="37">
        <v>761.30000000000007</v>
      </c>
      <c r="E50" s="37">
        <v>753.60000000000014</v>
      </c>
      <c r="F50" s="37">
        <v>740.50000000000011</v>
      </c>
      <c r="G50" s="37">
        <v>732.80000000000018</v>
      </c>
      <c r="H50" s="37">
        <v>774.40000000000009</v>
      </c>
      <c r="I50" s="37">
        <v>782.10000000000014</v>
      </c>
      <c r="J50" s="37">
        <v>795.2</v>
      </c>
      <c r="K50" s="28">
        <v>769</v>
      </c>
      <c r="L50" s="28">
        <v>748.2</v>
      </c>
      <c r="M50" s="28">
        <v>20.362079999999999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59.3</v>
      </c>
      <c r="D51" s="37">
        <v>59.883333333333333</v>
      </c>
      <c r="E51" s="37">
        <v>58.416666666666664</v>
      </c>
      <c r="F51" s="37">
        <v>57.533333333333331</v>
      </c>
      <c r="G51" s="37">
        <v>56.066666666666663</v>
      </c>
      <c r="H51" s="37">
        <v>60.766666666666666</v>
      </c>
      <c r="I51" s="37">
        <v>62.233333333333334</v>
      </c>
      <c r="J51" s="37">
        <v>63.116666666666667</v>
      </c>
      <c r="K51" s="28">
        <v>61.35</v>
      </c>
      <c r="L51" s="28">
        <v>59</v>
      </c>
      <c r="M51" s="28">
        <v>352.18281999999999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321.95</v>
      </c>
      <c r="D52" s="37">
        <v>325.51666666666665</v>
      </c>
      <c r="E52" s="37">
        <v>316.93333333333328</v>
      </c>
      <c r="F52" s="37">
        <v>311.91666666666663</v>
      </c>
      <c r="G52" s="37">
        <v>303.33333333333326</v>
      </c>
      <c r="H52" s="37">
        <v>330.5333333333333</v>
      </c>
      <c r="I52" s="37">
        <v>339.11666666666667</v>
      </c>
      <c r="J52" s="37">
        <v>344.13333333333333</v>
      </c>
      <c r="K52" s="28">
        <v>334.1</v>
      </c>
      <c r="L52" s="28">
        <v>320.5</v>
      </c>
      <c r="M52" s="28">
        <v>48.396250000000002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735</v>
      </c>
      <c r="D53" s="37">
        <v>731.85</v>
      </c>
      <c r="E53" s="37">
        <v>722.80000000000007</v>
      </c>
      <c r="F53" s="37">
        <v>710.6</v>
      </c>
      <c r="G53" s="37">
        <v>701.55000000000007</v>
      </c>
      <c r="H53" s="37">
        <v>744.05000000000007</v>
      </c>
      <c r="I53" s="37">
        <v>753.1</v>
      </c>
      <c r="J53" s="37">
        <v>765.30000000000007</v>
      </c>
      <c r="K53" s="28">
        <v>740.9</v>
      </c>
      <c r="L53" s="28">
        <v>719.65</v>
      </c>
      <c r="M53" s="28">
        <v>56.937069999999999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295.60000000000002</v>
      </c>
      <c r="D54" s="37">
        <v>298.05</v>
      </c>
      <c r="E54" s="37">
        <v>291.65000000000003</v>
      </c>
      <c r="F54" s="37">
        <v>287.70000000000005</v>
      </c>
      <c r="G54" s="37">
        <v>281.30000000000007</v>
      </c>
      <c r="H54" s="37">
        <v>302</v>
      </c>
      <c r="I54" s="37">
        <v>308.39999999999998</v>
      </c>
      <c r="J54" s="37">
        <v>312.34999999999997</v>
      </c>
      <c r="K54" s="28">
        <v>304.45</v>
      </c>
      <c r="L54" s="28">
        <v>294.10000000000002</v>
      </c>
      <c r="M54" s="28">
        <v>28.93357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17568.099999999999</v>
      </c>
      <c r="D55" s="37">
        <v>17643.2</v>
      </c>
      <c r="E55" s="37">
        <v>17388.400000000001</v>
      </c>
      <c r="F55" s="37">
        <v>17208.7</v>
      </c>
      <c r="G55" s="37">
        <v>16953.900000000001</v>
      </c>
      <c r="H55" s="37">
        <v>17822.900000000001</v>
      </c>
      <c r="I55" s="37">
        <v>18077.699999999997</v>
      </c>
      <c r="J55" s="37">
        <v>18257.400000000001</v>
      </c>
      <c r="K55" s="28">
        <v>17898</v>
      </c>
      <c r="L55" s="28">
        <v>17463.5</v>
      </c>
      <c r="M55" s="28">
        <v>0.43636999999999998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3704.25</v>
      </c>
      <c r="D56" s="37">
        <v>3721.0499999999997</v>
      </c>
      <c r="E56" s="37">
        <v>3683.1999999999994</v>
      </c>
      <c r="F56" s="37">
        <v>3662.1499999999996</v>
      </c>
      <c r="G56" s="37">
        <v>3624.2999999999993</v>
      </c>
      <c r="H56" s="37">
        <v>3742.0999999999995</v>
      </c>
      <c r="I56" s="37">
        <v>3779.95</v>
      </c>
      <c r="J56" s="37">
        <v>3800.9999999999995</v>
      </c>
      <c r="K56" s="28">
        <v>3758.9</v>
      </c>
      <c r="L56" s="28">
        <v>3700</v>
      </c>
      <c r="M56" s="28">
        <v>2.0215200000000002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243.8</v>
      </c>
      <c r="D57" s="37">
        <v>243.7166666666667</v>
      </c>
      <c r="E57" s="37">
        <v>241.13333333333338</v>
      </c>
      <c r="F57" s="37">
        <v>238.4666666666667</v>
      </c>
      <c r="G57" s="37">
        <v>235.88333333333338</v>
      </c>
      <c r="H57" s="37">
        <v>246.38333333333338</v>
      </c>
      <c r="I57" s="37">
        <v>248.9666666666667</v>
      </c>
      <c r="J57" s="37">
        <v>251.63333333333338</v>
      </c>
      <c r="K57" s="28">
        <v>246.3</v>
      </c>
      <c r="L57" s="28">
        <v>241.05</v>
      </c>
      <c r="M57" s="28">
        <v>81.909589999999994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790.5</v>
      </c>
      <c r="D58" s="37">
        <v>797.43333333333339</v>
      </c>
      <c r="E58" s="37">
        <v>780.46666666666681</v>
      </c>
      <c r="F58" s="37">
        <v>770.43333333333339</v>
      </c>
      <c r="G58" s="37">
        <v>753.46666666666681</v>
      </c>
      <c r="H58" s="37">
        <v>807.46666666666681</v>
      </c>
      <c r="I58" s="37">
        <v>824.43333333333351</v>
      </c>
      <c r="J58" s="37">
        <v>834.46666666666681</v>
      </c>
      <c r="K58" s="28">
        <v>814.4</v>
      </c>
      <c r="L58" s="28">
        <v>787.4</v>
      </c>
      <c r="M58" s="28">
        <v>17.585799999999999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1015.6</v>
      </c>
      <c r="D59" s="37">
        <v>1019.6166666666668</v>
      </c>
      <c r="E59" s="37">
        <v>1008.0333333333335</v>
      </c>
      <c r="F59" s="37">
        <v>1000.4666666666667</v>
      </c>
      <c r="G59" s="37">
        <v>988.88333333333344</v>
      </c>
      <c r="H59" s="37">
        <v>1027.1833333333336</v>
      </c>
      <c r="I59" s="37">
        <v>1038.7666666666667</v>
      </c>
      <c r="J59" s="37">
        <v>1046.3333333333337</v>
      </c>
      <c r="K59" s="28">
        <v>1031.2</v>
      </c>
      <c r="L59" s="28">
        <v>1012.05</v>
      </c>
      <c r="M59" s="28">
        <v>16.552289999999999</v>
      </c>
      <c r="N59" s="1"/>
      <c r="O59" s="1"/>
    </row>
    <row r="60" spans="1:15" ht="12.75" customHeight="1">
      <c r="A60" s="53">
        <v>51</v>
      </c>
      <c r="B60" s="28" t="s">
        <v>830</v>
      </c>
      <c r="C60" s="28">
        <v>1756.3</v>
      </c>
      <c r="D60" s="37">
        <v>1764.95</v>
      </c>
      <c r="E60" s="37">
        <v>1741.3500000000001</v>
      </c>
      <c r="F60" s="37">
        <v>1726.4</v>
      </c>
      <c r="G60" s="37">
        <v>1702.8000000000002</v>
      </c>
      <c r="H60" s="37">
        <v>1779.9</v>
      </c>
      <c r="I60" s="37">
        <v>1803.5</v>
      </c>
      <c r="J60" s="37">
        <v>1818.45</v>
      </c>
      <c r="K60" s="28">
        <v>1788.55</v>
      </c>
      <c r="L60" s="28">
        <v>1750</v>
      </c>
      <c r="M60" s="28">
        <v>0.59670999999999996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229.3</v>
      </c>
      <c r="D61" s="37">
        <v>229.98333333333335</v>
      </c>
      <c r="E61" s="37">
        <v>227.51666666666671</v>
      </c>
      <c r="F61" s="37">
        <v>225.73333333333335</v>
      </c>
      <c r="G61" s="37">
        <v>223.26666666666671</v>
      </c>
      <c r="H61" s="37">
        <v>231.76666666666671</v>
      </c>
      <c r="I61" s="37">
        <v>234.23333333333335</v>
      </c>
      <c r="J61" s="37">
        <v>236.01666666666671</v>
      </c>
      <c r="K61" s="28">
        <v>232.45</v>
      </c>
      <c r="L61" s="28">
        <v>228.2</v>
      </c>
      <c r="M61" s="28">
        <v>45.995179999999998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3467.6</v>
      </c>
      <c r="D62" s="37">
        <v>3491.5833333333335</v>
      </c>
      <c r="E62" s="37">
        <v>3437.0166666666669</v>
      </c>
      <c r="F62" s="37">
        <v>3406.4333333333334</v>
      </c>
      <c r="G62" s="37">
        <v>3351.8666666666668</v>
      </c>
      <c r="H62" s="37">
        <v>3522.166666666667</v>
      </c>
      <c r="I62" s="37">
        <v>3576.7333333333336</v>
      </c>
      <c r="J62" s="37">
        <v>3607.3166666666671</v>
      </c>
      <c r="K62" s="28">
        <v>3546.15</v>
      </c>
      <c r="L62" s="28">
        <v>3461</v>
      </c>
      <c r="M62" s="28">
        <v>1.6600600000000001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1675.6</v>
      </c>
      <c r="D63" s="37">
        <v>1680.7833333333335</v>
      </c>
      <c r="E63" s="37">
        <v>1665.616666666667</v>
      </c>
      <c r="F63" s="37">
        <v>1655.6333333333334</v>
      </c>
      <c r="G63" s="37">
        <v>1640.4666666666669</v>
      </c>
      <c r="H63" s="37">
        <v>1690.7666666666671</v>
      </c>
      <c r="I63" s="37">
        <v>1705.9333333333336</v>
      </c>
      <c r="J63" s="37">
        <v>1715.9166666666672</v>
      </c>
      <c r="K63" s="28">
        <v>1695.95</v>
      </c>
      <c r="L63" s="28">
        <v>1670.8</v>
      </c>
      <c r="M63" s="28">
        <v>2.9150399999999999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674.35</v>
      </c>
      <c r="D64" s="37">
        <v>680.88333333333333</v>
      </c>
      <c r="E64" s="37">
        <v>665.56666666666661</v>
      </c>
      <c r="F64" s="37">
        <v>656.7833333333333</v>
      </c>
      <c r="G64" s="37">
        <v>641.46666666666658</v>
      </c>
      <c r="H64" s="37">
        <v>689.66666666666663</v>
      </c>
      <c r="I64" s="37">
        <v>704.98333333333346</v>
      </c>
      <c r="J64" s="37">
        <v>713.76666666666665</v>
      </c>
      <c r="K64" s="28">
        <v>696.2</v>
      </c>
      <c r="L64" s="28">
        <v>672.1</v>
      </c>
      <c r="M64" s="28">
        <v>18.18609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1045.4000000000001</v>
      </c>
      <c r="D65" s="37">
        <v>1058.3999999999999</v>
      </c>
      <c r="E65" s="37">
        <v>1028.2499999999998</v>
      </c>
      <c r="F65" s="37">
        <v>1011.0999999999999</v>
      </c>
      <c r="G65" s="37">
        <v>980.94999999999982</v>
      </c>
      <c r="H65" s="37">
        <v>1075.5499999999997</v>
      </c>
      <c r="I65" s="37">
        <v>1105.6999999999998</v>
      </c>
      <c r="J65" s="37">
        <v>1122.8499999999997</v>
      </c>
      <c r="K65" s="28">
        <v>1088.55</v>
      </c>
      <c r="L65" s="28">
        <v>1041.25</v>
      </c>
      <c r="M65" s="28">
        <v>6.25345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395.25</v>
      </c>
      <c r="D66" s="37">
        <v>399.2</v>
      </c>
      <c r="E66" s="37">
        <v>389.15</v>
      </c>
      <c r="F66" s="37">
        <v>383.05</v>
      </c>
      <c r="G66" s="37">
        <v>373</v>
      </c>
      <c r="H66" s="37">
        <v>405.29999999999995</v>
      </c>
      <c r="I66" s="37">
        <v>415.35</v>
      </c>
      <c r="J66" s="37">
        <v>421.44999999999993</v>
      </c>
      <c r="K66" s="28">
        <v>409.25</v>
      </c>
      <c r="L66" s="28">
        <v>393.1</v>
      </c>
      <c r="M66" s="28">
        <v>17.291779999999999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1201.5999999999999</v>
      </c>
      <c r="D67" s="37">
        <v>1211.8</v>
      </c>
      <c r="E67" s="37">
        <v>1187.5999999999999</v>
      </c>
      <c r="F67" s="37">
        <v>1173.5999999999999</v>
      </c>
      <c r="G67" s="37">
        <v>1149.3999999999999</v>
      </c>
      <c r="H67" s="37">
        <v>1225.8</v>
      </c>
      <c r="I67" s="37">
        <v>1250.0000000000002</v>
      </c>
      <c r="J67" s="37">
        <v>1264</v>
      </c>
      <c r="K67" s="28">
        <v>1236</v>
      </c>
      <c r="L67" s="28">
        <v>1197.8</v>
      </c>
      <c r="M67" s="28">
        <v>3.9542600000000001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395</v>
      </c>
      <c r="D68" s="37">
        <v>398.25</v>
      </c>
      <c r="E68" s="37">
        <v>390.5</v>
      </c>
      <c r="F68" s="37">
        <v>386</v>
      </c>
      <c r="G68" s="37">
        <v>378.25</v>
      </c>
      <c r="H68" s="37">
        <v>402.75</v>
      </c>
      <c r="I68" s="37">
        <v>410.5</v>
      </c>
      <c r="J68" s="37">
        <v>415</v>
      </c>
      <c r="K68" s="28">
        <v>406</v>
      </c>
      <c r="L68" s="28">
        <v>393.75</v>
      </c>
      <c r="M68" s="28">
        <v>80.225549999999998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570.70000000000005</v>
      </c>
      <c r="D69" s="37">
        <v>569.9</v>
      </c>
      <c r="E69" s="37">
        <v>567.29999999999995</v>
      </c>
      <c r="F69" s="37">
        <v>563.9</v>
      </c>
      <c r="G69" s="37">
        <v>561.29999999999995</v>
      </c>
      <c r="H69" s="37">
        <v>573.29999999999995</v>
      </c>
      <c r="I69" s="37">
        <v>575.90000000000009</v>
      </c>
      <c r="J69" s="37">
        <v>579.29999999999995</v>
      </c>
      <c r="K69" s="28">
        <v>572.5</v>
      </c>
      <c r="L69" s="28">
        <v>566.5</v>
      </c>
      <c r="M69" s="28">
        <v>16.59835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1534.65</v>
      </c>
      <c r="D70" s="37">
        <v>1539.5333333333335</v>
      </c>
      <c r="E70" s="37">
        <v>1519.4666666666672</v>
      </c>
      <c r="F70" s="37">
        <v>1504.2833333333335</v>
      </c>
      <c r="G70" s="37">
        <v>1484.2166666666672</v>
      </c>
      <c r="H70" s="37">
        <v>1554.7166666666672</v>
      </c>
      <c r="I70" s="37">
        <v>1574.7833333333333</v>
      </c>
      <c r="J70" s="37">
        <v>1589.9666666666672</v>
      </c>
      <c r="K70" s="28">
        <v>1559.6</v>
      </c>
      <c r="L70" s="28">
        <v>1524.35</v>
      </c>
      <c r="M70" s="28">
        <v>1.95435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1982.8</v>
      </c>
      <c r="D71" s="37">
        <v>1994.05</v>
      </c>
      <c r="E71" s="37">
        <v>1964.75</v>
      </c>
      <c r="F71" s="37">
        <v>1946.7</v>
      </c>
      <c r="G71" s="37">
        <v>1917.4</v>
      </c>
      <c r="H71" s="37">
        <v>2012.1</v>
      </c>
      <c r="I71" s="37">
        <v>2041.3999999999996</v>
      </c>
      <c r="J71" s="37">
        <v>2059.4499999999998</v>
      </c>
      <c r="K71" s="28">
        <v>2023.35</v>
      </c>
      <c r="L71" s="28">
        <v>1976</v>
      </c>
      <c r="M71" s="28">
        <v>4.90402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3598.15</v>
      </c>
      <c r="D72" s="37">
        <v>3596.4666666666667</v>
      </c>
      <c r="E72" s="37">
        <v>3573.9333333333334</v>
      </c>
      <c r="F72" s="37">
        <v>3549.7166666666667</v>
      </c>
      <c r="G72" s="37">
        <v>3527.1833333333334</v>
      </c>
      <c r="H72" s="37">
        <v>3620.6833333333334</v>
      </c>
      <c r="I72" s="37">
        <v>3643.2166666666672</v>
      </c>
      <c r="J72" s="37">
        <v>3667.4333333333334</v>
      </c>
      <c r="K72" s="28">
        <v>3619</v>
      </c>
      <c r="L72" s="28">
        <v>3572.25</v>
      </c>
      <c r="M72" s="28">
        <v>3.1807300000000001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4109.3</v>
      </c>
      <c r="D73" s="37">
        <v>4125.7666666666664</v>
      </c>
      <c r="E73" s="37">
        <v>4053.5333333333328</v>
      </c>
      <c r="F73" s="37">
        <v>3997.7666666666664</v>
      </c>
      <c r="G73" s="37">
        <v>3925.5333333333328</v>
      </c>
      <c r="H73" s="37">
        <v>4181.5333333333328</v>
      </c>
      <c r="I73" s="37">
        <v>4253.7666666666664</v>
      </c>
      <c r="J73" s="37">
        <v>4309.5333333333328</v>
      </c>
      <c r="K73" s="28">
        <v>4198</v>
      </c>
      <c r="L73" s="28">
        <v>4070</v>
      </c>
      <c r="M73" s="28">
        <v>3.2329400000000001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2439.25</v>
      </c>
      <c r="D74" s="37">
        <v>2459.3833333333332</v>
      </c>
      <c r="E74" s="37">
        <v>2385.0666666666666</v>
      </c>
      <c r="F74" s="37">
        <v>2330.8833333333332</v>
      </c>
      <c r="G74" s="37">
        <v>2256.5666666666666</v>
      </c>
      <c r="H74" s="37">
        <v>2513.5666666666666</v>
      </c>
      <c r="I74" s="37">
        <v>2587.8833333333332</v>
      </c>
      <c r="J74" s="37">
        <v>2642.0666666666666</v>
      </c>
      <c r="K74" s="28">
        <v>2533.6999999999998</v>
      </c>
      <c r="L74" s="28">
        <v>2405.1999999999998</v>
      </c>
      <c r="M74" s="28">
        <v>1.53393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4189.95</v>
      </c>
      <c r="D75" s="37">
        <v>4198.6333333333341</v>
      </c>
      <c r="E75" s="37">
        <v>4165.2666666666682</v>
      </c>
      <c r="F75" s="37">
        <v>4140.5833333333339</v>
      </c>
      <c r="G75" s="37">
        <v>4107.2166666666681</v>
      </c>
      <c r="H75" s="37">
        <v>4223.3166666666684</v>
      </c>
      <c r="I75" s="37">
        <v>4256.6833333333352</v>
      </c>
      <c r="J75" s="37">
        <v>4281.3666666666686</v>
      </c>
      <c r="K75" s="28">
        <v>4232</v>
      </c>
      <c r="L75" s="28">
        <v>4173.95</v>
      </c>
      <c r="M75" s="28">
        <v>2.0165600000000001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3422.1</v>
      </c>
      <c r="D76" s="37">
        <v>3435.3666666666668</v>
      </c>
      <c r="E76" s="37">
        <v>3401.7333333333336</v>
      </c>
      <c r="F76" s="37">
        <v>3381.3666666666668</v>
      </c>
      <c r="G76" s="37">
        <v>3347.7333333333336</v>
      </c>
      <c r="H76" s="37">
        <v>3455.7333333333336</v>
      </c>
      <c r="I76" s="37">
        <v>3489.3666666666668</v>
      </c>
      <c r="J76" s="37">
        <v>3509.7333333333336</v>
      </c>
      <c r="K76" s="28">
        <v>3469</v>
      </c>
      <c r="L76" s="28">
        <v>3415</v>
      </c>
      <c r="M76" s="28">
        <v>10.38097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492.1</v>
      </c>
      <c r="D77" s="37">
        <v>493.43333333333334</v>
      </c>
      <c r="E77" s="37">
        <v>489.11666666666667</v>
      </c>
      <c r="F77" s="37">
        <v>486.13333333333333</v>
      </c>
      <c r="G77" s="37">
        <v>481.81666666666666</v>
      </c>
      <c r="H77" s="37">
        <v>496.41666666666669</v>
      </c>
      <c r="I77" s="37">
        <v>500.73333333333341</v>
      </c>
      <c r="J77" s="37">
        <v>503.7166666666667</v>
      </c>
      <c r="K77" s="28">
        <v>497.75</v>
      </c>
      <c r="L77" s="28">
        <v>490.45</v>
      </c>
      <c r="M77" s="28">
        <v>0.95821000000000001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2075.1</v>
      </c>
      <c r="D78" s="37">
        <v>2059.8166666666666</v>
      </c>
      <c r="E78" s="37">
        <v>2030.2833333333333</v>
      </c>
      <c r="F78" s="37">
        <v>1985.4666666666667</v>
      </c>
      <c r="G78" s="37">
        <v>1955.9333333333334</v>
      </c>
      <c r="H78" s="37">
        <v>2104.6333333333332</v>
      </c>
      <c r="I78" s="37">
        <v>2134.1666666666661</v>
      </c>
      <c r="J78" s="37">
        <v>2178.9833333333331</v>
      </c>
      <c r="K78" s="28">
        <v>2089.35</v>
      </c>
      <c r="L78" s="28">
        <v>2015</v>
      </c>
      <c r="M78" s="28">
        <v>10.539070000000001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159.4</v>
      </c>
      <c r="D79" s="37">
        <v>159.53333333333333</v>
      </c>
      <c r="E79" s="37">
        <v>157.86666666666667</v>
      </c>
      <c r="F79" s="37">
        <v>156.33333333333334</v>
      </c>
      <c r="G79" s="37">
        <v>154.66666666666669</v>
      </c>
      <c r="H79" s="37">
        <v>161.06666666666666</v>
      </c>
      <c r="I79" s="37">
        <v>162.73333333333335</v>
      </c>
      <c r="J79" s="37">
        <v>164.26666666666665</v>
      </c>
      <c r="K79" s="28">
        <v>161.19999999999999</v>
      </c>
      <c r="L79" s="28">
        <v>158</v>
      </c>
      <c r="M79" s="28">
        <v>19.771380000000001</v>
      </c>
      <c r="N79" s="1"/>
      <c r="O79" s="1"/>
    </row>
    <row r="80" spans="1:15" ht="12.75" customHeight="1">
      <c r="A80" s="53">
        <v>71</v>
      </c>
      <c r="B80" s="28" t="s">
        <v>831</v>
      </c>
      <c r="C80" s="28">
        <v>1363.75</v>
      </c>
      <c r="D80" s="37">
        <v>1367.1833333333334</v>
      </c>
      <c r="E80" s="37">
        <v>1346.5666666666668</v>
      </c>
      <c r="F80" s="37">
        <v>1329.3833333333334</v>
      </c>
      <c r="G80" s="37">
        <v>1308.7666666666669</v>
      </c>
      <c r="H80" s="37">
        <v>1384.3666666666668</v>
      </c>
      <c r="I80" s="37">
        <v>1404.9833333333336</v>
      </c>
      <c r="J80" s="37">
        <v>1422.1666666666667</v>
      </c>
      <c r="K80" s="28">
        <v>1387.8</v>
      </c>
      <c r="L80" s="28">
        <v>1350</v>
      </c>
      <c r="M80" s="28">
        <v>2.0599500000000002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119.55</v>
      </c>
      <c r="D81" s="37">
        <v>120.38333333333333</v>
      </c>
      <c r="E81" s="37">
        <v>117.96666666666665</v>
      </c>
      <c r="F81" s="37">
        <v>116.38333333333333</v>
      </c>
      <c r="G81" s="37">
        <v>113.96666666666665</v>
      </c>
      <c r="H81" s="37">
        <v>121.96666666666665</v>
      </c>
      <c r="I81" s="37">
        <v>124.38333333333334</v>
      </c>
      <c r="J81" s="37">
        <v>125.96666666666665</v>
      </c>
      <c r="K81" s="28">
        <v>122.8</v>
      </c>
      <c r="L81" s="28">
        <v>118.8</v>
      </c>
      <c r="M81" s="28">
        <v>216.91153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291.64999999999998</v>
      </c>
      <c r="D82" s="37">
        <v>293.11666666666662</v>
      </c>
      <c r="E82" s="37">
        <v>288.08333333333326</v>
      </c>
      <c r="F82" s="37">
        <v>284.51666666666665</v>
      </c>
      <c r="G82" s="37">
        <v>279.48333333333329</v>
      </c>
      <c r="H82" s="37">
        <v>296.68333333333322</v>
      </c>
      <c r="I82" s="37">
        <v>301.71666666666664</v>
      </c>
      <c r="J82" s="37">
        <v>305.28333333333319</v>
      </c>
      <c r="K82" s="28">
        <v>298.14999999999998</v>
      </c>
      <c r="L82" s="28">
        <v>289.55</v>
      </c>
      <c r="M82" s="28">
        <v>7.0709299999999997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135.30000000000001</v>
      </c>
      <c r="D83" s="37">
        <v>135.80000000000001</v>
      </c>
      <c r="E83" s="37">
        <v>134.30000000000001</v>
      </c>
      <c r="F83" s="37">
        <v>133.30000000000001</v>
      </c>
      <c r="G83" s="37">
        <v>131.80000000000001</v>
      </c>
      <c r="H83" s="37">
        <v>136.80000000000001</v>
      </c>
      <c r="I83" s="37">
        <v>138.30000000000001</v>
      </c>
      <c r="J83" s="37">
        <v>139.30000000000001</v>
      </c>
      <c r="K83" s="28">
        <v>137.30000000000001</v>
      </c>
      <c r="L83" s="28">
        <v>134.80000000000001</v>
      </c>
      <c r="M83" s="28">
        <v>115.37927999999999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2566.1</v>
      </c>
      <c r="D84" s="37">
        <v>2555.4</v>
      </c>
      <c r="E84" s="37">
        <v>2503.8000000000002</v>
      </c>
      <c r="F84" s="37">
        <v>2441.5</v>
      </c>
      <c r="G84" s="37">
        <v>2389.9</v>
      </c>
      <c r="H84" s="37">
        <v>2617.7000000000003</v>
      </c>
      <c r="I84" s="37">
        <v>2669.2999999999997</v>
      </c>
      <c r="J84" s="37">
        <v>2731.6000000000004</v>
      </c>
      <c r="K84" s="28">
        <v>2607</v>
      </c>
      <c r="L84" s="28">
        <v>2493.1</v>
      </c>
      <c r="M84" s="28">
        <v>6.0473400000000002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369.65</v>
      </c>
      <c r="D85" s="37">
        <v>371.41666666666669</v>
      </c>
      <c r="E85" s="37">
        <v>366.93333333333339</v>
      </c>
      <c r="F85" s="37">
        <v>364.2166666666667</v>
      </c>
      <c r="G85" s="37">
        <v>359.73333333333341</v>
      </c>
      <c r="H85" s="37">
        <v>374.13333333333338</v>
      </c>
      <c r="I85" s="37">
        <v>378.61666666666662</v>
      </c>
      <c r="J85" s="37">
        <v>381.33333333333337</v>
      </c>
      <c r="K85" s="28">
        <v>375.9</v>
      </c>
      <c r="L85" s="28">
        <v>368.7</v>
      </c>
      <c r="M85" s="28">
        <v>6.1336199999999996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915.65</v>
      </c>
      <c r="D86" s="37">
        <v>923.38333333333333</v>
      </c>
      <c r="E86" s="37">
        <v>903.91666666666663</v>
      </c>
      <c r="F86" s="37">
        <v>892.18333333333328</v>
      </c>
      <c r="G86" s="37">
        <v>872.71666666666658</v>
      </c>
      <c r="H86" s="37">
        <v>935.11666666666667</v>
      </c>
      <c r="I86" s="37">
        <v>954.58333333333337</v>
      </c>
      <c r="J86" s="37">
        <v>966.31666666666672</v>
      </c>
      <c r="K86" s="28">
        <v>942.85</v>
      </c>
      <c r="L86" s="28">
        <v>911.65</v>
      </c>
      <c r="M86" s="28">
        <v>18.61382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1418.85</v>
      </c>
      <c r="D87" s="37">
        <v>1428.2833333333335</v>
      </c>
      <c r="E87" s="37">
        <v>1405.5666666666671</v>
      </c>
      <c r="F87" s="37">
        <v>1392.2833333333335</v>
      </c>
      <c r="G87" s="37">
        <v>1369.5666666666671</v>
      </c>
      <c r="H87" s="37">
        <v>1441.5666666666671</v>
      </c>
      <c r="I87" s="37">
        <v>1464.2833333333338</v>
      </c>
      <c r="J87" s="37">
        <v>1477.5666666666671</v>
      </c>
      <c r="K87" s="28">
        <v>1451</v>
      </c>
      <c r="L87" s="28">
        <v>1415</v>
      </c>
      <c r="M87" s="28">
        <v>4.9322299999999997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1687.9</v>
      </c>
      <c r="D88" s="37">
        <v>1685.1499999999999</v>
      </c>
      <c r="E88" s="37">
        <v>1672.7999999999997</v>
      </c>
      <c r="F88" s="37">
        <v>1657.6999999999998</v>
      </c>
      <c r="G88" s="37">
        <v>1645.3499999999997</v>
      </c>
      <c r="H88" s="37">
        <v>1700.2499999999998</v>
      </c>
      <c r="I88" s="37">
        <v>1712.5999999999997</v>
      </c>
      <c r="J88" s="37">
        <v>1727.6999999999998</v>
      </c>
      <c r="K88" s="28">
        <v>1697.5</v>
      </c>
      <c r="L88" s="28">
        <v>1670.05</v>
      </c>
      <c r="M88" s="28">
        <v>5.9903500000000003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481.35</v>
      </c>
      <c r="D89" s="37">
        <v>481.0333333333333</v>
      </c>
      <c r="E89" s="37">
        <v>477.06666666666661</v>
      </c>
      <c r="F89" s="37">
        <v>472.7833333333333</v>
      </c>
      <c r="G89" s="37">
        <v>468.81666666666661</v>
      </c>
      <c r="H89" s="37">
        <v>485.31666666666661</v>
      </c>
      <c r="I89" s="37">
        <v>489.2833333333333</v>
      </c>
      <c r="J89" s="37">
        <v>493.56666666666661</v>
      </c>
      <c r="K89" s="28">
        <v>485</v>
      </c>
      <c r="L89" s="28">
        <v>476.75</v>
      </c>
      <c r="M89" s="28">
        <v>8.8908799999999992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237.45</v>
      </c>
      <c r="D90" s="37">
        <v>238.75</v>
      </c>
      <c r="E90" s="37">
        <v>235.05</v>
      </c>
      <c r="F90" s="37">
        <v>232.65</v>
      </c>
      <c r="G90" s="37">
        <v>228.95000000000002</v>
      </c>
      <c r="H90" s="37">
        <v>241.15</v>
      </c>
      <c r="I90" s="37">
        <v>244.85</v>
      </c>
      <c r="J90" s="37">
        <v>247.25</v>
      </c>
      <c r="K90" s="28">
        <v>242.45</v>
      </c>
      <c r="L90" s="28">
        <v>236.35</v>
      </c>
      <c r="M90" s="28">
        <v>3.8790800000000001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924.45</v>
      </c>
      <c r="D91" s="37">
        <v>926.81666666666661</v>
      </c>
      <c r="E91" s="37">
        <v>916.63333333333321</v>
      </c>
      <c r="F91" s="37">
        <v>908.81666666666661</v>
      </c>
      <c r="G91" s="37">
        <v>898.63333333333321</v>
      </c>
      <c r="H91" s="37">
        <v>934.63333333333321</v>
      </c>
      <c r="I91" s="37">
        <v>944.81666666666661</v>
      </c>
      <c r="J91" s="37">
        <v>952.63333333333321</v>
      </c>
      <c r="K91" s="28">
        <v>937</v>
      </c>
      <c r="L91" s="28">
        <v>919</v>
      </c>
      <c r="M91" s="28">
        <v>17.502829999999999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2014.45</v>
      </c>
      <c r="D92" s="37">
        <v>2022.05</v>
      </c>
      <c r="E92" s="37">
        <v>1994.15</v>
      </c>
      <c r="F92" s="37">
        <v>1973.8500000000001</v>
      </c>
      <c r="G92" s="37">
        <v>1945.9500000000003</v>
      </c>
      <c r="H92" s="37">
        <v>2042.35</v>
      </c>
      <c r="I92" s="37">
        <v>2070.25</v>
      </c>
      <c r="J92" s="37">
        <v>2090.5499999999997</v>
      </c>
      <c r="K92" s="28">
        <v>2049.9499999999998</v>
      </c>
      <c r="L92" s="28">
        <v>2001.75</v>
      </c>
      <c r="M92" s="28">
        <v>2.8015599999999998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1485.5</v>
      </c>
      <c r="D93" s="37">
        <v>1480.3999999999999</v>
      </c>
      <c r="E93" s="37">
        <v>1470.2999999999997</v>
      </c>
      <c r="F93" s="37">
        <v>1455.1</v>
      </c>
      <c r="G93" s="37">
        <v>1444.9999999999998</v>
      </c>
      <c r="H93" s="37">
        <v>1495.5999999999997</v>
      </c>
      <c r="I93" s="37">
        <v>1505.6999999999996</v>
      </c>
      <c r="J93" s="37">
        <v>1520.8999999999996</v>
      </c>
      <c r="K93" s="28">
        <v>1490.5</v>
      </c>
      <c r="L93" s="28">
        <v>1465.2</v>
      </c>
      <c r="M93" s="28">
        <v>60.190429999999999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574.85</v>
      </c>
      <c r="D94" s="37">
        <v>577.4</v>
      </c>
      <c r="E94" s="37">
        <v>568.69999999999993</v>
      </c>
      <c r="F94" s="37">
        <v>562.54999999999995</v>
      </c>
      <c r="G94" s="37">
        <v>553.84999999999991</v>
      </c>
      <c r="H94" s="37">
        <v>583.54999999999995</v>
      </c>
      <c r="I94" s="37">
        <v>592.25</v>
      </c>
      <c r="J94" s="37">
        <v>598.4</v>
      </c>
      <c r="K94" s="28">
        <v>586.1</v>
      </c>
      <c r="L94" s="28">
        <v>571.25</v>
      </c>
      <c r="M94" s="28">
        <v>32.827840000000002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1382.3</v>
      </c>
      <c r="D95" s="37">
        <v>1387.6166666666668</v>
      </c>
      <c r="E95" s="37">
        <v>1369.6833333333336</v>
      </c>
      <c r="F95" s="37">
        <v>1357.0666666666668</v>
      </c>
      <c r="G95" s="37">
        <v>1339.1333333333337</v>
      </c>
      <c r="H95" s="37">
        <v>1400.2333333333336</v>
      </c>
      <c r="I95" s="37">
        <v>1418.166666666667</v>
      </c>
      <c r="J95" s="37">
        <v>1430.7833333333335</v>
      </c>
      <c r="K95" s="28">
        <v>1405.55</v>
      </c>
      <c r="L95" s="28">
        <v>1375</v>
      </c>
      <c r="M95" s="28">
        <v>6.8848099999999999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2825.15</v>
      </c>
      <c r="D96" s="37">
        <v>2844.75</v>
      </c>
      <c r="E96" s="37">
        <v>2800.5</v>
      </c>
      <c r="F96" s="37">
        <v>2775.85</v>
      </c>
      <c r="G96" s="37">
        <v>2731.6</v>
      </c>
      <c r="H96" s="37">
        <v>2869.4</v>
      </c>
      <c r="I96" s="37">
        <v>2913.65</v>
      </c>
      <c r="J96" s="37">
        <v>2938.3</v>
      </c>
      <c r="K96" s="28">
        <v>2889</v>
      </c>
      <c r="L96" s="28">
        <v>2820.1</v>
      </c>
      <c r="M96" s="28">
        <v>7.7617000000000003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414.9</v>
      </c>
      <c r="D97" s="37">
        <v>417.7833333333333</v>
      </c>
      <c r="E97" s="37">
        <v>410.36666666666662</v>
      </c>
      <c r="F97" s="37">
        <v>405.83333333333331</v>
      </c>
      <c r="G97" s="37">
        <v>398.41666666666663</v>
      </c>
      <c r="H97" s="37">
        <v>422.31666666666661</v>
      </c>
      <c r="I97" s="37">
        <v>429.73333333333335</v>
      </c>
      <c r="J97" s="37">
        <v>434.26666666666659</v>
      </c>
      <c r="K97" s="28">
        <v>425.2</v>
      </c>
      <c r="L97" s="28">
        <v>413.25</v>
      </c>
      <c r="M97" s="28">
        <v>101.0222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2369.5</v>
      </c>
      <c r="D98" s="37">
        <v>2371.5333333333333</v>
      </c>
      <c r="E98" s="37">
        <v>2318.0666666666666</v>
      </c>
      <c r="F98" s="37">
        <v>2266.6333333333332</v>
      </c>
      <c r="G98" s="37">
        <v>2213.1666666666665</v>
      </c>
      <c r="H98" s="37">
        <v>2422.9666666666667</v>
      </c>
      <c r="I98" s="37">
        <v>2476.4333333333329</v>
      </c>
      <c r="J98" s="37">
        <v>2527.8666666666668</v>
      </c>
      <c r="K98" s="28">
        <v>2425</v>
      </c>
      <c r="L98" s="28">
        <v>2320.1</v>
      </c>
      <c r="M98" s="28">
        <v>27.275300000000001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238.35</v>
      </c>
      <c r="D99" s="37">
        <v>241.39999999999998</v>
      </c>
      <c r="E99" s="37">
        <v>234.59999999999997</v>
      </c>
      <c r="F99" s="37">
        <v>230.85</v>
      </c>
      <c r="G99" s="37">
        <v>224.04999999999998</v>
      </c>
      <c r="H99" s="37">
        <v>245.14999999999995</v>
      </c>
      <c r="I99" s="37">
        <v>251.94999999999996</v>
      </c>
      <c r="J99" s="37">
        <v>255.69999999999993</v>
      </c>
      <c r="K99" s="28">
        <v>248.2</v>
      </c>
      <c r="L99" s="28">
        <v>237.65</v>
      </c>
      <c r="M99" s="28">
        <v>50.457470000000001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2603.6</v>
      </c>
      <c r="D100" s="37">
        <v>2603.8666666666668</v>
      </c>
      <c r="E100" s="37">
        <v>2584.7333333333336</v>
      </c>
      <c r="F100" s="37">
        <v>2565.8666666666668</v>
      </c>
      <c r="G100" s="37">
        <v>2546.7333333333336</v>
      </c>
      <c r="H100" s="37">
        <v>2622.7333333333336</v>
      </c>
      <c r="I100" s="37">
        <v>2641.8666666666668</v>
      </c>
      <c r="J100" s="37">
        <v>2660.7333333333336</v>
      </c>
      <c r="K100" s="28">
        <v>2623</v>
      </c>
      <c r="L100" s="28">
        <v>2585</v>
      </c>
      <c r="M100" s="28">
        <v>9.3759999999999994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285.39999999999998</v>
      </c>
      <c r="D101" s="37">
        <v>286.23333333333335</v>
      </c>
      <c r="E101" s="37">
        <v>283.16666666666669</v>
      </c>
      <c r="F101" s="37">
        <v>280.93333333333334</v>
      </c>
      <c r="G101" s="37">
        <v>277.86666666666667</v>
      </c>
      <c r="H101" s="37">
        <v>288.4666666666667</v>
      </c>
      <c r="I101" s="37">
        <v>291.5333333333333</v>
      </c>
      <c r="J101" s="37">
        <v>293.76666666666671</v>
      </c>
      <c r="K101" s="28">
        <v>289.3</v>
      </c>
      <c r="L101" s="28">
        <v>284</v>
      </c>
      <c r="M101" s="28">
        <v>8.7345699999999997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42202.45</v>
      </c>
      <c r="D102" s="37">
        <v>42515.466666666667</v>
      </c>
      <c r="E102" s="37">
        <v>41730.933333333334</v>
      </c>
      <c r="F102" s="37">
        <v>41259.416666666664</v>
      </c>
      <c r="G102" s="37">
        <v>40474.883333333331</v>
      </c>
      <c r="H102" s="37">
        <v>42986.983333333337</v>
      </c>
      <c r="I102" s="37">
        <v>43771.516666666677</v>
      </c>
      <c r="J102" s="37">
        <v>44243.03333333334</v>
      </c>
      <c r="K102" s="28">
        <v>43300</v>
      </c>
      <c r="L102" s="28">
        <v>42043.95</v>
      </c>
      <c r="M102" s="28">
        <v>0.15240000000000001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2444.35</v>
      </c>
      <c r="D103" s="37">
        <v>2425.0499999999997</v>
      </c>
      <c r="E103" s="37">
        <v>2400.2999999999993</v>
      </c>
      <c r="F103" s="37">
        <v>2356.2499999999995</v>
      </c>
      <c r="G103" s="37">
        <v>2331.4999999999991</v>
      </c>
      <c r="H103" s="37">
        <v>2469.0999999999995</v>
      </c>
      <c r="I103" s="37">
        <v>2493.8500000000004</v>
      </c>
      <c r="J103" s="37">
        <v>2537.8999999999996</v>
      </c>
      <c r="K103" s="28">
        <v>2449.8000000000002</v>
      </c>
      <c r="L103" s="28">
        <v>2381</v>
      </c>
      <c r="M103" s="28">
        <v>36.617750000000001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872.4</v>
      </c>
      <c r="D104" s="37">
        <v>873.56666666666661</v>
      </c>
      <c r="E104" s="37">
        <v>865.83333333333326</v>
      </c>
      <c r="F104" s="37">
        <v>859.26666666666665</v>
      </c>
      <c r="G104" s="37">
        <v>851.5333333333333</v>
      </c>
      <c r="H104" s="37">
        <v>880.13333333333321</v>
      </c>
      <c r="I104" s="37">
        <v>887.86666666666656</v>
      </c>
      <c r="J104" s="37">
        <v>894.43333333333317</v>
      </c>
      <c r="K104" s="28">
        <v>881.3</v>
      </c>
      <c r="L104" s="28">
        <v>867</v>
      </c>
      <c r="M104" s="28">
        <v>84.012839999999997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1259</v>
      </c>
      <c r="D105" s="37">
        <v>1265.6666666666667</v>
      </c>
      <c r="E105" s="37">
        <v>1246.6333333333334</v>
      </c>
      <c r="F105" s="37">
        <v>1234.2666666666667</v>
      </c>
      <c r="G105" s="37">
        <v>1215.2333333333333</v>
      </c>
      <c r="H105" s="37">
        <v>1278.0333333333335</v>
      </c>
      <c r="I105" s="37">
        <v>1297.0666666666668</v>
      </c>
      <c r="J105" s="37">
        <v>1309.4333333333336</v>
      </c>
      <c r="K105" s="28">
        <v>1284.7</v>
      </c>
      <c r="L105" s="28">
        <v>1253.3</v>
      </c>
      <c r="M105" s="28">
        <v>2.91574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592.9</v>
      </c>
      <c r="D106" s="37">
        <v>596.93333333333339</v>
      </c>
      <c r="E106" s="37">
        <v>585.11666666666679</v>
      </c>
      <c r="F106" s="37">
        <v>577.33333333333337</v>
      </c>
      <c r="G106" s="37">
        <v>565.51666666666677</v>
      </c>
      <c r="H106" s="37">
        <v>604.71666666666681</v>
      </c>
      <c r="I106" s="37">
        <v>616.53333333333342</v>
      </c>
      <c r="J106" s="37">
        <v>624.31666666666683</v>
      </c>
      <c r="K106" s="28">
        <v>608.75</v>
      </c>
      <c r="L106" s="28">
        <v>589.15</v>
      </c>
      <c r="M106" s="28">
        <v>13.95603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499.45</v>
      </c>
      <c r="D107" s="37">
        <v>501.18333333333334</v>
      </c>
      <c r="E107" s="37">
        <v>496.06666666666666</v>
      </c>
      <c r="F107" s="37">
        <v>492.68333333333334</v>
      </c>
      <c r="G107" s="37">
        <v>487.56666666666666</v>
      </c>
      <c r="H107" s="37">
        <v>504.56666666666666</v>
      </c>
      <c r="I107" s="37">
        <v>509.68333333333334</v>
      </c>
      <c r="J107" s="37">
        <v>513.06666666666661</v>
      </c>
      <c r="K107" s="28">
        <v>506.3</v>
      </c>
      <c r="L107" s="28">
        <v>497.8</v>
      </c>
      <c r="M107" s="28">
        <v>2.1560999999999999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43.2</v>
      </c>
      <c r="D108" s="37">
        <v>43.533333333333339</v>
      </c>
      <c r="E108" s="37">
        <v>42.716666666666676</v>
      </c>
      <c r="F108" s="37">
        <v>42.233333333333334</v>
      </c>
      <c r="G108" s="37">
        <v>41.416666666666671</v>
      </c>
      <c r="H108" s="37">
        <v>44.01666666666668</v>
      </c>
      <c r="I108" s="37">
        <v>44.833333333333343</v>
      </c>
      <c r="J108" s="37">
        <v>45.316666666666684</v>
      </c>
      <c r="K108" s="28">
        <v>44.35</v>
      </c>
      <c r="L108" s="28">
        <v>43.05</v>
      </c>
      <c r="M108" s="28">
        <v>70.563980000000001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48.55</v>
      </c>
      <c r="D109" s="37">
        <v>48.866666666666667</v>
      </c>
      <c r="E109" s="37">
        <v>47.983333333333334</v>
      </c>
      <c r="F109" s="37">
        <v>47.416666666666664</v>
      </c>
      <c r="G109" s="37">
        <v>46.533333333333331</v>
      </c>
      <c r="H109" s="37">
        <v>49.433333333333337</v>
      </c>
      <c r="I109" s="37">
        <v>50.316666666666677</v>
      </c>
      <c r="J109" s="37">
        <v>50.88333333333334</v>
      </c>
      <c r="K109" s="28">
        <v>49.75</v>
      </c>
      <c r="L109" s="28">
        <v>48.3</v>
      </c>
      <c r="M109" s="28">
        <v>256.64848999999998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323.14999999999998</v>
      </c>
      <c r="D110" s="37">
        <v>321.81666666666666</v>
      </c>
      <c r="E110" s="37">
        <v>319.38333333333333</v>
      </c>
      <c r="F110" s="37">
        <v>315.61666666666667</v>
      </c>
      <c r="G110" s="37">
        <v>313.18333333333334</v>
      </c>
      <c r="H110" s="37">
        <v>325.58333333333331</v>
      </c>
      <c r="I110" s="37">
        <v>328.01666666666659</v>
      </c>
      <c r="J110" s="37">
        <v>331.7833333333333</v>
      </c>
      <c r="K110" s="28">
        <v>324.25</v>
      </c>
      <c r="L110" s="28">
        <v>318.05</v>
      </c>
      <c r="M110" s="28">
        <v>257.58859999999999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4752.3</v>
      </c>
      <c r="D111" s="37">
        <v>4694.45</v>
      </c>
      <c r="E111" s="37">
        <v>4508.8999999999996</v>
      </c>
      <c r="F111" s="37">
        <v>4265.5</v>
      </c>
      <c r="G111" s="37">
        <v>4079.95</v>
      </c>
      <c r="H111" s="37">
        <v>4937.8499999999995</v>
      </c>
      <c r="I111" s="37">
        <v>5123.4000000000005</v>
      </c>
      <c r="J111" s="37">
        <v>5366.7999999999993</v>
      </c>
      <c r="K111" s="28">
        <v>4880</v>
      </c>
      <c r="L111" s="28">
        <v>4451.05</v>
      </c>
      <c r="M111" s="28">
        <v>5.9525399999999999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191.8</v>
      </c>
      <c r="D112" s="37">
        <v>192.63333333333333</v>
      </c>
      <c r="E112" s="37">
        <v>189.51666666666665</v>
      </c>
      <c r="F112" s="37">
        <v>187.23333333333332</v>
      </c>
      <c r="G112" s="37">
        <v>184.11666666666665</v>
      </c>
      <c r="H112" s="37">
        <v>194.91666666666666</v>
      </c>
      <c r="I112" s="37">
        <v>198.03333333333333</v>
      </c>
      <c r="J112" s="37">
        <v>200.31666666666666</v>
      </c>
      <c r="K112" s="28">
        <v>195.75</v>
      </c>
      <c r="L112" s="28">
        <v>190.35</v>
      </c>
      <c r="M112" s="28">
        <v>8.9956700000000005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158</v>
      </c>
      <c r="D113" s="37">
        <v>158.98333333333332</v>
      </c>
      <c r="E113" s="37">
        <v>156.76666666666665</v>
      </c>
      <c r="F113" s="37">
        <v>155.53333333333333</v>
      </c>
      <c r="G113" s="37">
        <v>153.31666666666666</v>
      </c>
      <c r="H113" s="37">
        <v>160.21666666666664</v>
      </c>
      <c r="I113" s="37">
        <v>162.43333333333328</v>
      </c>
      <c r="J113" s="37">
        <v>163.66666666666663</v>
      </c>
      <c r="K113" s="28">
        <v>161.19999999999999</v>
      </c>
      <c r="L113" s="28">
        <v>157.75</v>
      </c>
      <c r="M113" s="28">
        <v>47.915950000000002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296.60000000000002</v>
      </c>
      <c r="D114" s="37">
        <v>296.21666666666664</v>
      </c>
      <c r="E114" s="37">
        <v>293.48333333333329</v>
      </c>
      <c r="F114" s="37">
        <v>290.36666666666667</v>
      </c>
      <c r="G114" s="37">
        <v>287.63333333333333</v>
      </c>
      <c r="H114" s="37">
        <v>299.33333333333326</v>
      </c>
      <c r="I114" s="37">
        <v>302.06666666666661</v>
      </c>
      <c r="J114" s="37">
        <v>305.18333333333322</v>
      </c>
      <c r="K114" s="28">
        <v>298.95</v>
      </c>
      <c r="L114" s="28">
        <v>293.10000000000002</v>
      </c>
      <c r="M114" s="28">
        <v>42.291640000000001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71.3</v>
      </c>
      <c r="D115" s="37">
        <v>71.233333333333334</v>
      </c>
      <c r="E115" s="37">
        <v>70.916666666666671</v>
      </c>
      <c r="F115" s="37">
        <v>70.533333333333331</v>
      </c>
      <c r="G115" s="37">
        <v>70.216666666666669</v>
      </c>
      <c r="H115" s="37">
        <v>71.616666666666674</v>
      </c>
      <c r="I115" s="37">
        <v>71.933333333333337</v>
      </c>
      <c r="J115" s="37">
        <v>72.316666666666677</v>
      </c>
      <c r="K115" s="28">
        <v>71.55</v>
      </c>
      <c r="L115" s="28">
        <v>70.849999999999994</v>
      </c>
      <c r="M115" s="28">
        <v>133.49456000000001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712.65</v>
      </c>
      <c r="D116" s="37">
        <v>716.33333333333337</v>
      </c>
      <c r="E116" s="37">
        <v>706.4666666666667</v>
      </c>
      <c r="F116" s="37">
        <v>700.2833333333333</v>
      </c>
      <c r="G116" s="37">
        <v>690.41666666666663</v>
      </c>
      <c r="H116" s="37">
        <v>722.51666666666677</v>
      </c>
      <c r="I116" s="37">
        <v>732.38333333333333</v>
      </c>
      <c r="J116" s="37">
        <v>738.56666666666683</v>
      </c>
      <c r="K116" s="28">
        <v>726.2</v>
      </c>
      <c r="L116" s="28">
        <v>710.15</v>
      </c>
      <c r="M116" s="28">
        <v>34.976930000000003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418.25</v>
      </c>
      <c r="D117" s="37">
        <v>421.40000000000003</v>
      </c>
      <c r="E117" s="37">
        <v>412.85000000000008</v>
      </c>
      <c r="F117" s="37">
        <v>407.45000000000005</v>
      </c>
      <c r="G117" s="37">
        <v>398.90000000000009</v>
      </c>
      <c r="H117" s="37">
        <v>426.80000000000007</v>
      </c>
      <c r="I117" s="37">
        <v>435.35</v>
      </c>
      <c r="J117" s="37">
        <v>440.75000000000006</v>
      </c>
      <c r="K117" s="28">
        <v>429.95</v>
      </c>
      <c r="L117" s="28">
        <v>416</v>
      </c>
      <c r="M117" s="28">
        <v>33.664610000000003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199.3</v>
      </c>
      <c r="D118" s="37">
        <v>199.30000000000004</v>
      </c>
      <c r="E118" s="37">
        <v>198.20000000000007</v>
      </c>
      <c r="F118" s="37">
        <v>197.10000000000002</v>
      </c>
      <c r="G118" s="37">
        <v>196.00000000000006</v>
      </c>
      <c r="H118" s="37">
        <v>200.40000000000009</v>
      </c>
      <c r="I118" s="37">
        <v>201.50000000000006</v>
      </c>
      <c r="J118" s="37">
        <v>202.60000000000011</v>
      </c>
      <c r="K118" s="28">
        <v>200.4</v>
      </c>
      <c r="L118" s="28">
        <v>198.2</v>
      </c>
      <c r="M118" s="28">
        <v>12.53847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1100.75</v>
      </c>
      <c r="D119" s="37">
        <v>1105.0833333333333</v>
      </c>
      <c r="E119" s="37">
        <v>1090.6666666666665</v>
      </c>
      <c r="F119" s="37">
        <v>1080.5833333333333</v>
      </c>
      <c r="G119" s="37">
        <v>1066.1666666666665</v>
      </c>
      <c r="H119" s="37">
        <v>1115.1666666666665</v>
      </c>
      <c r="I119" s="37">
        <v>1129.583333333333</v>
      </c>
      <c r="J119" s="37">
        <v>1139.6666666666665</v>
      </c>
      <c r="K119" s="28">
        <v>1119.5</v>
      </c>
      <c r="L119" s="28">
        <v>1095</v>
      </c>
      <c r="M119" s="28">
        <v>24.286180000000002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4252.3500000000004</v>
      </c>
      <c r="D120" s="37">
        <v>4279.6166666666668</v>
      </c>
      <c r="E120" s="37">
        <v>4214.7333333333336</v>
      </c>
      <c r="F120" s="37">
        <v>4177.1166666666668</v>
      </c>
      <c r="G120" s="37">
        <v>4112.2333333333336</v>
      </c>
      <c r="H120" s="37">
        <v>4317.2333333333336</v>
      </c>
      <c r="I120" s="37">
        <v>4382.1166666666668</v>
      </c>
      <c r="J120" s="37">
        <v>4419.7333333333336</v>
      </c>
      <c r="K120" s="28">
        <v>4344.5</v>
      </c>
      <c r="L120" s="28">
        <v>4242</v>
      </c>
      <c r="M120" s="28">
        <v>3.6857799999999998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1453</v>
      </c>
      <c r="D121" s="37">
        <v>1459.6666666666667</v>
      </c>
      <c r="E121" s="37">
        <v>1441.3333333333335</v>
      </c>
      <c r="F121" s="37">
        <v>1429.6666666666667</v>
      </c>
      <c r="G121" s="37">
        <v>1411.3333333333335</v>
      </c>
      <c r="H121" s="37">
        <v>1471.3333333333335</v>
      </c>
      <c r="I121" s="37">
        <v>1489.666666666667</v>
      </c>
      <c r="J121" s="37">
        <v>1501.3333333333335</v>
      </c>
      <c r="K121" s="28">
        <v>1478</v>
      </c>
      <c r="L121" s="28">
        <v>1448</v>
      </c>
      <c r="M121" s="28">
        <v>51.756529999999998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2029.4</v>
      </c>
      <c r="D122" s="37">
        <v>2037.8</v>
      </c>
      <c r="E122" s="37">
        <v>2011.6</v>
      </c>
      <c r="F122" s="37">
        <v>1993.8</v>
      </c>
      <c r="G122" s="37">
        <v>1967.6</v>
      </c>
      <c r="H122" s="37">
        <v>2055.6</v>
      </c>
      <c r="I122" s="37">
        <v>2081.8000000000002</v>
      </c>
      <c r="J122" s="37">
        <v>2099.6</v>
      </c>
      <c r="K122" s="28">
        <v>2064</v>
      </c>
      <c r="L122" s="28">
        <v>2020</v>
      </c>
      <c r="M122" s="28">
        <v>3.9734500000000001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889.85</v>
      </c>
      <c r="D123" s="37">
        <v>893.31666666666661</v>
      </c>
      <c r="E123" s="37">
        <v>883.03333333333319</v>
      </c>
      <c r="F123" s="37">
        <v>876.21666666666658</v>
      </c>
      <c r="G123" s="37">
        <v>865.93333333333317</v>
      </c>
      <c r="H123" s="37">
        <v>900.13333333333321</v>
      </c>
      <c r="I123" s="37">
        <v>910.41666666666652</v>
      </c>
      <c r="J123" s="37">
        <v>917.23333333333323</v>
      </c>
      <c r="K123" s="28">
        <v>903.6</v>
      </c>
      <c r="L123" s="28">
        <v>886.5</v>
      </c>
      <c r="M123" s="28">
        <v>1.7416700000000001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348.8</v>
      </c>
      <c r="D124" s="37">
        <v>350.2833333333333</v>
      </c>
      <c r="E124" s="37">
        <v>341.76666666666659</v>
      </c>
      <c r="F124" s="37">
        <v>334.73333333333329</v>
      </c>
      <c r="G124" s="37">
        <v>326.21666666666658</v>
      </c>
      <c r="H124" s="37">
        <v>357.31666666666661</v>
      </c>
      <c r="I124" s="37">
        <v>365.83333333333326</v>
      </c>
      <c r="J124" s="37">
        <v>372.86666666666662</v>
      </c>
      <c r="K124" s="28">
        <v>358.8</v>
      </c>
      <c r="L124" s="28">
        <v>343.25</v>
      </c>
      <c r="M124" s="28">
        <v>17.076530000000002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661.4</v>
      </c>
      <c r="D125" s="37">
        <v>661.4666666666667</v>
      </c>
      <c r="E125" s="37">
        <v>653.93333333333339</v>
      </c>
      <c r="F125" s="37">
        <v>646.4666666666667</v>
      </c>
      <c r="G125" s="37">
        <v>638.93333333333339</v>
      </c>
      <c r="H125" s="37">
        <v>668.93333333333339</v>
      </c>
      <c r="I125" s="37">
        <v>676.4666666666667</v>
      </c>
      <c r="J125" s="37">
        <v>683.93333333333339</v>
      </c>
      <c r="K125" s="28">
        <v>669</v>
      </c>
      <c r="L125" s="28">
        <v>654</v>
      </c>
      <c r="M125" s="28">
        <v>20.220580000000002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418.2</v>
      </c>
      <c r="D126" s="37">
        <v>421.18333333333334</v>
      </c>
      <c r="E126" s="37">
        <v>413.01666666666665</v>
      </c>
      <c r="F126" s="37">
        <v>407.83333333333331</v>
      </c>
      <c r="G126" s="37">
        <v>399.66666666666663</v>
      </c>
      <c r="H126" s="37">
        <v>426.36666666666667</v>
      </c>
      <c r="I126" s="37">
        <v>434.5333333333333</v>
      </c>
      <c r="J126" s="37">
        <v>439.7166666666667</v>
      </c>
      <c r="K126" s="28">
        <v>429.35</v>
      </c>
      <c r="L126" s="28">
        <v>416</v>
      </c>
      <c r="M126" s="28">
        <v>36.368290000000002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606.4</v>
      </c>
      <c r="D127" s="37">
        <v>611.16666666666663</v>
      </c>
      <c r="E127" s="37">
        <v>599.98333333333323</v>
      </c>
      <c r="F127" s="37">
        <v>593.56666666666661</v>
      </c>
      <c r="G127" s="37">
        <v>582.38333333333321</v>
      </c>
      <c r="H127" s="37">
        <v>617.58333333333326</v>
      </c>
      <c r="I127" s="37">
        <v>628.76666666666665</v>
      </c>
      <c r="J127" s="37">
        <v>635.18333333333328</v>
      </c>
      <c r="K127" s="28">
        <v>622.35</v>
      </c>
      <c r="L127" s="28">
        <v>604.75</v>
      </c>
      <c r="M127" s="28">
        <v>28.384129999999999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1918.85</v>
      </c>
      <c r="D128" s="37">
        <v>1917.4166666666667</v>
      </c>
      <c r="E128" s="37">
        <v>1905.8333333333335</v>
      </c>
      <c r="F128" s="37">
        <v>1892.8166666666668</v>
      </c>
      <c r="G128" s="37">
        <v>1881.2333333333336</v>
      </c>
      <c r="H128" s="37">
        <v>1930.4333333333334</v>
      </c>
      <c r="I128" s="37">
        <v>1942.0166666666669</v>
      </c>
      <c r="J128" s="37">
        <v>1955.0333333333333</v>
      </c>
      <c r="K128" s="28">
        <v>1929</v>
      </c>
      <c r="L128" s="28">
        <v>1904.4</v>
      </c>
      <c r="M128" s="28">
        <v>33.313760000000002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78.5</v>
      </c>
      <c r="D129" s="37">
        <v>79.183333333333337</v>
      </c>
      <c r="E129" s="37">
        <v>77.566666666666677</v>
      </c>
      <c r="F129" s="37">
        <v>76.63333333333334</v>
      </c>
      <c r="G129" s="37">
        <v>75.01666666666668</v>
      </c>
      <c r="H129" s="37">
        <v>80.116666666666674</v>
      </c>
      <c r="I129" s="37">
        <v>81.733333333333348</v>
      </c>
      <c r="J129" s="37">
        <v>82.666666666666671</v>
      </c>
      <c r="K129" s="28">
        <v>80.8</v>
      </c>
      <c r="L129" s="28">
        <v>78.25</v>
      </c>
      <c r="M129" s="28">
        <v>46.468989999999998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3641.35</v>
      </c>
      <c r="D130" s="37">
        <v>3655.7833333333333</v>
      </c>
      <c r="E130" s="37">
        <v>3612.5666666666666</v>
      </c>
      <c r="F130" s="37">
        <v>3583.7833333333333</v>
      </c>
      <c r="G130" s="37">
        <v>3540.5666666666666</v>
      </c>
      <c r="H130" s="37">
        <v>3684.5666666666666</v>
      </c>
      <c r="I130" s="37">
        <v>3727.7833333333328</v>
      </c>
      <c r="J130" s="37">
        <v>3756.5666666666666</v>
      </c>
      <c r="K130" s="28">
        <v>3699</v>
      </c>
      <c r="L130" s="28">
        <v>3627</v>
      </c>
      <c r="M130" s="28">
        <v>2.0882499999999999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418.05</v>
      </c>
      <c r="D131" s="37">
        <v>418.59999999999997</v>
      </c>
      <c r="E131" s="37">
        <v>415.39999999999992</v>
      </c>
      <c r="F131" s="37">
        <v>412.74999999999994</v>
      </c>
      <c r="G131" s="37">
        <v>409.5499999999999</v>
      </c>
      <c r="H131" s="37">
        <v>421.24999999999994</v>
      </c>
      <c r="I131" s="37">
        <v>424.45</v>
      </c>
      <c r="J131" s="37">
        <v>427.09999999999997</v>
      </c>
      <c r="K131" s="28">
        <v>421.8</v>
      </c>
      <c r="L131" s="28">
        <v>415.95</v>
      </c>
      <c r="M131" s="28">
        <v>18.90211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4522</v>
      </c>
      <c r="D132" s="37">
        <v>4543.666666666667</v>
      </c>
      <c r="E132" s="37">
        <v>4488.3333333333339</v>
      </c>
      <c r="F132" s="37">
        <v>4454.666666666667</v>
      </c>
      <c r="G132" s="37">
        <v>4399.3333333333339</v>
      </c>
      <c r="H132" s="37">
        <v>4577.3333333333339</v>
      </c>
      <c r="I132" s="37">
        <v>4632.6666666666679</v>
      </c>
      <c r="J132" s="37">
        <v>4666.3333333333339</v>
      </c>
      <c r="K132" s="28">
        <v>4599</v>
      </c>
      <c r="L132" s="28">
        <v>4510</v>
      </c>
      <c r="M132" s="28">
        <v>1.7667600000000001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1940.5</v>
      </c>
      <c r="D133" s="37">
        <v>1933.1833333333334</v>
      </c>
      <c r="E133" s="37">
        <v>1907.5666666666668</v>
      </c>
      <c r="F133" s="37">
        <v>1874.6333333333334</v>
      </c>
      <c r="G133" s="37">
        <v>1849.0166666666669</v>
      </c>
      <c r="H133" s="37">
        <v>1966.1166666666668</v>
      </c>
      <c r="I133" s="37">
        <v>1991.7333333333336</v>
      </c>
      <c r="J133" s="37">
        <v>2024.6666666666667</v>
      </c>
      <c r="K133" s="28">
        <v>1958.8</v>
      </c>
      <c r="L133" s="28">
        <v>1900.25</v>
      </c>
      <c r="M133" s="28">
        <v>32.011400000000002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569.04999999999995</v>
      </c>
      <c r="D134" s="37">
        <v>571.2833333333333</v>
      </c>
      <c r="E134" s="37">
        <v>563.76666666666665</v>
      </c>
      <c r="F134" s="37">
        <v>558.48333333333335</v>
      </c>
      <c r="G134" s="37">
        <v>550.9666666666667</v>
      </c>
      <c r="H134" s="37">
        <v>576.56666666666661</v>
      </c>
      <c r="I134" s="37">
        <v>584.08333333333326</v>
      </c>
      <c r="J134" s="37">
        <v>589.36666666666656</v>
      </c>
      <c r="K134" s="28">
        <v>578.79999999999995</v>
      </c>
      <c r="L134" s="28">
        <v>566</v>
      </c>
      <c r="M134" s="28">
        <v>6.6820899999999996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653.70000000000005</v>
      </c>
      <c r="D135" s="37">
        <v>657.01666666666665</v>
      </c>
      <c r="E135" s="37">
        <v>648.73333333333335</v>
      </c>
      <c r="F135" s="37">
        <v>643.76666666666665</v>
      </c>
      <c r="G135" s="37">
        <v>635.48333333333335</v>
      </c>
      <c r="H135" s="37">
        <v>661.98333333333335</v>
      </c>
      <c r="I135" s="37">
        <v>670.26666666666665</v>
      </c>
      <c r="J135" s="37">
        <v>675.23333333333335</v>
      </c>
      <c r="K135" s="28">
        <v>665.3</v>
      </c>
      <c r="L135" s="28">
        <v>652.04999999999995</v>
      </c>
      <c r="M135" s="28">
        <v>5.3147200000000003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84356.9</v>
      </c>
      <c r="D136" s="37">
        <v>84846.05</v>
      </c>
      <c r="E136" s="37">
        <v>83712.850000000006</v>
      </c>
      <c r="F136" s="37">
        <v>83068.800000000003</v>
      </c>
      <c r="G136" s="37">
        <v>81935.600000000006</v>
      </c>
      <c r="H136" s="37">
        <v>85490.1</v>
      </c>
      <c r="I136" s="37">
        <v>86623.299999999988</v>
      </c>
      <c r="J136" s="37">
        <v>87267.35</v>
      </c>
      <c r="K136" s="28">
        <v>85979.25</v>
      </c>
      <c r="L136" s="28">
        <v>84202</v>
      </c>
      <c r="M136" s="28">
        <v>7.7329999999999996E-2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209.1</v>
      </c>
      <c r="D137" s="37">
        <v>209.18333333333331</v>
      </c>
      <c r="E137" s="37">
        <v>206.36666666666662</v>
      </c>
      <c r="F137" s="37">
        <v>203.6333333333333</v>
      </c>
      <c r="G137" s="37">
        <v>200.81666666666661</v>
      </c>
      <c r="H137" s="37">
        <v>211.91666666666663</v>
      </c>
      <c r="I137" s="37">
        <v>214.73333333333329</v>
      </c>
      <c r="J137" s="37">
        <v>217.46666666666664</v>
      </c>
      <c r="K137" s="28">
        <v>212</v>
      </c>
      <c r="L137" s="28">
        <v>206.45</v>
      </c>
      <c r="M137" s="28">
        <v>41.664450000000002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1315.95</v>
      </c>
      <c r="D138" s="37">
        <v>1319.2666666666667</v>
      </c>
      <c r="E138" s="37">
        <v>1307.8833333333332</v>
      </c>
      <c r="F138" s="37">
        <v>1299.8166666666666</v>
      </c>
      <c r="G138" s="37">
        <v>1288.4333333333332</v>
      </c>
      <c r="H138" s="37">
        <v>1327.3333333333333</v>
      </c>
      <c r="I138" s="37">
        <v>1338.7166666666669</v>
      </c>
      <c r="J138" s="37">
        <v>1346.7833333333333</v>
      </c>
      <c r="K138" s="28">
        <v>1330.65</v>
      </c>
      <c r="L138" s="28">
        <v>1311.2</v>
      </c>
      <c r="M138" s="28">
        <v>23.164359999999999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103.05</v>
      </c>
      <c r="D139" s="37">
        <v>103.48333333333333</v>
      </c>
      <c r="E139" s="37">
        <v>102.26666666666667</v>
      </c>
      <c r="F139" s="37">
        <v>101.48333333333333</v>
      </c>
      <c r="G139" s="37">
        <v>100.26666666666667</v>
      </c>
      <c r="H139" s="37">
        <v>104.26666666666667</v>
      </c>
      <c r="I139" s="37">
        <v>105.48333333333333</v>
      </c>
      <c r="J139" s="37">
        <v>106.26666666666667</v>
      </c>
      <c r="K139" s="28">
        <v>104.7</v>
      </c>
      <c r="L139" s="28">
        <v>102.7</v>
      </c>
      <c r="M139" s="28">
        <v>35.110460000000003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523.54999999999995</v>
      </c>
      <c r="D140" s="37">
        <v>524.88333333333333</v>
      </c>
      <c r="E140" s="37">
        <v>520.2166666666667</v>
      </c>
      <c r="F140" s="37">
        <v>516.88333333333333</v>
      </c>
      <c r="G140" s="37">
        <v>512.2166666666667</v>
      </c>
      <c r="H140" s="37">
        <v>528.2166666666667</v>
      </c>
      <c r="I140" s="37">
        <v>532.88333333333344</v>
      </c>
      <c r="J140" s="37">
        <v>536.2166666666667</v>
      </c>
      <c r="K140" s="28">
        <v>529.54999999999995</v>
      </c>
      <c r="L140" s="28">
        <v>521.54999999999995</v>
      </c>
      <c r="M140" s="28">
        <v>3.51979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8919.6</v>
      </c>
      <c r="D141" s="37">
        <v>8990.5333333333328</v>
      </c>
      <c r="E141" s="37">
        <v>8831.1666666666661</v>
      </c>
      <c r="F141" s="37">
        <v>8742.7333333333336</v>
      </c>
      <c r="G141" s="37">
        <v>8583.3666666666668</v>
      </c>
      <c r="H141" s="37">
        <v>9078.9666666666653</v>
      </c>
      <c r="I141" s="37">
        <v>9238.3333333333339</v>
      </c>
      <c r="J141" s="37">
        <v>9326.7666666666646</v>
      </c>
      <c r="K141" s="28">
        <v>9149.9</v>
      </c>
      <c r="L141" s="28">
        <v>8902.1</v>
      </c>
      <c r="M141" s="28">
        <v>6.3290899999999999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815.2</v>
      </c>
      <c r="D142" s="37">
        <v>819.69999999999993</v>
      </c>
      <c r="E142" s="37">
        <v>808.24999999999989</v>
      </c>
      <c r="F142" s="37">
        <v>801.3</v>
      </c>
      <c r="G142" s="37">
        <v>789.84999999999991</v>
      </c>
      <c r="H142" s="37">
        <v>826.64999999999986</v>
      </c>
      <c r="I142" s="37">
        <v>838.09999999999991</v>
      </c>
      <c r="J142" s="37">
        <v>845.04999999999984</v>
      </c>
      <c r="K142" s="28">
        <v>831.15</v>
      </c>
      <c r="L142" s="28">
        <v>812.75</v>
      </c>
      <c r="M142" s="28">
        <v>1.53041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379.95</v>
      </c>
      <c r="D143" s="37">
        <v>382.01666666666665</v>
      </c>
      <c r="E143" s="37">
        <v>376.58333333333331</v>
      </c>
      <c r="F143" s="37">
        <v>373.21666666666664</v>
      </c>
      <c r="G143" s="37">
        <v>367.7833333333333</v>
      </c>
      <c r="H143" s="37">
        <v>385.38333333333333</v>
      </c>
      <c r="I143" s="37">
        <v>390.81666666666672</v>
      </c>
      <c r="J143" s="37">
        <v>394.18333333333334</v>
      </c>
      <c r="K143" s="28">
        <v>387.45</v>
      </c>
      <c r="L143" s="28">
        <v>378.65</v>
      </c>
      <c r="M143" s="28">
        <v>17.55461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1402.9</v>
      </c>
      <c r="D144" s="37">
        <v>1405.6833333333332</v>
      </c>
      <c r="E144" s="37">
        <v>1365.5666666666664</v>
      </c>
      <c r="F144" s="37">
        <v>1328.2333333333331</v>
      </c>
      <c r="G144" s="37">
        <v>1288.1166666666663</v>
      </c>
      <c r="H144" s="37">
        <v>1443.0166666666664</v>
      </c>
      <c r="I144" s="37">
        <v>1483.1333333333332</v>
      </c>
      <c r="J144" s="37">
        <v>1520.4666666666665</v>
      </c>
      <c r="K144" s="28">
        <v>1445.8</v>
      </c>
      <c r="L144" s="28">
        <v>1368.35</v>
      </c>
      <c r="M144" s="28">
        <v>1.5039899999999999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3210.3</v>
      </c>
      <c r="D145" s="37">
        <v>3227.7333333333336</v>
      </c>
      <c r="E145" s="37">
        <v>3185.5666666666671</v>
      </c>
      <c r="F145" s="37">
        <v>3160.8333333333335</v>
      </c>
      <c r="G145" s="37">
        <v>3118.666666666667</v>
      </c>
      <c r="H145" s="37">
        <v>3252.4666666666672</v>
      </c>
      <c r="I145" s="37">
        <v>3294.6333333333332</v>
      </c>
      <c r="J145" s="37">
        <v>3319.3666666666672</v>
      </c>
      <c r="K145" s="28">
        <v>3269.9</v>
      </c>
      <c r="L145" s="28">
        <v>3203</v>
      </c>
      <c r="M145" s="28">
        <v>3.6244000000000001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2072.85</v>
      </c>
      <c r="D146" s="37">
        <v>2086.5833333333335</v>
      </c>
      <c r="E146" s="37">
        <v>2056.3166666666671</v>
      </c>
      <c r="F146" s="37">
        <v>2039.7833333333338</v>
      </c>
      <c r="G146" s="37">
        <v>2009.5166666666673</v>
      </c>
      <c r="H146" s="37">
        <v>2103.1166666666668</v>
      </c>
      <c r="I146" s="37">
        <v>2133.3833333333332</v>
      </c>
      <c r="J146" s="37">
        <v>2149.9166666666665</v>
      </c>
      <c r="K146" s="28">
        <v>2116.85</v>
      </c>
      <c r="L146" s="28">
        <v>2070.0500000000002</v>
      </c>
      <c r="M146" s="28">
        <v>5.2446599999999997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1030</v>
      </c>
      <c r="D147" s="37">
        <v>1040.05</v>
      </c>
      <c r="E147" s="37">
        <v>1017.9499999999998</v>
      </c>
      <c r="F147" s="37">
        <v>1005.8999999999999</v>
      </c>
      <c r="G147" s="37">
        <v>983.79999999999973</v>
      </c>
      <c r="H147" s="37">
        <v>1052.0999999999999</v>
      </c>
      <c r="I147" s="37">
        <v>1074.1999999999998</v>
      </c>
      <c r="J147" s="37">
        <v>1086.25</v>
      </c>
      <c r="K147" s="28">
        <v>1062.1500000000001</v>
      </c>
      <c r="L147" s="28">
        <v>1028</v>
      </c>
      <c r="M147" s="28">
        <v>9.5333500000000004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122</v>
      </c>
      <c r="D148" s="37">
        <v>121.41666666666667</v>
      </c>
      <c r="E148" s="37">
        <v>120.48333333333335</v>
      </c>
      <c r="F148" s="37">
        <v>118.96666666666668</v>
      </c>
      <c r="G148" s="37">
        <v>118.03333333333336</v>
      </c>
      <c r="H148" s="37">
        <v>122.93333333333334</v>
      </c>
      <c r="I148" s="37">
        <v>123.86666666666665</v>
      </c>
      <c r="J148" s="37">
        <v>125.38333333333333</v>
      </c>
      <c r="K148" s="28">
        <v>122.35</v>
      </c>
      <c r="L148" s="28">
        <v>119.9</v>
      </c>
      <c r="M148" s="28">
        <v>91.734790000000004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161.80000000000001</v>
      </c>
      <c r="D149" s="37">
        <v>163.15</v>
      </c>
      <c r="E149" s="37">
        <v>159.9</v>
      </c>
      <c r="F149" s="37">
        <v>158</v>
      </c>
      <c r="G149" s="37">
        <v>154.75</v>
      </c>
      <c r="H149" s="37">
        <v>165.05</v>
      </c>
      <c r="I149" s="37">
        <v>168.3</v>
      </c>
      <c r="J149" s="37">
        <v>170.20000000000002</v>
      </c>
      <c r="K149" s="28">
        <v>166.4</v>
      </c>
      <c r="L149" s="28">
        <v>161.25</v>
      </c>
      <c r="M149" s="28">
        <v>251.06698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77.099999999999994</v>
      </c>
      <c r="D150" s="37">
        <v>77.283333333333317</v>
      </c>
      <c r="E150" s="37">
        <v>76.516666666666637</v>
      </c>
      <c r="F150" s="37">
        <v>75.933333333333323</v>
      </c>
      <c r="G150" s="37">
        <v>75.166666666666643</v>
      </c>
      <c r="H150" s="37">
        <v>77.866666666666632</v>
      </c>
      <c r="I150" s="37">
        <v>78.633333333333312</v>
      </c>
      <c r="J150" s="37">
        <v>79.216666666666626</v>
      </c>
      <c r="K150" s="28">
        <v>78.05</v>
      </c>
      <c r="L150" s="28">
        <v>76.7</v>
      </c>
      <c r="M150" s="28">
        <v>114.40392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4271.8999999999996</v>
      </c>
      <c r="D151" s="37">
        <v>4295.9333333333334</v>
      </c>
      <c r="E151" s="37">
        <v>4225.9666666666672</v>
      </c>
      <c r="F151" s="37">
        <v>4180.0333333333338</v>
      </c>
      <c r="G151" s="37">
        <v>4110.0666666666675</v>
      </c>
      <c r="H151" s="37">
        <v>4341.8666666666668</v>
      </c>
      <c r="I151" s="37">
        <v>4411.8333333333321</v>
      </c>
      <c r="J151" s="37">
        <v>4457.7666666666664</v>
      </c>
      <c r="K151" s="28">
        <v>4365.8999999999996</v>
      </c>
      <c r="L151" s="28">
        <v>4250</v>
      </c>
      <c r="M151" s="28">
        <v>1.37592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19561.8</v>
      </c>
      <c r="D152" s="37">
        <v>19646.600000000002</v>
      </c>
      <c r="E152" s="37">
        <v>19445.200000000004</v>
      </c>
      <c r="F152" s="37">
        <v>19328.600000000002</v>
      </c>
      <c r="G152" s="37">
        <v>19127.200000000004</v>
      </c>
      <c r="H152" s="37">
        <v>19763.200000000004</v>
      </c>
      <c r="I152" s="37">
        <v>19964.600000000006</v>
      </c>
      <c r="J152" s="37">
        <v>20081.200000000004</v>
      </c>
      <c r="K152" s="28">
        <v>19848</v>
      </c>
      <c r="L152" s="28">
        <v>19530</v>
      </c>
      <c r="M152" s="28">
        <v>0.31241000000000002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291.35000000000002</v>
      </c>
      <c r="D153" s="37">
        <v>294.15000000000003</v>
      </c>
      <c r="E153" s="37">
        <v>286.30000000000007</v>
      </c>
      <c r="F153" s="37">
        <v>281.25000000000006</v>
      </c>
      <c r="G153" s="37">
        <v>273.40000000000009</v>
      </c>
      <c r="H153" s="37">
        <v>299.20000000000005</v>
      </c>
      <c r="I153" s="37">
        <v>307.05000000000007</v>
      </c>
      <c r="J153" s="37">
        <v>312.10000000000002</v>
      </c>
      <c r="K153" s="28">
        <v>302</v>
      </c>
      <c r="L153" s="28">
        <v>289.10000000000002</v>
      </c>
      <c r="M153" s="28">
        <v>5.9619099999999996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1023.3</v>
      </c>
      <c r="D154" s="37">
        <v>1029.2</v>
      </c>
      <c r="E154" s="37">
        <v>1013.7</v>
      </c>
      <c r="F154" s="37">
        <v>1004.1</v>
      </c>
      <c r="G154" s="37">
        <v>988.6</v>
      </c>
      <c r="H154" s="37">
        <v>1038.8000000000002</v>
      </c>
      <c r="I154" s="37">
        <v>1054.3000000000002</v>
      </c>
      <c r="J154" s="37">
        <v>1063.9000000000001</v>
      </c>
      <c r="K154" s="28">
        <v>1044.7</v>
      </c>
      <c r="L154" s="28">
        <v>1019.6</v>
      </c>
      <c r="M154" s="28">
        <v>6.6365299999999996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132.75</v>
      </c>
      <c r="D155" s="37">
        <v>133.6</v>
      </c>
      <c r="E155" s="37">
        <v>131.44999999999999</v>
      </c>
      <c r="F155" s="37">
        <v>130.15</v>
      </c>
      <c r="G155" s="37">
        <v>128</v>
      </c>
      <c r="H155" s="37">
        <v>134.89999999999998</v>
      </c>
      <c r="I155" s="37">
        <v>137.05000000000001</v>
      </c>
      <c r="J155" s="37">
        <v>138.34999999999997</v>
      </c>
      <c r="K155" s="28">
        <v>135.75</v>
      </c>
      <c r="L155" s="28">
        <v>132.30000000000001</v>
      </c>
      <c r="M155" s="28">
        <v>174.95310000000001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190.75</v>
      </c>
      <c r="D156" s="37">
        <v>191.48333333333335</v>
      </c>
      <c r="E156" s="37">
        <v>189.4666666666667</v>
      </c>
      <c r="F156" s="37">
        <v>188.18333333333334</v>
      </c>
      <c r="G156" s="37">
        <v>186.16666666666669</v>
      </c>
      <c r="H156" s="37">
        <v>192.76666666666671</v>
      </c>
      <c r="I156" s="37">
        <v>194.78333333333336</v>
      </c>
      <c r="J156" s="37">
        <v>196.06666666666672</v>
      </c>
      <c r="K156" s="28">
        <v>193.5</v>
      </c>
      <c r="L156" s="28">
        <v>190.2</v>
      </c>
      <c r="M156" s="28">
        <v>15.664569999999999</v>
      </c>
      <c r="N156" s="1"/>
      <c r="O156" s="1"/>
    </row>
    <row r="157" spans="1:15" ht="12.75" customHeight="1">
      <c r="A157" s="53">
        <v>148</v>
      </c>
      <c r="B157" s="28" t="s">
        <v>832</v>
      </c>
      <c r="C157" s="28">
        <v>727.2</v>
      </c>
      <c r="D157" s="37">
        <v>730.63333333333333</v>
      </c>
      <c r="E157" s="37">
        <v>721.56666666666661</v>
      </c>
      <c r="F157" s="37">
        <v>715.93333333333328</v>
      </c>
      <c r="G157" s="37">
        <v>706.86666666666656</v>
      </c>
      <c r="H157" s="37">
        <v>736.26666666666665</v>
      </c>
      <c r="I157" s="37">
        <v>745.33333333333348</v>
      </c>
      <c r="J157" s="37">
        <v>750.9666666666667</v>
      </c>
      <c r="K157" s="28">
        <v>739.7</v>
      </c>
      <c r="L157" s="28">
        <v>725</v>
      </c>
      <c r="M157" s="28">
        <v>11.283609999999999</v>
      </c>
      <c r="N157" s="1"/>
      <c r="O157" s="1"/>
    </row>
    <row r="158" spans="1:15" ht="12.75" customHeight="1">
      <c r="A158" s="53">
        <v>149</v>
      </c>
      <c r="B158" s="28" t="s">
        <v>442</v>
      </c>
      <c r="C158" s="28">
        <v>3147.7</v>
      </c>
      <c r="D158" s="37">
        <v>3141.3666666666668</v>
      </c>
      <c r="E158" s="37">
        <v>3122.7333333333336</v>
      </c>
      <c r="F158" s="37">
        <v>3097.7666666666669</v>
      </c>
      <c r="G158" s="37">
        <v>3079.1333333333337</v>
      </c>
      <c r="H158" s="37">
        <v>3166.3333333333335</v>
      </c>
      <c r="I158" s="37">
        <v>3184.9666666666667</v>
      </c>
      <c r="J158" s="37">
        <v>3209.9333333333334</v>
      </c>
      <c r="K158" s="28">
        <v>3160</v>
      </c>
      <c r="L158" s="28">
        <v>3116.4</v>
      </c>
      <c r="M158" s="28">
        <v>0.42038999999999999</v>
      </c>
      <c r="N158" s="1"/>
      <c r="O158" s="1"/>
    </row>
    <row r="159" spans="1:15" ht="12.75" customHeight="1">
      <c r="A159" s="53">
        <v>150</v>
      </c>
      <c r="B159" s="28" t="s">
        <v>833</v>
      </c>
      <c r="C159" s="28">
        <v>483.3</v>
      </c>
      <c r="D159" s="37">
        <v>489.06666666666666</v>
      </c>
      <c r="E159" s="37">
        <v>475.7833333333333</v>
      </c>
      <c r="F159" s="37">
        <v>468.26666666666665</v>
      </c>
      <c r="G159" s="37">
        <v>454.98333333333329</v>
      </c>
      <c r="H159" s="37">
        <v>496.58333333333331</v>
      </c>
      <c r="I159" s="37">
        <v>509.86666666666673</v>
      </c>
      <c r="J159" s="37">
        <v>517.38333333333333</v>
      </c>
      <c r="K159" s="28">
        <v>502.35</v>
      </c>
      <c r="L159" s="28">
        <v>481.55</v>
      </c>
      <c r="M159" s="28">
        <v>6.8238700000000003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3361.9</v>
      </c>
      <c r="D160" s="37">
        <v>3384.4</v>
      </c>
      <c r="E160" s="37">
        <v>3329.05</v>
      </c>
      <c r="F160" s="37">
        <v>3296.2000000000003</v>
      </c>
      <c r="G160" s="37">
        <v>3240.8500000000004</v>
      </c>
      <c r="H160" s="37">
        <v>3417.25</v>
      </c>
      <c r="I160" s="37">
        <v>3472.5999999999995</v>
      </c>
      <c r="J160" s="37">
        <v>3505.45</v>
      </c>
      <c r="K160" s="28">
        <v>3439.75</v>
      </c>
      <c r="L160" s="28">
        <v>3351.55</v>
      </c>
      <c r="M160" s="28">
        <v>0.85948000000000002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49915.95</v>
      </c>
      <c r="D161" s="37">
        <v>50208.65</v>
      </c>
      <c r="E161" s="37">
        <v>49557.3</v>
      </c>
      <c r="F161" s="37">
        <v>49198.65</v>
      </c>
      <c r="G161" s="37">
        <v>48547.3</v>
      </c>
      <c r="H161" s="37">
        <v>50567.3</v>
      </c>
      <c r="I161" s="37">
        <v>51218.649999999994</v>
      </c>
      <c r="J161" s="37">
        <v>51577.3</v>
      </c>
      <c r="K161" s="28">
        <v>50860</v>
      </c>
      <c r="L161" s="28">
        <v>49850</v>
      </c>
      <c r="M161" s="28">
        <v>0.12138</v>
      </c>
      <c r="N161" s="1"/>
      <c r="O161" s="1"/>
    </row>
    <row r="162" spans="1:15" ht="12.75" customHeight="1">
      <c r="A162" s="53">
        <v>153</v>
      </c>
      <c r="B162" s="28" t="s">
        <v>447</v>
      </c>
      <c r="C162" s="28">
        <v>3414.45</v>
      </c>
      <c r="D162" s="37">
        <v>3416.4</v>
      </c>
      <c r="E162" s="37">
        <v>3390.3500000000004</v>
      </c>
      <c r="F162" s="37">
        <v>3366.2500000000005</v>
      </c>
      <c r="G162" s="37">
        <v>3340.2000000000007</v>
      </c>
      <c r="H162" s="37">
        <v>3440.5</v>
      </c>
      <c r="I162" s="37">
        <v>3466.55</v>
      </c>
      <c r="J162" s="37">
        <v>3490.6499999999996</v>
      </c>
      <c r="K162" s="28">
        <v>3442.45</v>
      </c>
      <c r="L162" s="28">
        <v>3392.3</v>
      </c>
      <c r="M162" s="28">
        <v>4.3292900000000003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216.5</v>
      </c>
      <c r="D163" s="37">
        <v>218</v>
      </c>
      <c r="E163" s="37">
        <v>214.5</v>
      </c>
      <c r="F163" s="37">
        <v>212.5</v>
      </c>
      <c r="G163" s="37">
        <v>209</v>
      </c>
      <c r="H163" s="37">
        <v>220</v>
      </c>
      <c r="I163" s="37">
        <v>223.5</v>
      </c>
      <c r="J163" s="37">
        <v>225.5</v>
      </c>
      <c r="K163" s="28">
        <v>221.5</v>
      </c>
      <c r="L163" s="28">
        <v>216</v>
      </c>
      <c r="M163" s="28">
        <v>6.9628800000000002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2866.7</v>
      </c>
      <c r="D164" s="37">
        <v>2862.5666666666671</v>
      </c>
      <c r="E164" s="37">
        <v>2830.1333333333341</v>
      </c>
      <c r="F164" s="37">
        <v>2793.5666666666671</v>
      </c>
      <c r="G164" s="37">
        <v>2761.1333333333341</v>
      </c>
      <c r="H164" s="37">
        <v>2899.1333333333341</v>
      </c>
      <c r="I164" s="37">
        <v>2931.5666666666675</v>
      </c>
      <c r="J164" s="37">
        <v>2968.1333333333341</v>
      </c>
      <c r="K164" s="28">
        <v>2895</v>
      </c>
      <c r="L164" s="28">
        <v>2826</v>
      </c>
      <c r="M164" s="28">
        <v>8.2104599999999994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1032.95</v>
      </c>
      <c r="D165" s="37">
        <v>1039.1666666666667</v>
      </c>
      <c r="E165" s="37">
        <v>1020.3333333333335</v>
      </c>
      <c r="F165" s="37">
        <v>1007.7166666666667</v>
      </c>
      <c r="G165" s="37">
        <v>988.88333333333344</v>
      </c>
      <c r="H165" s="37">
        <v>1051.7833333333335</v>
      </c>
      <c r="I165" s="37">
        <v>1070.616666666667</v>
      </c>
      <c r="J165" s="37">
        <v>1083.2333333333336</v>
      </c>
      <c r="K165" s="28">
        <v>1058</v>
      </c>
      <c r="L165" s="28">
        <v>1026.55</v>
      </c>
      <c r="M165" s="28">
        <v>23.255980000000001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2473.4499999999998</v>
      </c>
      <c r="D166" s="37">
        <v>2494.4666666666667</v>
      </c>
      <c r="E166" s="37">
        <v>2445.0333333333333</v>
      </c>
      <c r="F166" s="37">
        <v>2416.6166666666668</v>
      </c>
      <c r="G166" s="37">
        <v>2367.1833333333334</v>
      </c>
      <c r="H166" s="37">
        <v>2522.8833333333332</v>
      </c>
      <c r="I166" s="37">
        <v>2572.3166666666666</v>
      </c>
      <c r="J166" s="37">
        <v>2600.7333333333331</v>
      </c>
      <c r="K166" s="28">
        <v>2543.9</v>
      </c>
      <c r="L166" s="28">
        <v>2466.0500000000002</v>
      </c>
      <c r="M166" s="28">
        <v>3.43567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115.9</v>
      </c>
      <c r="D167" s="37">
        <v>116.76666666666667</v>
      </c>
      <c r="E167" s="37">
        <v>114.83333333333333</v>
      </c>
      <c r="F167" s="37">
        <v>113.76666666666667</v>
      </c>
      <c r="G167" s="37">
        <v>111.83333333333333</v>
      </c>
      <c r="H167" s="37">
        <v>117.83333333333333</v>
      </c>
      <c r="I167" s="37">
        <v>119.76666666666667</v>
      </c>
      <c r="J167" s="37">
        <v>120.83333333333333</v>
      </c>
      <c r="K167" s="28">
        <v>118.7</v>
      </c>
      <c r="L167" s="28">
        <v>115.7</v>
      </c>
      <c r="M167" s="28">
        <v>34.560670000000002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224.2</v>
      </c>
      <c r="D168" s="37">
        <v>225.61666666666665</v>
      </c>
      <c r="E168" s="37">
        <v>222.3833333333333</v>
      </c>
      <c r="F168" s="37">
        <v>220.56666666666666</v>
      </c>
      <c r="G168" s="37">
        <v>217.33333333333331</v>
      </c>
      <c r="H168" s="37">
        <v>227.43333333333328</v>
      </c>
      <c r="I168" s="37">
        <v>230.66666666666663</v>
      </c>
      <c r="J168" s="37">
        <v>232.48333333333326</v>
      </c>
      <c r="K168" s="28">
        <v>228.85</v>
      </c>
      <c r="L168" s="28">
        <v>223.8</v>
      </c>
      <c r="M168" s="28">
        <v>51.729280000000003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480.6</v>
      </c>
      <c r="D169" s="37">
        <v>477.73333333333335</v>
      </c>
      <c r="E169" s="37">
        <v>469.4666666666667</v>
      </c>
      <c r="F169" s="37">
        <v>458.33333333333337</v>
      </c>
      <c r="G169" s="37">
        <v>450.06666666666672</v>
      </c>
      <c r="H169" s="37">
        <v>488.86666666666667</v>
      </c>
      <c r="I169" s="37">
        <v>497.13333333333333</v>
      </c>
      <c r="J169" s="37">
        <v>508.26666666666665</v>
      </c>
      <c r="K169" s="28">
        <v>486</v>
      </c>
      <c r="L169" s="28">
        <v>466.6</v>
      </c>
      <c r="M169" s="28">
        <v>9.4056999999999995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14092.4</v>
      </c>
      <c r="D170" s="37">
        <v>14043.300000000001</v>
      </c>
      <c r="E170" s="37">
        <v>13934.600000000002</v>
      </c>
      <c r="F170" s="37">
        <v>13776.800000000001</v>
      </c>
      <c r="G170" s="37">
        <v>13668.100000000002</v>
      </c>
      <c r="H170" s="37">
        <v>14201.100000000002</v>
      </c>
      <c r="I170" s="37">
        <v>14309.800000000003</v>
      </c>
      <c r="J170" s="37">
        <v>14467.600000000002</v>
      </c>
      <c r="K170" s="28">
        <v>14152</v>
      </c>
      <c r="L170" s="28">
        <v>13885.5</v>
      </c>
      <c r="M170" s="28">
        <v>0.11668000000000001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35.25</v>
      </c>
      <c r="D171" s="37">
        <v>35.5</v>
      </c>
      <c r="E171" s="37">
        <v>34.85</v>
      </c>
      <c r="F171" s="37">
        <v>34.450000000000003</v>
      </c>
      <c r="G171" s="37">
        <v>33.800000000000004</v>
      </c>
      <c r="H171" s="37">
        <v>35.9</v>
      </c>
      <c r="I171" s="37">
        <v>36.550000000000004</v>
      </c>
      <c r="J171" s="37">
        <v>36.949999999999996</v>
      </c>
      <c r="K171" s="28">
        <v>36.15</v>
      </c>
      <c r="L171" s="28">
        <v>35.1</v>
      </c>
      <c r="M171" s="28">
        <v>246.22506000000001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107.15</v>
      </c>
      <c r="D172" s="37">
        <v>107.43333333333332</v>
      </c>
      <c r="E172" s="37">
        <v>106.56666666666665</v>
      </c>
      <c r="F172" s="37">
        <v>105.98333333333332</v>
      </c>
      <c r="G172" s="37">
        <v>105.11666666666665</v>
      </c>
      <c r="H172" s="37">
        <v>108.01666666666665</v>
      </c>
      <c r="I172" s="37">
        <v>108.88333333333333</v>
      </c>
      <c r="J172" s="37">
        <v>109.46666666666665</v>
      </c>
      <c r="K172" s="28">
        <v>108.3</v>
      </c>
      <c r="L172" s="28">
        <v>106.85</v>
      </c>
      <c r="M172" s="28">
        <v>32.36786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2530.5</v>
      </c>
      <c r="D173" s="37">
        <v>2543.85</v>
      </c>
      <c r="E173" s="37">
        <v>2512.35</v>
      </c>
      <c r="F173" s="37">
        <v>2494.1999999999998</v>
      </c>
      <c r="G173" s="37">
        <v>2462.6999999999998</v>
      </c>
      <c r="H173" s="37">
        <v>2562</v>
      </c>
      <c r="I173" s="37">
        <v>2593.5</v>
      </c>
      <c r="J173" s="37">
        <v>2611.65</v>
      </c>
      <c r="K173" s="28">
        <v>2575.35</v>
      </c>
      <c r="L173" s="28">
        <v>2525.6999999999998</v>
      </c>
      <c r="M173" s="28">
        <v>59.991959999999999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932.5</v>
      </c>
      <c r="D174" s="37">
        <v>932.55000000000007</v>
      </c>
      <c r="E174" s="37">
        <v>925.20000000000016</v>
      </c>
      <c r="F174" s="37">
        <v>917.90000000000009</v>
      </c>
      <c r="G174" s="37">
        <v>910.55000000000018</v>
      </c>
      <c r="H174" s="37">
        <v>939.85000000000014</v>
      </c>
      <c r="I174" s="37">
        <v>947.2</v>
      </c>
      <c r="J174" s="37">
        <v>954.50000000000011</v>
      </c>
      <c r="K174" s="28">
        <v>939.9</v>
      </c>
      <c r="L174" s="28">
        <v>925.25</v>
      </c>
      <c r="M174" s="28">
        <v>10.917909999999999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1288.2</v>
      </c>
      <c r="D175" s="37">
        <v>1293.9666666666665</v>
      </c>
      <c r="E175" s="37">
        <v>1276.9333333333329</v>
      </c>
      <c r="F175" s="37">
        <v>1265.6666666666665</v>
      </c>
      <c r="G175" s="37">
        <v>1248.633333333333</v>
      </c>
      <c r="H175" s="37">
        <v>1305.2333333333329</v>
      </c>
      <c r="I175" s="37">
        <v>1322.2666666666662</v>
      </c>
      <c r="J175" s="37">
        <v>1333.5333333333328</v>
      </c>
      <c r="K175" s="28">
        <v>1311</v>
      </c>
      <c r="L175" s="28">
        <v>1282.7</v>
      </c>
      <c r="M175" s="28">
        <v>11.410019999999999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2603.4</v>
      </c>
      <c r="D176" s="37">
        <v>2628.35</v>
      </c>
      <c r="E176" s="37">
        <v>2566.1999999999998</v>
      </c>
      <c r="F176" s="37">
        <v>2529</v>
      </c>
      <c r="G176" s="37">
        <v>2466.85</v>
      </c>
      <c r="H176" s="37">
        <v>2665.5499999999997</v>
      </c>
      <c r="I176" s="37">
        <v>2727.7000000000003</v>
      </c>
      <c r="J176" s="37">
        <v>2764.8999999999996</v>
      </c>
      <c r="K176" s="28">
        <v>2690.5</v>
      </c>
      <c r="L176" s="28">
        <v>2591.15</v>
      </c>
      <c r="M176" s="28">
        <v>6.1353799999999996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21088.400000000001</v>
      </c>
      <c r="D177" s="37">
        <v>21235.733333333334</v>
      </c>
      <c r="E177" s="37">
        <v>20863.666666666668</v>
      </c>
      <c r="F177" s="37">
        <v>20638.933333333334</v>
      </c>
      <c r="G177" s="37">
        <v>20266.866666666669</v>
      </c>
      <c r="H177" s="37">
        <v>21460.466666666667</v>
      </c>
      <c r="I177" s="37">
        <v>21832.533333333333</v>
      </c>
      <c r="J177" s="37">
        <v>22057.266666666666</v>
      </c>
      <c r="K177" s="28">
        <v>21607.8</v>
      </c>
      <c r="L177" s="28">
        <v>21011</v>
      </c>
      <c r="M177" s="28">
        <v>0.87390000000000001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1308.5999999999999</v>
      </c>
      <c r="D178" s="37">
        <v>1318.3999999999999</v>
      </c>
      <c r="E178" s="37">
        <v>1296.7999999999997</v>
      </c>
      <c r="F178" s="37">
        <v>1284.9999999999998</v>
      </c>
      <c r="G178" s="37">
        <v>1263.3999999999996</v>
      </c>
      <c r="H178" s="37">
        <v>1330.1999999999998</v>
      </c>
      <c r="I178" s="37">
        <v>1351.7999999999997</v>
      </c>
      <c r="J178" s="37">
        <v>1363.6</v>
      </c>
      <c r="K178" s="28">
        <v>1340</v>
      </c>
      <c r="L178" s="28">
        <v>1306.5999999999999</v>
      </c>
      <c r="M178" s="28">
        <v>4.6431699999999996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2913.9</v>
      </c>
      <c r="D179" s="37">
        <v>2929.8166666666671</v>
      </c>
      <c r="E179" s="37">
        <v>2886.1333333333341</v>
      </c>
      <c r="F179" s="37">
        <v>2858.3666666666672</v>
      </c>
      <c r="G179" s="37">
        <v>2814.6833333333343</v>
      </c>
      <c r="H179" s="37">
        <v>2957.5833333333339</v>
      </c>
      <c r="I179" s="37">
        <v>3001.2666666666673</v>
      </c>
      <c r="J179" s="37">
        <v>3029.0333333333338</v>
      </c>
      <c r="K179" s="28">
        <v>2973.5</v>
      </c>
      <c r="L179" s="28">
        <v>2902.05</v>
      </c>
      <c r="M179" s="28">
        <v>4.0831900000000001</v>
      </c>
      <c r="N179" s="1"/>
      <c r="O179" s="1"/>
    </row>
    <row r="180" spans="1:15" ht="12.75" customHeight="1">
      <c r="A180" s="53">
        <v>171</v>
      </c>
      <c r="B180" s="28" t="s">
        <v>824</v>
      </c>
      <c r="C180" s="28">
        <v>524</v>
      </c>
      <c r="D180" s="37">
        <v>524.25</v>
      </c>
      <c r="E180" s="37">
        <v>519.95000000000005</v>
      </c>
      <c r="F180" s="37">
        <v>515.90000000000009</v>
      </c>
      <c r="G180" s="37">
        <v>511.60000000000014</v>
      </c>
      <c r="H180" s="37">
        <v>528.29999999999995</v>
      </c>
      <c r="I180" s="37">
        <v>532.59999999999991</v>
      </c>
      <c r="J180" s="37">
        <v>536.64999999999986</v>
      </c>
      <c r="K180" s="28">
        <v>528.54999999999995</v>
      </c>
      <c r="L180" s="28">
        <v>520.20000000000005</v>
      </c>
      <c r="M180" s="28">
        <v>12.00849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536.70000000000005</v>
      </c>
      <c r="D181" s="37">
        <v>535.26666666666677</v>
      </c>
      <c r="E181" s="37">
        <v>532.68333333333351</v>
      </c>
      <c r="F181" s="37">
        <v>528.66666666666674</v>
      </c>
      <c r="G181" s="37">
        <v>526.08333333333348</v>
      </c>
      <c r="H181" s="37">
        <v>539.28333333333353</v>
      </c>
      <c r="I181" s="37">
        <v>541.86666666666679</v>
      </c>
      <c r="J181" s="37">
        <v>545.88333333333355</v>
      </c>
      <c r="K181" s="28">
        <v>537.85</v>
      </c>
      <c r="L181" s="28">
        <v>531.25</v>
      </c>
      <c r="M181" s="28">
        <v>100.1793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79.2</v>
      </c>
      <c r="D182" s="37">
        <v>80</v>
      </c>
      <c r="E182" s="37">
        <v>78.25</v>
      </c>
      <c r="F182" s="37">
        <v>77.3</v>
      </c>
      <c r="G182" s="37">
        <v>75.55</v>
      </c>
      <c r="H182" s="37">
        <v>80.95</v>
      </c>
      <c r="I182" s="37">
        <v>82.7</v>
      </c>
      <c r="J182" s="37">
        <v>83.65</v>
      </c>
      <c r="K182" s="28">
        <v>81.75</v>
      </c>
      <c r="L182" s="28">
        <v>79.05</v>
      </c>
      <c r="M182" s="28">
        <v>234.84601000000001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869.55</v>
      </c>
      <c r="D183" s="37">
        <v>871.18333333333339</v>
      </c>
      <c r="E183" s="37">
        <v>864.36666666666679</v>
      </c>
      <c r="F183" s="37">
        <v>859.18333333333339</v>
      </c>
      <c r="G183" s="37">
        <v>852.36666666666679</v>
      </c>
      <c r="H183" s="37">
        <v>876.36666666666679</v>
      </c>
      <c r="I183" s="37">
        <v>883.18333333333339</v>
      </c>
      <c r="J183" s="37">
        <v>888.36666666666679</v>
      </c>
      <c r="K183" s="28">
        <v>878</v>
      </c>
      <c r="L183" s="28">
        <v>866</v>
      </c>
      <c r="M183" s="28">
        <v>19.634350000000001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518.65</v>
      </c>
      <c r="D184" s="37">
        <v>517.41666666666663</v>
      </c>
      <c r="E184" s="37">
        <v>503.13333333333321</v>
      </c>
      <c r="F184" s="37">
        <v>487.61666666666656</v>
      </c>
      <c r="G184" s="37">
        <v>473.33333333333314</v>
      </c>
      <c r="H184" s="37">
        <v>532.93333333333328</v>
      </c>
      <c r="I184" s="37">
        <v>547.21666666666681</v>
      </c>
      <c r="J184" s="37">
        <v>562.73333333333335</v>
      </c>
      <c r="K184" s="28">
        <v>531.70000000000005</v>
      </c>
      <c r="L184" s="28">
        <v>501.9</v>
      </c>
      <c r="M184" s="28">
        <v>31.719470000000001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594.04999999999995</v>
      </c>
      <c r="D185" s="37">
        <v>599.85</v>
      </c>
      <c r="E185" s="37">
        <v>584.20000000000005</v>
      </c>
      <c r="F185" s="37">
        <v>574.35</v>
      </c>
      <c r="G185" s="37">
        <v>558.70000000000005</v>
      </c>
      <c r="H185" s="37">
        <v>609.70000000000005</v>
      </c>
      <c r="I185" s="37">
        <v>625.34999999999991</v>
      </c>
      <c r="J185" s="37">
        <v>635.20000000000005</v>
      </c>
      <c r="K185" s="28">
        <v>615.5</v>
      </c>
      <c r="L185" s="28">
        <v>590</v>
      </c>
      <c r="M185" s="28">
        <v>4.5578599999999998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1025.8499999999999</v>
      </c>
      <c r="D186" s="37">
        <v>1027.7333333333333</v>
      </c>
      <c r="E186" s="37">
        <v>1018.0166666666667</v>
      </c>
      <c r="F186" s="37">
        <v>1010.1833333333333</v>
      </c>
      <c r="G186" s="37">
        <v>1000.4666666666666</v>
      </c>
      <c r="H186" s="37">
        <v>1035.5666666666666</v>
      </c>
      <c r="I186" s="37">
        <v>1045.2833333333333</v>
      </c>
      <c r="J186" s="37">
        <v>1053.1166666666668</v>
      </c>
      <c r="K186" s="28">
        <v>1037.45</v>
      </c>
      <c r="L186" s="28">
        <v>1019.9</v>
      </c>
      <c r="M186" s="28">
        <v>26.843340000000001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1119.8</v>
      </c>
      <c r="D187" s="37">
        <v>1132.4333333333332</v>
      </c>
      <c r="E187" s="37">
        <v>1103.2166666666662</v>
      </c>
      <c r="F187" s="37">
        <v>1086.633333333333</v>
      </c>
      <c r="G187" s="37">
        <v>1057.4166666666661</v>
      </c>
      <c r="H187" s="37">
        <v>1149.0166666666664</v>
      </c>
      <c r="I187" s="37">
        <v>1178.2333333333331</v>
      </c>
      <c r="J187" s="37">
        <v>1194.8166666666666</v>
      </c>
      <c r="K187" s="28">
        <v>1161.6500000000001</v>
      </c>
      <c r="L187" s="28">
        <v>1115.8499999999999</v>
      </c>
      <c r="M187" s="28">
        <v>26.017510000000001</v>
      </c>
      <c r="N187" s="1"/>
      <c r="O187" s="1"/>
    </row>
    <row r="188" spans="1:15" ht="12.75" customHeight="1">
      <c r="A188" s="53">
        <v>179</v>
      </c>
      <c r="B188" s="28" t="s">
        <v>502</v>
      </c>
      <c r="C188" s="28">
        <v>1245.5</v>
      </c>
      <c r="D188" s="37">
        <v>1251.1166666666666</v>
      </c>
      <c r="E188" s="37">
        <v>1232.3833333333332</v>
      </c>
      <c r="F188" s="37">
        <v>1219.2666666666667</v>
      </c>
      <c r="G188" s="37">
        <v>1200.5333333333333</v>
      </c>
      <c r="H188" s="37">
        <v>1264.2333333333331</v>
      </c>
      <c r="I188" s="37">
        <v>1282.9666666666662</v>
      </c>
      <c r="J188" s="37">
        <v>1296.083333333333</v>
      </c>
      <c r="K188" s="28">
        <v>1269.8499999999999</v>
      </c>
      <c r="L188" s="28">
        <v>1238</v>
      </c>
      <c r="M188" s="28">
        <v>7.6905599999999996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3130.4</v>
      </c>
      <c r="D189" s="37">
        <v>3137.9</v>
      </c>
      <c r="E189" s="37">
        <v>3112.8</v>
      </c>
      <c r="F189" s="37">
        <v>3095.2000000000003</v>
      </c>
      <c r="G189" s="37">
        <v>3070.1000000000004</v>
      </c>
      <c r="H189" s="37">
        <v>3155.5</v>
      </c>
      <c r="I189" s="37">
        <v>3180.5999999999995</v>
      </c>
      <c r="J189" s="37">
        <v>3198.2</v>
      </c>
      <c r="K189" s="28">
        <v>3163</v>
      </c>
      <c r="L189" s="28">
        <v>3120.3</v>
      </c>
      <c r="M189" s="28">
        <v>20.529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833.7</v>
      </c>
      <c r="D190" s="37">
        <v>837.13333333333333</v>
      </c>
      <c r="E190" s="37">
        <v>827.26666666666665</v>
      </c>
      <c r="F190" s="37">
        <v>820.83333333333337</v>
      </c>
      <c r="G190" s="37">
        <v>810.9666666666667</v>
      </c>
      <c r="H190" s="37">
        <v>843.56666666666661</v>
      </c>
      <c r="I190" s="37">
        <v>853.43333333333317</v>
      </c>
      <c r="J190" s="37">
        <v>859.86666666666656</v>
      </c>
      <c r="K190" s="28">
        <v>847</v>
      </c>
      <c r="L190" s="28">
        <v>830.7</v>
      </c>
      <c r="M190" s="28">
        <v>18.854399999999998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8707.25</v>
      </c>
      <c r="D191" s="37">
        <v>8840.75</v>
      </c>
      <c r="E191" s="37">
        <v>8541.5</v>
      </c>
      <c r="F191" s="37">
        <v>8375.75</v>
      </c>
      <c r="G191" s="37">
        <v>8076.5</v>
      </c>
      <c r="H191" s="37">
        <v>9006.5</v>
      </c>
      <c r="I191" s="37">
        <v>9305.75</v>
      </c>
      <c r="J191" s="37">
        <v>9471.5</v>
      </c>
      <c r="K191" s="28">
        <v>9140</v>
      </c>
      <c r="L191" s="28">
        <v>8675</v>
      </c>
      <c r="M191" s="28">
        <v>5.34396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461.75</v>
      </c>
      <c r="D192" s="37">
        <v>464.56666666666661</v>
      </c>
      <c r="E192" s="37">
        <v>457.3333333333332</v>
      </c>
      <c r="F192" s="37">
        <v>452.91666666666657</v>
      </c>
      <c r="G192" s="37">
        <v>445.68333333333317</v>
      </c>
      <c r="H192" s="37">
        <v>468.98333333333323</v>
      </c>
      <c r="I192" s="37">
        <v>476.21666666666658</v>
      </c>
      <c r="J192" s="37">
        <v>480.63333333333327</v>
      </c>
      <c r="K192" s="28">
        <v>471.8</v>
      </c>
      <c r="L192" s="28">
        <v>460.15</v>
      </c>
      <c r="M192" s="28">
        <v>108.06707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235.2</v>
      </c>
      <c r="D193" s="37">
        <v>236.38333333333333</v>
      </c>
      <c r="E193" s="37">
        <v>233.26666666666665</v>
      </c>
      <c r="F193" s="37">
        <v>231.33333333333331</v>
      </c>
      <c r="G193" s="37">
        <v>228.21666666666664</v>
      </c>
      <c r="H193" s="37">
        <v>238.31666666666666</v>
      </c>
      <c r="I193" s="37">
        <v>241.43333333333334</v>
      </c>
      <c r="J193" s="37">
        <v>243.36666666666667</v>
      </c>
      <c r="K193" s="28">
        <v>239.5</v>
      </c>
      <c r="L193" s="28">
        <v>234.45</v>
      </c>
      <c r="M193" s="28">
        <v>123.4729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105.5</v>
      </c>
      <c r="D194" s="37">
        <v>105.83333333333333</v>
      </c>
      <c r="E194" s="37">
        <v>104.66666666666666</v>
      </c>
      <c r="F194" s="37">
        <v>103.83333333333333</v>
      </c>
      <c r="G194" s="37">
        <v>102.66666666666666</v>
      </c>
      <c r="H194" s="37">
        <v>106.66666666666666</v>
      </c>
      <c r="I194" s="37">
        <v>107.83333333333331</v>
      </c>
      <c r="J194" s="37">
        <v>108.66666666666666</v>
      </c>
      <c r="K194" s="28">
        <v>107</v>
      </c>
      <c r="L194" s="28">
        <v>105</v>
      </c>
      <c r="M194" s="28">
        <v>456.01352000000003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1056.4000000000001</v>
      </c>
      <c r="D195" s="37">
        <v>1056.6499999999999</v>
      </c>
      <c r="E195" s="37">
        <v>1046.7999999999997</v>
      </c>
      <c r="F195" s="37">
        <v>1037.1999999999998</v>
      </c>
      <c r="G195" s="37">
        <v>1027.3499999999997</v>
      </c>
      <c r="H195" s="37">
        <v>1066.2499999999998</v>
      </c>
      <c r="I195" s="37">
        <v>1076.0999999999997</v>
      </c>
      <c r="J195" s="37">
        <v>1085.6999999999998</v>
      </c>
      <c r="K195" s="28">
        <v>1066.5</v>
      </c>
      <c r="L195" s="28">
        <v>1047.05</v>
      </c>
      <c r="M195" s="28">
        <v>16.453410000000002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748.25</v>
      </c>
      <c r="D196" s="37">
        <v>752.53333333333342</v>
      </c>
      <c r="E196" s="37">
        <v>739.66666666666686</v>
      </c>
      <c r="F196" s="37">
        <v>731.08333333333348</v>
      </c>
      <c r="G196" s="37">
        <v>718.21666666666692</v>
      </c>
      <c r="H196" s="37">
        <v>761.11666666666679</v>
      </c>
      <c r="I196" s="37">
        <v>773.98333333333335</v>
      </c>
      <c r="J196" s="37">
        <v>782.56666666666672</v>
      </c>
      <c r="K196" s="28">
        <v>765.4</v>
      </c>
      <c r="L196" s="28">
        <v>743.95</v>
      </c>
      <c r="M196" s="28">
        <v>2.7403599999999999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2612.6</v>
      </c>
      <c r="D197" s="37">
        <v>2621.55</v>
      </c>
      <c r="E197" s="37">
        <v>2598.1000000000004</v>
      </c>
      <c r="F197" s="37">
        <v>2583.6000000000004</v>
      </c>
      <c r="G197" s="37">
        <v>2560.1500000000005</v>
      </c>
      <c r="H197" s="37">
        <v>2636.05</v>
      </c>
      <c r="I197" s="37">
        <v>2659.5</v>
      </c>
      <c r="J197" s="37">
        <v>2674</v>
      </c>
      <c r="K197" s="28">
        <v>2645</v>
      </c>
      <c r="L197" s="28">
        <v>2607.0500000000002</v>
      </c>
      <c r="M197" s="28">
        <v>8.0045300000000008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1519.85</v>
      </c>
      <c r="D198" s="37">
        <v>1526.2166666666665</v>
      </c>
      <c r="E198" s="37">
        <v>1505.9333333333329</v>
      </c>
      <c r="F198" s="37">
        <v>1492.0166666666664</v>
      </c>
      <c r="G198" s="37">
        <v>1471.7333333333329</v>
      </c>
      <c r="H198" s="37">
        <v>1540.133333333333</v>
      </c>
      <c r="I198" s="37">
        <v>1560.4166666666663</v>
      </c>
      <c r="J198" s="37">
        <v>1574.333333333333</v>
      </c>
      <c r="K198" s="28">
        <v>1546.5</v>
      </c>
      <c r="L198" s="28">
        <v>1512.3</v>
      </c>
      <c r="M198" s="28">
        <v>4.8116199999999996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577.4</v>
      </c>
      <c r="D199" s="37">
        <v>580.04999999999995</v>
      </c>
      <c r="E199" s="37">
        <v>571.14999999999986</v>
      </c>
      <c r="F199" s="37">
        <v>564.89999999999986</v>
      </c>
      <c r="G199" s="37">
        <v>555.99999999999977</v>
      </c>
      <c r="H199" s="37">
        <v>586.29999999999995</v>
      </c>
      <c r="I199" s="37">
        <v>595.20000000000005</v>
      </c>
      <c r="J199" s="37">
        <v>601.45000000000005</v>
      </c>
      <c r="K199" s="28">
        <v>588.95000000000005</v>
      </c>
      <c r="L199" s="28">
        <v>573.79999999999995</v>
      </c>
      <c r="M199" s="28">
        <v>4.3584899999999998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1391.1</v>
      </c>
      <c r="D200" s="37">
        <v>1400.25</v>
      </c>
      <c r="E200" s="37">
        <v>1378.95</v>
      </c>
      <c r="F200" s="37">
        <v>1366.8</v>
      </c>
      <c r="G200" s="37">
        <v>1345.5</v>
      </c>
      <c r="H200" s="37">
        <v>1412.4</v>
      </c>
      <c r="I200" s="37">
        <v>1433.7000000000003</v>
      </c>
      <c r="J200" s="37">
        <v>1445.8500000000001</v>
      </c>
      <c r="K200" s="28">
        <v>1421.55</v>
      </c>
      <c r="L200" s="28">
        <v>1388.1</v>
      </c>
      <c r="M200" s="28">
        <v>4.6201800000000004</v>
      </c>
      <c r="N200" s="1"/>
      <c r="O200" s="1"/>
    </row>
    <row r="201" spans="1:15" ht="12.75" customHeight="1">
      <c r="A201" s="53">
        <v>192</v>
      </c>
      <c r="B201" s="28" t="s">
        <v>509</v>
      </c>
      <c r="C201" s="28">
        <v>39.75</v>
      </c>
      <c r="D201" s="37">
        <v>39.016666666666666</v>
      </c>
      <c r="E201" s="37">
        <v>37.733333333333334</v>
      </c>
      <c r="F201" s="37">
        <v>35.716666666666669</v>
      </c>
      <c r="G201" s="37">
        <v>34.433333333333337</v>
      </c>
      <c r="H201" s="37">
        <v>41.033333333333331</v>
      </c>
      <c r="I201" s="37">
        <v>42.316666666666663</v>
      </c>
      <c r="J201" s="37">
        <v>44.333333333333329</v>
      </c>
      <c r="K201" s="28">
        <v>40.299999999999997</v>
      </c>
      <c r="L201" s="28">
        <v>37</v>
      </c>
      <c r="M201" s="28">
        <v>525.20011999999997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745.8</v>
      </c>
      <c r="D202" s="37">
        <v>750.73333333333323</v>
      </c>
      <c r="E202" s="37">
        <v>739.36666666666645</v>
      </c>
      <c r="F202" s="37">
        <v>732.93333333333317</v>
      </c>
      <c r="G202" s="37">
        <v>721.56666666666638</v>
      </c>
      <c r="H202" s="37">
        <v>757.16666666666652</v>
      </c>
      <c r="I202" s="37">
        <v>768.5333333333333</v>
      </c>
      <c r="J202" s="37">
        <v>774.96666666666658</v>
      </c>
      <c r="K202" s="28">
        <v>762.1</v>
      </c>
      <c r="L202" s="28">
        <v>744.3</v>
      </c>
      <c r="M202" s="28">
        <v>20.98827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6577.5</v>
      </c>
      <c r="D203" s="37">
        <v>6596.3833333333341</v>
      </c>
      <c r="E203" s="37">
        <v>6526.1166666666686</v>
      </c>
      <c r="F203" s="37">
        <v>6474.7333333333345</v>
      </c>
      <c r="G203" s="37">
        <v>6404.466666666669</v>
      </c>
      <c r="H203" s="37">
        <v>6647.7666666666682</v>
      </c>
      <c r="I203" s="37">
        <v>6718.0333333333328</v>
      </c>
      <c r="J203" s="37">
        <v>6769.4166666666679</v>
      </c>
      <c r="K203" s="28">
        <v>6666.65</v>
      </c>
      <c r="L203" s="28">
        <v>6545</v>
      </c>
      <c r="M203" s="28">
        <v>2.6850499999999999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42.5</v>
      </c>
      <c r="D204" s="37">
        <v>42.516666666666673</v>
      </c>
      <c r="E204" s="37">
        <v>42.083333333333343</v>
      </c>
      <c r="F204" s="37">
        <v>41.666666666666671</v>
      </c>
      <c r="G204" s="37">
        <v>41.233333333333341</v>
      </c>
      <c r="H204" s="37">
        <v>42.933333333333344</v>
      </c>
      <c r="I204" s="37">
        <v>43.366666666666667</v>
      </c>
      <c r="J204" s="37">
        <v>43.783333333333346</v>
      </c>
      <c r="K204" s="28">
        <v>42.95</v>
      </c>
      <c r="L204" s="28">
        <v>42.1</v>
      </c>
      <c r="M204" s="28">
        <v>59.02975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1705.15</v>
      </c>
      <c r="D205" s="37">
        <v>1695.75</v>
      </c>
      <c r="E205" s="37">
        <v>1672.5</v>
      </c>
      <c r="F205" s="37">
        <v>1639.85</v>
      </c>
      <c r="G205" s="37">
        <v>1616.6</v>
      </c>
      <c r="H205" s="37">
        <v>1728.4</v>
      </c>
      <c r="I205" s="37">
        <v>1751.65</v>
      </c>
      <c r="J205" s="37">
        <v>1784.3000000000002</v>
      </c>
      <c r="K205" s="28">
        <v>1719</v>
      </c>
      <c r="L205" s="28">
        <v>1663.1</v>
      </c>
      <c r="M205" s="28">
        <v>4.0263600000000004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824.3</v>
      </c>
      <c r="D206" s="37">
        <v>821.85</v>
      </c>
      <c r="E206" s="37">
        <v>809</v>
      </c>
      <c r="F206" s="37">
        <v>793.69999999999993</v>
      </c>
      <c r="G206" s="37">
        <v>780.84999999999991</v>
      </c>
      <c r="H206" s="37">
        <v>837.15000000000009</v>
      </c>
      <c r="I206" s="37">
        <v>850.00000000000023</v>
      </c>
      <c r="J206" s="37">
        <v>865.30000000000018</v>
      </c>
      <c r="K206" s="28">
        <v>834.7</v>
      </c>
      <c r="L206" s="28">
        <v>806.55</v>
      </c>
      <c r="M206" s="28">
        <v>29.598179999999999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1031.5999999999999</v>
      </c>
      <c r="D207" s="37">
        <v>1034.7333333333333</v>
      </c>
      <c r="E207" s="37">
        <v>1022.4666666666667</v>
      </c>
      <c r="F207" s="37">
        <v>1013.3333333333333</v>
      </c>
      <c r="G207" s="37">
        <v>1001.0666666666666</v>
      </c>
      <c r="H207" s="37">
        <v>1043.8666666666668</v>
      </c>
      <c r="I207" s="37">
        <v>1056.1333333333337</v>
      </c>
      <c r="J207" s="37">
        <v>1065.2666666666669</v>
      </c>
      <c r="K207" s="28">
        <v>1047</v>
      </c>
      <c r="L207" s="28">
        <v>1025.5999999999999</v>
      </c>
      <c r="M207" s="28">
        <v>7.6165200000000004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257.25</v>
      </c>
      <c r="D208" s="37">
        <v>259.68333333333334</v>
      </c>
      <c r="E208" s="37">
        <v>253.56666666666666</v>
      </c>
      <c r="F208" s="37">
        <v>249.88333333333333</v>
      </c>
      <c r="G208" s="37">
        <v>243.76666666666665</v>
      </c>
      <c r="H208" s="37">
        <v>263.36666666666667</v>
      </c>
      <c r="I208" s="37">
        <v>269.48333333333335</v>
      </c>
      <c r="J208" s="37">
        <v>273.16666666666669</v>
      </c>
      <c r="K208" s="28">
        <v>265.8</v>
      </c>
      <c r="L208" s="28">
        <v>256</v>
      </c>
      <c r="M208" s="28">
        <v>102.04134999999999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8.9499999999999993</v>
      </c>
      <c r="D209" s="37">
        <v>9.0333333333333332</v>
      </c>
      <c r="E209" s="37">
        <v>8.8666666666666671</v>
      </c>
      <c r="F209" s="37">
        <v>8.7833333333333332</v>
      </c>
      <c r="G209" s="37">
        <v>8.6166666666666671</v>
      </c>
      <c r="H209" s="37">
        <v>9.1166666666666671</v>
      </c>
      <c r="I209" s="37">
        <v>9.283333333333335</v>
      </c>
      <c r="J209" s="37">
        <v>9.3666666666666671</v>
      </c>
      <c r="K209" s="28">
        <v>9.1999999999999993</v>
      </c>
      <c r="L209" s="28">
        <v>8.9499999999999993</v>
      </c>
      <c r="M209" s="28">
        <v>596.55183999999997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971.5</v>
      </c>
      <c r="D210" s="37">
        <v>976.83333333333337</v>
      </c>
      <c r="E210" s="37">
        <v>964.66666666666674</v>
      </c>
      <c r="F210" s="37">
        <v>957.83333333333337</v>
      </c>
      <c r="G210" s="37">
        <v>945.66666666666674</v>
      </c>
      <c r="H210" s="37">
        <v>983.66666666666674</v>
      </c>
      <c r="I210" s="37">
        <v>995.83333333333348</v>
      </c>
      <c r="J210" s="37">
        <v>1002.6666666666667</v>
      </c>
      <c r="K210" s="28">
        <v>989</v>
      </c>
      <c r="L210" s="28">
        <v>970</v>
      </c>
      <c r="M210" s="28">
        <v>8.8762399999999992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1793.4</v>
      </c>
      <c r="D211" s="37">
        <v>1806.1333333333332</v>
      </c>
      <c r="E211" s="37">
        <v>1777.2666666666664</v>
      </c>
      <c r="F211" s="37">
        <v>1761.1333333333332</v>
      </c>
      <c r="G211" s="37">
        <v>1732.2666666666664</v>
      </c>
      <c r="H211" s="37">
        <v>1822.2666666666664</v>
      </c>
      <c r="I211" s="37">
        <v>1851.1333333333332</v>
      </c>
      <c r="J211" s="37">
        <v>1867.2666666666664</v>
      </c>
      <c r="K211" s="28">
        <v>1835</v>
      </c>
      <c r="L211" s="28">
        <v>1790</v>
      </c>
      <c r="M211" s="28">
        <v>0.59874000000000005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407.7</v>
      </c>
      <c r="D212" s="37">
        <v>409.18333333333339</v>
      </c>
      <c r="E212" s="37">
        <v>405.61666666666679</v>
      </c>
      <c r="F212" s="37">
        <v>403.53333333333342</v>
      </c>
      <c r="G212" s="37">
        <v>399.96666666666681</v>
      </c>
      <c r="H212" s="37">
        <v>411.26666666666677</v>
      </c>
      <c r="I212" s="37">
        <v>414.83333333333337</v>
      </c>
      <c r="J212" s="37">
        <v>416.91666666666674</v>
      </c>
      <c r="K212" s="28">
        <v>412.75</v>
      </c>
      <c r="L212" s="28">
        <v>407.1</v>
      </c>
      <c r="M212" s="28">
        <v>49.075400000000002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16.2</v>
      </c>
      <c r="D213" s="37">
        <v>16.3</v>
      </c>
      <c r="E213" s="37">
        <v>16.100000000000001</v>
      </c>
      <c r="F213" s="37">
        <v>16</v>
      </c>
      <c r="G213" s="37">
        <v>15.8</v>
      </c>
      <c r="H213" s="37">
        <v>16.400000000000002</v>
      </c>
      <c r="I213" s="37">
        <v>16.599999999999998</v>
      </c>
      <c r="J213" s="37">
        <v>16.700000000000003</v>
      </c>
      <c r="K213" s="28">
        <v>16.5</v>
      </c>
      <c r="L213" s="28">
        <v>16.2</v>
      </c>
      <c r="M213" s="28">
        <v>534.54386999999997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248.75</v>
      </c>
      <c r="D214" s="37">
        <v>247.95000000000002</v>
      </c>
      <c r="E214" s="37">
        <v>243.45000000000005</v>
      </c>
      <c r="F214" s="37">
        <v>238.15000000000003</v>
      </c>
      <c r="G214" s="37">
        <v>233.65000000000006</v>
      </c>
      <c r="H214" s="37">
        <v>253.25000000000003</v>
      </c>
      <c r="I214" s="37">
        <v>257.75</v>
      </c>
      <c r="J214" s="37">
        <v>263.05</v>
      </c>
      <c r="K214" s="37">
        <v>252.45</v>
      </c>
      <c r="L214" s="37">
        <v>242.65</v>
      </c>
      <c r="M214" s="37">
        <v>153.09255999999999</v>
      </c>
      <c r="N214" s="1"/>
      <c r="O214" s="1"/>
    </row>
    <row r="215" spans="1:15" ht="12.75" customHeight="1">
      <c r="A215" s="53">
        <v>206</v>
      </c>
      <c r="B215" s="28" t="s">
        <v>834</v>
      </c>
      <c r="C215" s="37">
        <v>59.75</v>
      </c>
      <c r="D215" s="37">
        <v>60.85</v>
      </c>
      <c r="E215" s="37">
        <v>58.300000000000004</v>
      </c>
      <c r="F215" s="37">
        <v>56.85</v>
      </c>
      <c r="G215" s="37">
        <v>54.300000000000004</v>
      </c>
      <c r="H215" s="37">
        <v>62.300000000000004</v>
      </c>
      <c r="I215" s="37">
        <v>64.849999999999994</v>
      </c>
      <c r="J215" s="37">
        <v>66.300000000000011</v>
      </c>
      <c r="K215" s="37">
        <v>63.4</v>
      </c>
      <c r="L215" s="37">
        <v>59.4</v>
      </c>
      <c r="M215" s="37">
        <v>1379.4671000000001</v>
      </c>
      <c r="N215" s="1"/>
      <c r="O215" s="1"/>
    </row>
    <row r="216" spans="1:15" ht="12.75" customHeight="1">
      <c r="A216" s="53">
        <v>207</v>
      </c>
      <c r="B216" s="28" t="s">
        <v>825</v>
      </c>
      <c r="C216" s="37">
        <v>368.7</v>
      </c>
      <c r="D216" s="37">
        <v>371.2166666666667</v>
      </c>
      <c r="E216" s="37">
        <v>365.48333333333341</v>
      </c>
      <c r="F216" s="37">
        <v>362.26666666666671</v>
      </c>
      <c r="G216" s="37">
        <v>356.53333333333342</v>
      </c>
      <c r="H216" s="37">
        <v>374.43333333333339</v>
      </c>
      <c r="I216" s="37">
        <v>380.16666666666674</v>
      </c>
      <c r="J216" s="37">
        <v>383.38333333333338</v>
      </c>
      <c r="K216" s="37">
        <v>376.95</v>
      </c>
      <c r="L216" s="37">
        <v>368</v>
      </c>
      <c r="M216" s="37">
        <v>6.9566999999999997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F23" sqref="F2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20"/>
      <c r="B1" s="42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44809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13" t="s">
        <v>16</v>
      </c>
      <c r="B9" s="415" t="s">
        <v>18</v>
      </c>
      <c r="C9" s="419" t="s">
        <v>20</v>
      </c>
      <c r="D9" s="419" t="s">
        <v>21</v>
      </c>
      <c r="E9" s="410" t="s">
        <v>22</v>
      </c>
      <c r="F9" s="411"/>
      <c r="G9" s="412"/>
      <c r="H9" s="410" t="s">
        <v>23</v>
      </c>
      <c r="I9" s="411"/>
      <c r="J9" s="412"/>
      <c r="K9" s="23"/>
      <c r="L9" s="24"/>
      <c r="M9" s="50"/>
      <c r="N9" s="1"/>
      <c r="O9" s="1"/>
    </row>
    <row r="10" spans="1:15" ht="42.75" customHeight="1">
      <c r="A10" s="417"/>
      <c r="B10" s="418"/>
      <c r="C10" s="418"/>
      <c r="D10" s="41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9" t="s">
        <v>287</v>
      </c>
      <c r="C11" s="270">
        <v>23076.75</v>
      </c>
      <c r="D11" s="271">
        <v>23110.149999999998</v>
      </c>
      <c r="E11" s="271">
        <v>22780.299999999996</v>
      </c>
      <c r="F11" s="271">
        <v>22483.85</v>
      </c>
      <c r="G11" s="271">
        <v>22153.999999999996</v>
      </c>
      <c r="H11" s="271">
        <v>23406.599999999995</v>
      </c>
      <c r="I11" s="271">
        <v>23736.449999999993</v>
      </c>
      <c r="J11" s="271">
        <v>24032.899999999994</v>
      </c>
      <c r="K11" s="270">
        <v>23440</v>
      </c>
      <c r="L11" s="270">
        <v>22813.7</v>
      </c>
      <c r="M11" s="270">
        <v>3.0870000000000002E-2</v>
      </c>
      <c r="N11" s="1"/>
      <c r="O11" s="1"/>
    </row>
    <row r="12" spans="1:15" ht="12" customHeight="1">
      <c r="A12" s="30">
        <v>2</v>
      </c>
      <c r="B12" s="280" t="s">
        <v>288</v>
      </c>
      <c r="C12" s="270">
        <v>3368.9</v>
      </c>
      <c r="D12" s="271">
        <v>3391.7333333333336</v>
      </c>
      <c r="E12" s="271">
        <v>3337.166666666667</v>
      </c>
      <c r="F12" s="271">
        <v>3305.4333333333334</v>
      </c>
      <c r="G12" s="271">
        <v>3250.8666666666668</v>
      </c>
      <c r="H12" s="271">
        <v>3423.4666666666672</v>
      </c>
      <c r="I12" s="271">
        <v>3478.0333333333338</v>
      </c>
      <c r="J12" s="271">
        <v>3509.7666666666673</v>
      </c>
      <c r="K12" s="270">
        <v>3446.3</v>
      </c>
      <c r="L12" s="270">
        <v>3360</v>
      </c>
      <c r="M12" s="270">
        <v>5.6032999999999999</v>
      </c>
      <c r="N12" s="1"/>
      <c r="O12" s="1"/>
    </row>
    <row r="13" spans="1:15" ht="12" customHeight="1">
      <c r="A13" s="30">
        <v>3</v>
      </c>
      <c r="B13" s="280" t="s">
        <v>43</v>
      </c>
      <c r="C13" s="270">
        <v>2290.0500000000002</v>
      </c>
      <c r="D13" s="271">
        <v>2291.1999999999998</v>
      </c>
      <c r="E13" s="271">
        <v>2275.0499999999997</v>
      </c>
      <c r="F13" s="271">
        <v>2260.0499999999997</v>
      </c>
      <c r="G13" s="271">
        <v>2243.8999999999996</v>
      </c>
      <c r="H13" s="271">
        <v>2306.1999999999998</v>
      </c>
      <c r="I13" s="271">
        <v>2322.3499999999995</v>
      </c>
      <c r="J13" s="271">
        <v>2337.35</v>
      </c>
      <c r="K13" s="270">
        <v>2307.35</v>
      </c>
      <c r="L13" s="270">
        <v>2276.1999999999998</v>
      </c>
      <c r="M13" s="270">
        <v>13.74277</v>
      </c>
      <c r="N13" s="1"/>
      <c r="O13" s="1"/>
    </row>
    <row r="14" spans="1:15" ht="12" customHeight="1">
      <c r="A14" s="30">
        <v>4</v>
      </c>
      <c r="B14" s="280" t="s">
        <v>290</v>
      </c>
      <c r="C14" s="270">
        <v>2596.65</v>
      </c>
      <c r="D14" s="271">
        <v>2589.2166666666667</v>
      </c>
      <c r="E14" s="271">
        <v>2558.4333333333334</v>
      </c>
      <c r="F14" s="271">
        <v>2520.2166666666667</v>
      </c>
      <c r="G14" s="271">
        <v>2489.4333333333334</v>
      </c>
      <c r="H14" s="271">
        <v>2627.4333333333334</v>
      </c>
      <c r="I14" s="271">
        <v>2658.2166666666672</v>
      </c>
      <c r="J14" s="271">
        <v>2696.4333333333334</v>
      </c>
      <c r="K14" s="270">
        <v>2620</v>
      </c>
      <c r="L14" s="270">
        <v>2551</v>
      </c>
      <c r="M14" s="270">
        <v>0.59496000000000004</v>
      </c>
      <c r="N14" s="1"/>
      <c r="O14" s="1"/>
    </row>
    <row r="15" spans="1:15" ht="12" customHeight="1">
      <c r="A15" s="30">
        <v>5</v>
      </c>
      <c r="B15" s="280" t="s">
        <v>291</v>
      </c>
      <c r="C15" s="270">
        <v>1035.5</v>
      </c>
      <c r="D15" s="271">
        <v>1033.6666666666667</v>
      </c>
      <c r="E15" s="271">
        <v>1016.8333333333335</v>
      </c>
      <c r="F15" s="271">
        <v>998.16666666666674</v>
      </c>
      <c r="G15" s="271">
        <v>981.33333333333348</v>
      </c>
      <c r="H15" s="271">
        <v>1052.3333333333335</v>
      </c>
      <c r="I15" s="271">
        <v>1069.166666666667</v>
      </c>
      <c r="J15" s="271">
        <v>1087.8333333333335</v>
      </c>
      <c r="K15" s="270">
        <v>1050.5</v>
      </c>
      <c r="L15" s="270">
        <v>1015</v>
      </c>
      <c r="M15" s="270">
        <v>6.04589</v>
      </c>
      <c r="N15" s="1"/>
      <c r="O15" s="1"/>
    </row>
    <row r="16" spans="1:15" ht="12" customHeight="1">
      <c r="A16" s="30">
        <v>6</v>
      </c>
      <c r="B16" s="280" t="s">
        <v>59</v>
      </c>
      <c r="C16" s="270">
        <v>645.20000000000005</v>
      </c>
      <c r="D16" s="271">
        <v>648.1</v>
      </c>
      <c r="E16" s="271">
        <v>640.5</v>
      </c>
      <c r="F16" s="271">
        <v>635.79999999999995</v>
      </c>
      <c r="G16" s="271">
        <v>628.19999999999993</v>
      </c>
      <c r="H16" s="271">
        <v>652.80000000000007</v>
      </c>
      <c r="I16" s="271">
        <v>660.4000000000002</v>
      </c>
      <c r="J16" s="271">
        <v>665.10000000000014</v>
      </c>
      <c r="K16" s="270">
        <v>655.7</v>
      </c>
      <c r="L16" s="270">
        <v>643.4</v>
      </c>
      <c r="M16" s="270">
        <v>13.712289999999999</v>
      </c>
      <c r="N16" s="1"/>
      <c r="O16" s="1"/>
    </row>
    <row r="17" spans="1:15" ht="12" customHeight="1">
      <c r="A17" s="30">
        <v>7</v>
      </c>
      <c r="B17" s="280" t="s">
        <v>292</v>
      </c>
      <c r="C17" s="270">
        <v>435.75</v>
      </c>
      <c r="D17" s="271">
        <v>437.9666666666667</v>
      </c>
      <c r="E17" s="271">
        <v>431.33333333333337</v>
      </c>
      <c r="F17" s="271">
        <v>426.91666666666669</v>
      </c>
      <c r="G17" s="271">
        <v>420.28333333333336</v>
      </c>
      <c r="H17" s="271">
        <v>442.38333333333338</v>
      </c>
      <c r="I17" s="271">
        <v>449.01666666666671</v>
      </c>
      <c r="J17" s="271">
        <v>453.43333333333339</v>
      </c>
      <c r="K17" s="270">
        <v>444.6</v>
      </c>
      <c r="L17" s="270">
        <v>433.55</v>
      </c>
      <c r="M17" s="270">
        <v>0.81647000000000003</v>
      </c>
      <c r="N17" s="1"/>
      <c r="O17" s="1"/>
    </row>
    <row r="18" spans="1:15" ht="12" customHeight="1">
      <c r="A18" s="30">
        <v>8</v>
      </c>
      <c r="B18" s="280" t="s">
        <v>293</v>
      </c>
      <c r="C18" s="270">
        <v>2276.9</v>
      </c>
      <c r="D18" s="271">
        <v>2285.2833333333333</v>
      </c>
      <c r="E18" s="271">
        <v>2241.6166666666668</v>
      </c>
      <c r="F18" s="271">
        <v>2206.3333333333335</v>
      </c>
      <c r="G18" s="271">
        <v>2162.666666666667</v>
      </c>
      <c r="H18" s="271">
        <v>2320.5666666666666</v>
      </c>
      <c r="I18" s="271">
        <v>2364.2333333333336</v>
      </c>
      <c r="J18" s="271">
        <v>2399.5166666666664</v>
      </c>
      <c r="K18" s="270">
        <v>2328.9499999999998</v>
      </c>
      <c r="L18" s="270">
        <v>2250</v>
      </c>
      <c r="M18" s="270">
        <v>0.76798999999999995</v>
      </c>
      <c r="N18" s="1"/>
      <c r="O18" s="1"/>
    </row>
    <row r="19" spans="1:15" ht="12" customHeight="1">
      <c r="A19" s="30">
        <v>9</v>
      </c>
      <c r="B19" s="280" t="s">
        <v>237</v>
      </c>
      <c r="C19" s="270">
        <v>18442.25</v>
      </c>
      <c r="D19" s="271">
        <v>18497.5</v>
      </c>
      <c r="E19" s="271">
        <v>18305</v>
      </c>
      <c r="F19" s="271">
        <v>18167.75</v>
      </c>
      <c r="G19" s="271">
        <v>17975.25</v>
      </c>
      <c r="H19" s="271">
        <v>18634.75</v>
      </c>
      <c r="I19" s="271">
        <v>18827.25</v>
      </c>
      <c r="J19" s="271">
        <v>18964.5</v>
      </c>
      <c r="K19" s="270">
        <v>18690</v>
      </c>
      <c r="L19" s="270">
        <v>18360.25</v>
      </c>
      <c r="M19" s="270">
        <v>0.12792000000000001</v>
      </c>
      <c r="N19" s="1"/>
      <c r="O19" s="1"/>
    </row>
    <row r="20" spans="1:15" ht="12" customHeight="1">
      <c r="A20" s="30">
        <v>10</v>
      </c>
      <c r="B20" s="280" t="s">
        <v>45</v>
      </c>
      <c r="C20" s="270">
        <v>3355.8</v>
      </c>
      <c r="D20" s="271">
        <v>3316.7333333333336</v>
      </c>
      <c r="E20" s="271">
        <v>3264.0666666666671</v>
      </c>
      <c r="F20" s="271">
        <v>3172.3333333333335</v>
      </c>
      <c r="G20" s="271">
        <v>3119.666666666667</v>
      </c>
      <c r="H20" s="271">
        <v>3408.4666666666672</v>
      </c>
      <c r="I20" s="271">
        <v>3461.1333333333332</v>
      </c>
      <c r="J20" s="271">
        <v>3552.8666666666672</v>
      </c>
      <c r="K20" s="270">
        <v>3369.4</v>
      </c>
      <c r="L20" s="270">
        <v>3225</v>
      </c>
      <c r="M20" s="270">
        <v>48.359050000000003</v>
      </c>
      <c r="N20" s="1"/>
      <c r="O20" s="1"/>
    </row>
    <row r="21" spans="1:15" ht="12" customHeight="1">
      <c r="A21" s="30">
        <v>11</v>
      </c>
      <c r="B21" s="280" t="s">
        <v>238</v>
      </c>
      <c r="C21" s="270">
        <v>2383.1</v>
      </c>
      <c r="D21" s="271">
        <v>2393.4500000000003</v>
      </c>
      <c r="E21" s="271">
        <v>2340.0000000000005</v>
      </c>
      <c r="F21" s="271">
        <v>2296.9</v>
      </c>
      <c r="G21" s="271">
        <v>2243.4500000000003</v>
      </c>
      <c r="H21" s="271">
        <v>2436.5500000000006</v>
      </c>
      <c r="I21" s="271">
        <v>2490.0000000000005</v>
      </c>
      <c r="J21" s="271">
        <v>2533.1000000000008</v>
      </c>
      <c r="K21" s="270">
        <v>2446.9</v>
      </c>
      <c r="L21" s="270">
        <v>2350.35</v>
      </c>
      <c r="M21" s="270">
        <v>14.702170000000001</v>
      </c>
      <c r="N21" s="1"/>
      <c r="O21" s="1"/>
    </row>
    <row r="22" spans="1:15" ht="12" customHeight="1">
      <c r="A22" s="30">
        <v>12</v>
      </c>
      <c r="B22" s="280" t="s">
        <v>46</v>
      </c>
      <c r="C22" s="270">
        <v>851.95</v>
      </c>
      <c r="D22" s="271">
        <v>850.29999999999984</v>
      </c>
      <c r="E22" s="271">
        <v>839.6999999999997</v>
      </c>
      <c r="F22" s="271">
        <v>827.44999999999982</v>
      </c>
      <c r="G22" s="271">
        <v>816.84999999999968</v>
      </c>
      <c r="H22" s="271">
        <v>862.54999999999973</v>
      </c>
      <c r="I22" s="271">
        <v>873.14999999999986</v>
      </c>
      <c r="J22" s="271">
        <v>885.39999999999975</v>
      </c>
      <c r="K22" s="270">
        <v>860.9</v>
      </c>
      <c r="L22" s="270">
        <v>838.05</v>
      </c>
      <c r="M22" s="270">
        <v>88.400199999999998</v>
      </c>
      <c r="N22" s="1"/>
      <c r="O22" s="1"/>
    </row>
    <row r="23" spans="1:15" ht="12.75" customHeight="1">
      <c r="A23" s="30">
        <v>13</v>
      </c>
      <c r="B23" s="280" t="s">
        <v>239</v>
      </c>
      <c r="C23" s="270">
        <v>3622.85</v>
      </c>
      <c r="D23" s="271">
        <v>3641.6166666666668</v>
      </c>
      <c r="E23" s="271">
        <v>3547.2333333333336</v>
      </c>
      <c r="F23" s="271">
        <v>3471.6166666666668</v>
      </c>
      <c r="G23" s="271">
        <v>3377.2333333333336</v>
      </c>
      <c r="H23" s="271">
        <v>3717.2333333333336</v>
      </c>
      <c r="I23" s="271">
        <v>3811.6166666666668</v>
      </c>
      <c r="J23" s="271">
        <v>3887.2333333333336</v>
      </c>
      <c r="K23" s="270">
        <v>3736</v>
      </c>
      <c r="L23" s="270">
        <v>3566</v>
      </c>
      <c r="M23" s="270">
        <v>3.6087500000000001</v>
      </c>
      <c r="N23" s="1"/>
      <c r="O23" s="1"/>
    </row>
    <row r="24" spans="1:15" ht="12.75" customHeight="1">
      <c r="A24" s="30">
        <v>14</v>
      </c>
      <c r="B24" s="280" t="s">
        <v>240</v>
      </c>
      <c r="C24" s="270">
        <v>3866.55</v>
      </c>
      <c r="D24" s="271">
        <v>3890.1999999999994</v>
      </c>
      <c r="E24" s="271">
        <v>3808.5499999999988</v>
      </c>
      <c r="F24" s="271">
        <v>3750.5499999999993</v>
      </c>
      <c r="G24" s="271">
        <v>3668.8999999999987</v>
      </c>
      <c r="H24" s="271">
        <v>3948.1999999999989</v>
      </c>
      <c r="I24" s="271">
        <v>4029.8499999999995</v>
      </c>
      <c r="J24" s="271">
        <v>4087.849999999999</v>
      </c>
      <c r="K24" s="270">
        <v>3971.85</v>
      </c>
      <c r="L24" s="270">
        <v>3832.2</v>
      </c>
      <c r="M24" s="270">
        <v>4.1638099999999998</v>
      </c>
      <c r="N24" s="1"/>
      <c r="O24" s="1"/>
    </row>
    <row r="25" spans="1:15" ht="12.75" customHeight="1">
      <c r="A25" s="30">
        <v>15</v>
      </c>
      <c r="B25" s="280" t="s">
        <v>241</v>
      </c>
      <c r="C25" s="270">
        <v>114.7</v>
      </c>
      <c r="D25" s="271">
        <v>114.83333333333333</v>
      </c>
      <c r="E25" s="271">
        <v>112.96666666666665</v>
      </c>
      <c r="F25" s="271">
        <v>111.23333333333332</v>
      </c>
      <c r="G25" s="271">
        <v>109.36666666666665</v>
      </c>
      <c r="H25" s="271">
        <v>116.56666666666666</v>
      </c>
      <c r="I25" s="271">
        <v>118.43333333333334</v>
      </c>
      <c r="J25" s="271">
        <v>120.16666666666667</v>
      </c>
      <c r="K25" s="270">
        <v>116.7</v>
      </c>
      <c r="L25" s="270">
        <v>113.1</v>
      </c>
      <c r="M25" s="270">
        <v>34.277119999999996</v>
      </c>
      <c r="N25" s="1"/>
      <c r="O25" s="1"/>
    </row>
    <row r="26" spans="1:15" ht="12.75" customHeight="1">
      <c r="A26" s="30">
        <v>16</v>
      </c>
      <c r="B26" s="280" t="s">
        <v>41</v>
      </c>
      <c r="C26" s="270">
        <v>307.45</v>
      </c>
      <c r="D26" s="271">
        <v>309.11666666666662</v>
      </c>
      <c r="E26" s="271">
        <v>304.33333333333326</v>
      </c>
      <c r="F26" s="271">
        <v>301.21666666666664</v>
      </c>
      <c r="G26" s="271">
        <v>296.43333333333328</v>
      </c>
      <c r="H26" s="271">
        <v>312.23333333333323</v>
      </c>
      <c r="I26" s="271">
        <v>317.01666666666665</v>
      </c>
      <c r="J26" s="271">
        <v>320.13333333333321</v>
      </c>
      <c r="K26" s="270">
        <v>313.89999999999998</v>
      </c>
      <c r="L26" s="270">
        <v>306</v>
      </c>
      <c r="M26" s="270">
        <v>35.320030000000003</v>
      </c>
      <c r="N26" s="1"/>
      <c r="O26" s="1"/>
    </row>
    <row r="27" spans="1:15" ht="12.75" customHeight="1">
      <c r="A27" s="30">
        <v>17</v>
      </c>
      <c r="B27" s="280" t="s">
        <v>835</v>
      </c>
      <c r="C27" s="270">
        <v>474.05</v>
      </c>
      <c r="D27" s="271">
        <v>471.76666666666671</v>
      </c>
      <c r="E27" s="271">
        <v>469.18333333333339</v>
      </c>
      <c r="F27" s="271">
        <v>464.31666666666666</v>
      </c>
      <c r="G27" s="271">
        <v>461.73333333333335</v>
      </c>
      <c r="H27" s="271">
        <v>476.63333333333344</v>
      </c>
      <c r="I27" s="271">
        <v>479.21666666666681</v>
      </c>
      <c r="J27" s="271">
        <v>484.08333333333348</v>
      </c>
      <c r="K27" s="270">
        <v>474.35</v>
      </c>
      <c r="L27" s="270">
        <v>466.9</v>
      </c>
      <c r="M27" s="270">
        <v>1.8124899999999999</v>
      </c>
      <c r="N27" s="1"/>
      <c r="O27" s="1"/>
    </row>
    <row r="28" spans="1:15" ht="12.75" customHeight="1">
      <c r="A28" s="30">
        <v>18</v>
      </c>
      <c r="B28" s="280" t="s">
        <v>294</v>
      </c>
      <c r="C28" s="270">
        <v>268.64999999999998</v>
      </c>
      <c r="D28" s="271">
        <v>269.15000000000003</v>
      </c>
      <c r="E28" s="271">
        <v>266.55000000000007</v>
      </c>
      <c r="F28" s="271">
        <v>264.45000000000005</v>
      </c>
      <c r="G28" s="271">
        <v>261.85000000000008</v>
      </c>
      <c r="H28" s="271">
        <v>271.25000000000006</v>
      </c>
      <c r="I28" s="271">
        <v>273.85000000000008</v>
      </c>
      <c r="J28" s="271">
        <v>275.95000000000005</v>
      </c>
      <c r="K28" s="270">
        <v>271.75</v>
      </c>
      <c r="L28" s="270">
        <v>267.05</v>
      </c>
      <c r="M28" s="270">
        <v>0.50863000000000003</v>
      </c>
      <c r="N28" s="1"/>
      <c r="O28" s="1"/>
    </row>
    <row r="29" spans="1:15" ht="12.75" customHeight="1">
      <c r="A29" s="30">
        <v>19</v>
      </c>
      <c r="B29" s="280" t="s">
        <v>295</v>
      </c>
      <c r="C29" s="270">
        <v>284.55</v>
      </c>
      <c r="D29" s="271">
        <v>289.25</v>
      </c>
      <c r="E29" s="271">
        <v>278.60000000000002</v>
      </c>
      <c r="F29" s="271">
        <v>272.65000000000003</v>
      </c>
      <c r="G29" s="271">
        <v>262.00000000000006</v>
      </c>
      <c r="H29" s="271">
        <v>295.2</v>
      </c>
      <c r="I29" s="271">
        <v>305.84999999999997</v>
      </c>
      <c r="J29" s="271">
        <v>311.79999999999995</v>
      </c>
      <c r="K29" s="270">
        <v>299.89999999999998</v>
      </c>
      <c r="L29" s="270">
        <v>283.3</v>
      </c>
      <c r="M29" s="270">
        <v>6.5552900000000003</v>
      </c>
      <c r="N29" s="1"/>
      <c r="O29" s="1"/>
    </row>
    <row r="30" spans="1:15" ht="12.75" customHeight="1">
      <c r="A30" s="30">
        <v>20</v>
      </c>
      <c r="B30" s="280" t="s">
        <v>296</v>
      </c>
      <c r="C30" s="270">
        <v>1294.9000000000001</v>
      </c>
      <c r="D30" s="271">
        <v>1304.5999999999999</v>
      </c>
      <c r="E30" s="271">
        <v>1281.1499999999999</v>
      </c>
      <c r="F30" s="271">
        <v>1267.3999999999999</v>
      </c>
      <c r="G30" s="271">
        <v>1243.9499999999998</v>
      </c>
      <c r="H30" s="271">
        <v>1318.35</v>
      </c>
      <c r="I30" s="271">
        <v>1341.7999999999997</v>
      </c>
      <c r="J30" s="271">
        <v>1355.55</v>
      </c>
      <c r="K30" s="270">
        <v>1328.05</v>
      </c>
      <c r="L30" s="270">
        <v>1290.8499999999999</v>
      </c>
      <c r="M30" s="270">
        <v>3.6113599999999999</v>
      </c>
      <c r="N30" s="1"/>
      <c r="O30" s="1"/>
    </row>
    <row r="31" spans="1:15" ht="12.75" customHeight="1">
      <c r="A31" s="30">
        <v>21</v>
      </c>
      <c r="B31" s="280" t="s">
        <v>242</v>
      </c>
      <c r="C31" s="270">
        <v>1354.1</v>
      </c>
      <c r="D31" s="271">
        <v>1358.0333333333333</v>
      </c>
      <c r="E31" s="271">
        <v>1338.0666666666666</v>
      </c>
      <c r="F31" s="271">
        <v>1322.0333333333333</v>
      </c>
      <c r="G31" s="271">
        <v>1302.0666666666666</v>
      </c>
      <c r="H31" s="271">
        <v>1374.0666666666666</v>
      </c>
      <c r="I31" s="271">
        <v>1394.0333333333333</v>
      </c>
      <c r="J31" s="271">
        <v>1410.0666666666666</v>
      </c>
      <c r="K31" s="270">
        <v>1378</v>
      </c>
      <c r="L31" s="270">
        <v>1342</v>
      </c>
      <c r="M31" s="270">
        <v>0.70594999999999997</v>
      </c>
      <c r="N31" s="1"/>
      <c r="O31" s="1"/>
    </row>
    <row r="32" spans="1:15" ht="12.75" customHeight="1">
      <c r="A32" s="30">
        <v>22</v>
      </c>
      <c r="B32" s="280" t="s">
        <v>52</v>
      </c>
      <c r="C32" s="270">
        <v>643.9</v>
      </c>
      <c r="D32" s="271">
        <v>644.9666666666667</v>
      </c>
      <c r="E32" s="271">
        <v>640.93333333333339</v>
      </c>
      <c r="F32" s="271">
        <v>637.9666666666667</v>
      </c>
      <c r="G32" s="271">
        <v>633.93333333333339</v>
      </c>
      <c r="H32" s="271">
        <v>647.93333333333339</v>
      </c>
      <c r="I32" s="271">
        <v>651.9666666666667</v>
      </c>
      <c r="J32" s="271">
        <v>654.93333333333339</v>
      </c>
      <c r="K32" s="270">
        <v>649</v>
      </c>
      <c r="L32" s="270">
        <v>642</v>
      </c>
      <c r="M32" s="270">
        <v>1.0506500000000001</v>
      </c>
      <c r="N32" s="1"/>
      <c r="O32" s="1"/>
    </row>
    <row r="33" spans="1:15" ht="12.75" customHeight="1">
      <c r="A33" s="30">
        <v>23</v>
      </c>
      <c r="B33" s="280" t="s">
        <v>48</v>
      </c>
      <c r="C33" s="270">
        <v>2977.85</v>
      </c>
      <c r="D33" s="271">
        <v>2978.9500000000003</v>
      </c>
      <c r="E33" s="271">
        <v>2950.9000000000005</v>
      </c>
      <c r="F33" s="271">
        <v>2923.9500000000003</v>
      </c>
      <c r="G33" s="271">
        <v>2895.9000000000005</v>
      </c>
      <c r="H33" s="271">
        <v>3005.9000000000005</v>
      </c>
      <c r="I33" s="271">
        <v>3033.9500000000007</v>
      </c>
      <c r="J33" s="271">
        <v>3060.9000000000005</v>
      </c>
      <c r="K33" s="270">
        <v>3007</v>
      </c>
      <c r="L33" s="270">
        <v>2952</v>
      </c>
      <c r="M33" s="270">
        <v>1.67092</v>
      </c>
      <c r="N33" s="1"/>
      <c r="O33" s="1"/>
    </row>
    <row r="34" spans="1:15" ht="12.75" customHeight="1">
      <c r="A34" s="30">
        <v>24</v>
      </c>
      <c r="B34" s="280" t="s">
        <v>297</v>
      </c>
      <c r="C34" s="270">
        <v>2998.65</v>
      </c>
      <c r="D34" s="271">
        <v>3010.5499999999997</v>
      </c>
      <c r="E34" s="271">
        <v>2973.0999999999995</v>
      </c>
      <c r="F34" s="271">
        <v>2947.5499999999997</v>
      </c>
      <c r="G34" s="271">
        <v>2910.0999999999995</v>
      </c>
      <c r="H34" s="271">
        <v>3036.0999999999995</v>
      </c>
      <c r="I34" s="271">
        <v>3073.5499999999993</v>
      </c>
      <c r="J34" s="271">
        <v>3099.0999999999995</v>
      </c>
      <c r="K34" s="270">
        <v>3048</v>
      </c>
      <c r="L34" s="270">
        <v>2985</v>
      </c>
      <c r="M34" s="270">
        <v>0.24673999999999999</v>
      </c>
      <c r="N34" s="1"/>
      <c r="O34" s="1"/>
    </row>
    <row r="35" spans="1:15" ht="12.75" customHeight="1">
      <c r="A35" s="30">
        <v>25</v>
      </c>
      <c r="B35" s="280" t="s">
        <v>747</v>
      </c>
      <c r="C35" s="270">
        <v>349.65</v>
      </c>
      <c r="D35" s="271">
        <v>354.88333333333338</v>
      </c>
      <c r="E35" s="271">
        <v>339.76666666666677</v>
      </c>
      <c r="F35" s="271">
        <v>329.88333333333338</v>
      </c>
      <c r="G35" s="271">
        <v>314.76666666666677</v>
      </c>
      <c r="H35" s="271">
        <v>364.76666666666677</v>
      </c>
      <c r="I35" s="271">
        <v>379.88333333333344</v>
      </c>
      <c r="J35" s="271">
        <v>389.76666666666677</v>
      </c>
      <c r="K35" s="270">
        <v>370</v>
      </c>
      <c r="L35" s="270">
        <v>345</v>
      </c>
      <c r="M35" s="270">
        <v>7.7061799999999998</v>
      </c>
      <c r="N35" s="1"/>
      <c r="O35" s="1"/>
    </row>
    <row r="36" spans="1:15" ht="12.75" customHeight="1">
      <c r="A36" s="30">
        <v>26</v>
      </c>
      <c r="B36" s="280" t="s">
        <v>865</v>
      </c>
      <c r="C36" s="270">
        <v>19.649999999999999</v>
      </c>
      <c r="D36" s="271">
        <v>19.716666666666665</v>
      </c>
      <c r="E36" s="271">
        <v>19.43333333333333</v>
      </c>
      <c r="F36" s="271">
        <v>19.216666666666665</v>
      </c>
      <c r="G36" s="271">
        <v>18.93333333333333</v>
      </c>
      <c r="H36" s="271">
        <v>19.93333333333333</v>
      </c>
      <c r="I36" s="271">
        <v>20.216666666666669</v>
      </c>
      <c r="J36" s="271">
        <v>20.43333333333333</v>
      </c>
      <c r="K36" s="270">
        <v>20</v>
      </c>
      <c r="L36" s="270">
        <v>19.5</v>
      </c>
      <c r="M36" s="270">
        <v>24.10342</v>
      </c>
      <c r="N36" s="1"/>
      <c r="O36" s="1"/>
    </row>
    <row r="37" spans="1:15" ht="12.75" customHeight="1">
      <c r="A37" s="30">
        <v>27</v>
      </c>
      <c r="B37" s="280" t="s">
        <v>50</v>
      </c>
      <c r="C37" s="270">
        <v>510.05</v>
      </c>
      <c r="D37" s="271">
        <v>511.01666666666665</v>
      </c>
      <c r="E37" s="271">
        <v>507.0333333333333</v>
      </c>
      <c r="F37" s="271">
        <v>504.01666666666665</v>
      </c>
      <c r="G37" s="271">
        <v>500.0333333333333</v>
      </c>
      <c r="H37" s="271">
        <v>514.0333333333333</v>
      </c>
      <c r="I37" s="271">
        <v>518.01666666666665</v>
      </c>
      <c r="J37" s="271">
        <v>521.0333333333333</v>
      </c>
      <c r="K37" s="270">
        <v>515</v>
      </c>
      <c r="L37" s="270">
        <v>508</v>
      </c>
      <c r="M37" s="270">
        <v>3.63191</v>
      </c>
      <c r="N37" s="1"/>
      <c r="O37" s="1"/>
    </row>
    <row r="38" spans="1:15" ht="12.75" customHeight="1">
      <c r="A38" s="30">
        <v>28</v>
      </c>
      <c r="B38" s="280" t="s">
        <v>298</v>
      </c>
      <c r="C38" s="270">
        <v>2252.8000000000002</v>
      </c>
      <c r="D38" s="271">
        <v>2252.9333333333334</v>
      </c>
      <c r="E38" s="271">
        <v>2235.8666666666668</v>
      </c>
      <c r="F38" s="271">
        <v>2218.9333333333334</v>
      </c>
      <c r="G38" s="271">
        <v>2201.8666666666668</v>
      </c>
      <c r="H38" s="271">
        <v>2269.8666666666668</v>
      </c>
      <c r="I38" s="271">
        <v>2286.9333333333334</v>
      </c>
      <c r="J38" s="271">
        <v>2303.8666666666668</v>
      </c>
      <c r="K38" s="270">
        <v>2270</v>
      </c>
      <c r="L38" s="270">
        <v>2236</v>
      </c>
      <c r="M38" s="270">
        <v>0.51036999999999999</v>
      </c>
      <c r="N38" s="1"/>
      <c r="O38" s="1"/>
    </row>
    <row r="39" spans="1:15" ht="12.75" customHeight="1">
      <c r="A39" s="30">
        <v>29</v>
      </c>
      <c r="B39" s="280" t="s">
        <v>51</v>
      </c>
      <c r="C39" s="270">
        <v>415.6</v>
      </c>
      <c r="D39" s="271">
        <v>413.15000000000003</v>
      </c>
      <c r="E39" s="271">
        <v>408.00000000000006</v>
      </c>
      <c r="F39" s="271">
        <v>400.40000000000003</v>
      </c>
      <c r="G39" s="271">
        <v>395.25000000000006</v>
      </c>
      <c r="H39" s="271">
        <v>420.75000000000006</v>
      </c>
      <c r="I39" s="271">
        <v>425.90000000000003</v>
      </c>
      <c r="J39" s="271">
        <v>433.50000000000006</v>
      </c>
      <c r="K39" s="270">
        <v>418.3</v>
      </c>
      <c r="L39" s="270">
        <v>405.55</v>
      </c>
      <c r="M39" s="270">
        <v>80.681399999999996</v>
      </c>
      <c r="N39" s="1"/>
      <c r="O39" s="1"/>
    </row>
    <row r="40" spans="1:15" ht="12.75" customHeight="1">
      <c r="A40" s="30">
        <v>30</v>
      </c>
      <c r="B40" s="280" t="s">
        <v>813</v>
      </c>
      <c r="C40" s="270">
        <v>1327.1</v>
      </c>
      <c r="D40" s="271">
        <v>1335.2833333333333</v>
      </c>
      <c r="E40" s="271">
        <v>1312.8166666666666</v>
      </c>
      <c r="F40" s="271">
        <v>1298.5333333333333</v>
      </c>
      <c r="G40" s="271">
        <v>1276.0666666666666</v>
      </c>
      <c r="H40" s="271">
        <v>1349.5666666666666</v>
      </c>
      <c r="I40" s="271">
        <v>1372.0333333333333</v>
      </c>
      <c r="J40" s="271">
        <v>1386.3166666666666</v>
      </c>
      <c r="K40" s="270">
        <v>1357.75</v>
      </c>
      <c r="L40" s="270">
        <v>1321</v>
      </c>
      <c r="M40" s="270">
        <v>2.7933300000000001</v>
      </c>
      <c r="N40" s="1"/>
      <c r="O40" s="1"/>
    </row>
    <row r="41" spans="1:15" ht="12.75" customHeight="1">
      <c r="A41" s="30">
        <v>31</v>
      </c>
      <c r="B41" s="280" t="s">
        <v>777</v>
      </c>
      <c r="C41" s="270">
        <v>764.35</v>
      </c>
      <c r="D41" s="271">
        <v>762.19999999999993</v>
      </c>
      <c r="E41" s="271">
        <v>755.14999999999986</v>
      </c>
      <c r="F41" s="271">
        <v>745.94999999999993</v>
      </c>
      <c r="G41" s="271">
        <v>738.89999999999986</v>
      </c>
      <c r="H41" s="271">
        <v>771.39999999999986</v>
      </c>
      <c r="I41" s="271">
        <v>778.44999999999982</v>
      </c>
      <c r="J41" s="271">
        <v>787.64999999999986</v>
      </c>
      <c r="K41" s="270">
        <v>769.25</v>
      </c>
      <c r="L41" s="270">
        <v>753</v>
      </c>
      <c r="M41" s="270">
        <v>0.2102</v>
      </c>
      <c r="N41" s="1"/>
      <c r="O41" s="1"/>
    </row>
    <row r="42" spans="1:15" ht="12.75" customHeight="1">
      <c r="A42" s="30">
        <v>32</v>
      </c>
      <c r="B42" s="280" t="s">
        <v>53</v>
      </c>
      <c r="C42" s="270">
        <v>4312.3500000000004</v>
      </c>
      <c r="D42" s="271">
        <v>4331.45</v>
      </c>
      <c r="E42" s="271">
        <v>4264.8999999999996</v>
      </c>
      <c r="F42" s="271">
        <v>4217.45</v>
      </c>
      <c r="G42" s="271">
        <v>4150.8999999999996</v>
      </c>
      <c r="H42" s="271">
        <v>4378.8999999999996</v>
      </c>
      <c r="I42" s="271">
        <v>4445.4500000000007</v>
      </c>
      <c r="J42" s="271">
        <v>4492.8999999999996</v>
      </c>
      <c r="K42" s="270">
        <v>4398</v>
      </c>
      <c r="L42" s="270">
        <v>4284</v>
      </c>
      <c r="M42" s="270">
        <v>7.3514600000000003</v>
      </c>
      <c r="N42" s="1"/>
      <c r="O42" s="1"/>
    </row>
    <row r="43" spans="1:15" ht="12.75" customHeight="1">
      <c r="A43" s="30">
        <v>33</v>
      </c>
      <c r="B43" s="280" t="s">
        <v>54</v>
      </c>
      <c r="C43" s="270">
        <v>251.95</v>
      </c>
      <c r="D43" s="271">
        <v>252.76666666666665</v>
      </c>
      <c r="E43" s="271">
        <v>249.18333333333328</v>
      </c>
      <c r="F43" s="271">
        <v>246.41666666666663</v>
      </c>
      <c r="G43" s="271">
        <v>242.83333333333326</v>
      </c>
      <c r="H43" s="271">
        <v>255.5333333333333</v>
      </c>
      <c r="I43" s="271">
        <v>259.11666666666667</v>
      </c>
      <c r="J43" s="271">
        <v>261.88333333333333</v>
      </c>
      <c r="K43" s="270">
        <v>256.35000000000002</v>
      </c>
      <c r="L43" s="270">
        <v>250</v>
      </c>
      <c r="M43" s="270">
        <v>35.300330000000002</v>
      </c>
      <c r="N43" s="1"/>
      <c r="O43" s="1"/>
    </row>
    <row r="44" spans="1:15" ht="12.75" customHeight="1">
      <c r="A44" s="30">
        <v>34</v>
      </c>
      <c r="B44" s="280" t="s">
        <v>836</v>
      </c>
      <c r="C44" s="270">
        <v>353.9</v>
      </c>
      <c r="D44" s="271">
        <v>352.40000000000003</v>
      </c>
      <c r="E44" s="271">
        <v>347.00000000000006</v>
      </c>
      <c r="F44" s="271">
        <v>340.1</v>
      </c>
      <c r="G44" s="271">
        <v>334.70000000000005</v>
      </c>
      <c r="H44" s="271">
        <v>359.30000000000007</v>
      </c>
      <c r="I44" s="271">
        <v>364.70000000000005</v>
      </c>
      <c r="J44" s="271">
        <v>371.60000000000008</v>
      </c>
      <c r="K44" s="270">
        <v>357.8</v>
      </c>
      <c r="L44" s="270">
        <v>345.5</v>
      </c>
      <c r="M44" s="270">
        <v>4.3309899999999999</v>
      </c>
      <c r="N44" s="1"/>
      <c r="O44" s="1"/>
    </row>
    <row r="45" spans="1:15" ht="12.75" customHeight="1">
      <c r="A45" s="30">
        <v>35</v>
      </c>
      <c r="B45" s="280" t="s">
        <v>299</v>
      </c>
      <c r="C45" s="270">
        <v>644.25</v>
      </c>
      <c r="D45" s="271">
        <v>649.7166666666667</v>
      </c>
      <c r="E45" s="271">
        <v>626.28333333333342</v>
      </c>
      <c r="F45" s="271">
        <v>608.31666666666672</v>
      </c>
      <c r="G45" s="271">
        <v>584.88333333333344</v>
      </c>
      <c r="H45" s="271">
        <v>667.68333333333339</v>
      </c>
      <c r="I45" s="271">
        <v>691.11666666666679</v>
      </c>
      <c r="J45" s="271">
        <v>709.08333333333337</v>
      </c>
      <c r="K45" s="270">
        <v>673.15</v>
      </c>
      <c r="L45" s="270">
        <v>631.75</v>
      </c>
      <c r="M45" s="270">
        <v>11.460800000000001</v>
      </c>
      <c r="N45" s="1"/>
      <c r="O45" s="1"/>
    </row>
    <row r="46" spans="1:15" ht="12.75" customHeight="1">
      <c r="A46" s="30">
        <v>36</v>
      </c>
      <c r="B46" s="280" t="s">
        <v>55</v>
      </c>
      <c r="C46" s="270">
        <v>163.65</v>
      </c>
      <c r="D46" s="271">
        <v>164.03333333333333</v>
      </c>
      <c r="E46" s="271">
        <v>162.16666666666666</v>
      </c>
      <c r="F46" s="271">
        <v>160.68333333333334</v>
      </c>
      <c r="G46" s="271">
        <v>158.81666666666666</v>
      </c>
      <c r="H46" s="271">
        <v>165.51666666666665</v>
      </c>
      <c r="I46" s="271">
        <v>167.38333333333333</v>
      </c>
      <c r="J46" s="271">
        <v>168.86666666666665</v>
      </c>
      <c r="K46" s="270">
        <v>165.9</v>
      </c>
      <c r="L46" s="270">
        <v>162.55000000000001</v>
      </c>
      <c r="M46" s="270">
        <v>215.47425000000001</v>
      </c>
      <c r="N46" s="1"/>
      <c r="O46" s="1"/>
    </row>
    <row r="47" spans="1:15" ht="12.75" customHeight="1">
      <c r="A47" s="30">
        <v>37</v>
      </c>
      <c r="B47" s="280" t="s">
        <v>57</v>
      </c>
      <c r="C47" s="270">
        <v>3431.05</v>
      </c>
      <c r="D47" s="271">
        <v>3448.35</v>
      </c>
      <c r="E47" s="271">
        <v>3407.7</v>
      </c>
      <c r="F47" s="271">
        <v>3384.35</v>
      </c>
      <c r="G47" s="271">
        <v>3343.7</v>
      </c>
      <c r="H47" s="271">
        <v>3471.7</v>
      </c>
      <c r="I47" s="271">
        <v>3512.3500000000004</v>
      </c>
      <c r="J47" s="271">
        <v>3535.7</v>
      </c>
      <c r="K47" s="270">
        <v>3489</v>
      </c>
      <c r="L47" s="270">
        <v>3425</v>
      </c>
      <c r="M47" s="270">
        <v>7.4082100000000004</v>
      </c>
      <c r="N47" s="1"/>
      <c r="O47" s="1"/>
    </row>
    <row r="48" spans="1:15" ht="12.75" customHeight="1">
      <c r="A48" s="30">
        <v>38</v>
      </c>
      <c r="B48" s="280" t="s">
        <v>300</v>
      </c>
      <c r="C48" s="270">
        <v>231.05</v>
      </c>
      <c r="D48" s="271">
        <v>226.98333333333335</v>
      </c>
      <c r="E48" s="271">
        <v>220.56666666666669</v>
      </c>
      <c r="F48" s="271">
        <v>210.08333333333334</v>
      </c>
      <c r="G48" s="271">
        <v>203.66666666666669</v>
      </c>
      <c r="H48" s="271">
        <v>237.4666666666667</v>
      </c>
      <c r="I48" s="271">
        <v>243.88333333333333</v>
      </c>
      <c r="J48" s="271">
        <v>254.3666666666667</v>
      </c>
      <c r="K48" s="270">
        <v>233.4</v>
      </c>
      <c r="L48" s="270">
        <v>216.5</v>
      </c>
      <c r="M48" s="270">
        <v>13.17099</v>
      </c>
      <c r="N48" s="1"/>
      <c r="O48" s="1"/>
    </row>
    <row r="49" spans="1:15" ht="12.75" customHeight="1">
      <c r="A49" s="30">
        <v>39</v>
      </c>
      <c r="B49" s="280" t="s">
        <v>301</v>
      </c>
      <c r="C49" s="270">
        <v>3025.55</v>
      </c>
      <c r="D49" s="271">
        <v>3038.9666666666667</v>
      </c>
      <c r="E49" s="271">
        <v>2991.5833333333335</v>
      </c>
      <c r="F49" s="271">
        <v>2957.6166666666668</v>
      </c>
      <c r="G49" s="271">
        <v>2910.2333333333336</v>
      </c>
      <c r="H49" s="271">
        <v>3072.9333333333334</v>
      </c>
      <c r="I49" s="271">
        <v>3120.3166666666666</v>
      </c>
      <c r="J49" s="271">
        <v>3154.2833333333333</v>
      </c>
      <c r="K49" s="270">
        <v>3086.35</v>
      </c>
      <c r="L49" s="270">
        <v>3005</v>
      </c>
      <c r="M49" s="270">
        <v>3.3320000000000002E-2</v>
      </c>
      <c r="N49" s="1"/>
      <c r="O49" s="1"/>
    </row>
    <row r="50" spans="1:15" ht="12.75" customHeight="1">
      <c r="A50" s="30">
        <v>40</v>
      </c>
      <c r="B50" s="280" t="s">
        <v>302</v>
      </c>
      <c r="C50" s="270">
        <v>2314.4499999999998</v>
      </c>
      <c r="D50" s="271">
        <v>2274.7166666666667</v>
      </c>
      <c r="E50" s="271">
        <v>2224.4333333333334</v>
      </c>
      <c r="F50" s="271">
        <v>2134.4166666666665</v>
      </c>
      <c r="G50" s="271">
        <v>2084.1333333333332</v>
      </c>
      <c r="H50" s="271">
        <v>2364.7333333333336</v>
      </c>
      <c r="I50" s="271">
        <v>2415.0166666666673</v>
      </c>
      <c r="J50" s="271">
        <v>2505.0333333333338</v>
      </c>
      <c r="K50" s="270">
        <v>2325</v>
      </c>
      <c r="L50" s="270">
        <v>2184.6999999999998</v>
      </c>
      <c r="M50" s="270">
        <v>14.877050000000001</v>
      </c>
      <c r="N50" s="1"/>
      <c r="O50" s="1"/>
    </row>
    <row r="51" spans="1:15" ht="12.75" customHeight="1">
      <c r="A51" s="30">
        <v>41</v>
      </c>
      <c r="B51" s="280" t="s">
        <v>303</v>
      </c>
      <c r="C51" s="270">
        <v>9221.4500000000007</v>
      </c>
      <c r="D51" s="271">
        <v>9215.7333333333318</v>
      </c>
      <c r="E51" s="271">
        <v>9151.5666666666639</v>
      </c>
      <c r="F51" s="271">
        <v>9081.6833333333325</v>
      </c>
      <c r="G51" s="271">
        <v>9017.5166666666646</v>
      </c>
      <c r="H51" s="271">
        <v>9285.6166666666631</v>
      </c>
      <c r="I51" s="271">
        <v>9349.783333333331</v>
      </c>
      <c r="J51" s="271">
        <v>9419.6666666666624</v>
      </c>
      <c r="K51" s="270">
        <v>9279.9</v>
      </c>
      <c r="L51" s="270">
        <v>9145.85</v>
      </c>
      <c r="M51" s="270">
        <v>0.27823999999999999</v>
      </c>
      <c r="N51" s="1"/>
      <c r="O51" s="1"/>
    </row>
    <row r="52" spans="1:15" ht="12.75" customHeight="1">
      <c r="A52" s="30">
        <v>42</v>
      </c>
      <c r="B52" s="280" t="s">
        <v>60</v>
      </c>
      <c r="C52" s="270">
        <v>534.9</v>
      </c>
      <c r="D52" s="271">
        <v>539.9666666666667</v>
      </c>
      <c r="E52" s="271">
        <v>528.93333333333339</v>
      </c>
      <c r="F52" s="271">
        <v>522.9666666666667</v>
      </c>
      <c r="G52" s="271">
        <v>511.93333333333339</v>
      </c>
      <c r="H52" s="271">
        <v>545.93333333333339</v>
      </c>
      <c r="I52" s="271">
        <v>556.9666666666667</v>
      </c>
      <c r="J52" s="271">
        <v>562.93333333333339</v>
      </c>
      <c r="K52" s="270">
        <v>551</v>
      </c>
      <c r="L52" s="270">
        <v>534</v>
      </c>
      <c r="M52" s="270">
        <v>16.41113</v>
      </c>
      <c r="N52" s="1"/>
      <c r="O52" s="1"/>
    </row>
    <row r="53" spans="1:15" ht="12.75" customHeight="1">
      <c r="A53" s="30">
        <v>43</v>
      </c>
      <c r="B53" s="280" t="s">
        <v>304</v>
      </c>
      <c r="C53" s="270">
        <v>465.25</v>
      </c>
      <c r="D53" s="271">
        <v>466.25</v>
      </c>
      <c r="E53" s="271">
        <v>463</v>
      </c>
      <c r="F53" s="271">
        <v>460.75</v>
      </c>
      <c r="G53" s="271">
        <v>457.5</v>
      </c>
      <c r="H53" s="271">
        <v>468.5</v>
      </c>
      <c r="I53" s="271">
        <v>471.75</v>
      </c>
      <c r="J53" s="271">
        <v>474</v>
      </c>
      <c r="K53" s="270">
        <v>469.5</v>
      </c>
      <c r="L53" s="270">
        <v>464</v>
      </c>
      <c r="M53" s="270">
        <v>1.3542400000000001</v>
      </c>
      <c r="N53" s="1"/>
      <c r="O53" s="1"/>
    </row>
    <row r="54" spans="1:15" ht="12.75" customHeight="1">
      <c r="A54" s="30">
        <v>44</v>
      </c>
      <c r="B54" s="280" t="s">
        <v>243</v>
      </c>
      <c r="C54" s="270">
        <v>4576.8</v>
      </c>
      <c r="D54" s="271">
        <v>4565.5999999999995</v>
      </c>
      <c r="E54" s="271">
        <v>4522.1999999999989</v>
      </c>
      <c r="F54" s="271">
        <v>4467.5999999999995</v>
      </c>
      <c r="G54" s="271">
        <v>4424.1999999999989</v>
      </c>
      <c r="H54" s="271">
        <v>4620.1999999999989</v>
      </c>
      <c r="I54" s="271">
        <v>4663.5999999999985</v>
      </c>
      <c r="J54" s="271">
        <v>4718.1999999999989</v>
      </c>
      <c r="K54" s="270">
        <v>4609</v>
      </c>
      <c r="L54" s="270">
        <v>4511</v>
      </c>
      <c r="M54" s="270">
        <v>2.68702</v>
      </c>
      <c r="N54" s="1"/>
      <c r="O54" s="1"/>
    </row>
    <row r="55" spans="1:15" ht="12.75" customHeight="1">
      <c r="A55" s="30">
        <v>45</v>
      </c>
      <c r="B55" s="280" t="s">
        <v>61</v>
      </c>
      <c r="C55" s="270">
        <v>750.2</v>
      </c>
      <c r="D55" s="271">
        <v>748.33333333333337</v>
      </c>
      <c r="E55" s="271">
        <v>742.11666666666679</v>
      </c>
      <c r="F55" s="271">
        <v>734.03333333333342</v>
      </c>
      <c r="G55" s="271">
        <v>727.81666666666683</v>
      </c>
      <c r="H55" s="271">
        <v>756.41666666666674</v>
      </c>
      <c r="I55" s="271">
        <v>762.63333333333321</v>
      </c>
      <c r="J55" s="271">
        <v>770.7166666666667</v>
      </c>
      <c r="K55" s="270">
        <v>754.55</v>
      </c>
      <c r="L55" s="270">
        <v>740.25</v>
      </c>
      <c r="M55" s="270">
        <v>77.678120000000007</v>
      </c>
      <c r="N55" s="1"/>
      <c r="O55" s="1"/>
    </row>
    <row r="56" spans="1:15" ht="12.75" customHeight="1">
      <c r="A56" s="30">
        <v>46</v>
      </c>
      <c r="B56" s="280" t="s">
        <v>305</v>
      </c>
      <c r="C56" s="270">
        <v>3210.25</v>
      </c>
      <c r="D56" s="271">
        <v>3236.4166666666665</v>
      </c>
      <c r="E56" s="271">
        <v>3158.833333333333</v>
      </c>
      <c r="F56" s="271">
        <v>3107.4166666666665</v>
      </c>
      <c r="G56" s="271">
        <v>3029.833333333333</v>
      </c>
      <c r="H56" s="271">
        <v>3287.833333333333</v>
      </c>
      <c r="I56" s="271">
        <v>3365.4166666666661</v>
      </c>
      <c r="J56" s="271">
        <v>3416.833333333333</v>
      </c>
      <c r="K56" s="270">
        <v>3314</v>
      </c>
      <c r="L56" s="270">
        <v>3185</v>
      </c>
      <c r="M56" s="270">
        <v>0.27943000000000001</v>
      </c>
      <c r="N56" s="1"/>
      <c r="O56" s="1"/>
    </row>
    <row r="57" spans="1:15" ht="12" customHeight="1">
      <c r="A57" s="30">
        <v>47</v>
      </c>
      <c r="B57" s="280" t="s">
        <v>306</v>
      </c>
      <c r="C57" s="270">
        <v>646.79999999999995</v>
      </c>
      <c r="D57" s="271">
        <v>649.6</v>
      </c>
      <c r="E57" s="271">
        <v>642.20000000000005</v>
      </c>
      <c r="F57" s="271">
        <v>637.6</v>
      </c>
      <c r="G57" s="271">
        <v>630.20000000000005</v>
      </c>
      <c r="H57" s="271">
        <v>654.20000000000005</v>
      </c>
      <c r="I57" s="271">
        <v>661.59999999999991</v>
      </c>
      <c r="J57" s="271">
        <v>666.2</v>
      </c>
      <c r="K57" s="270">
        <v>657</v>
      </c>
      <c r="L57" s="270">
        <v>645</v>
      </c>
      <c r="M57" s="270">
        <v>3.6103299999999998</v>
      </c>
      <c r="N57" s="1"/>
      <c r="O57" s="1"/>
    </row>
    <row r="58" spans="1:15" ht="12.75" customHeight="1">
      <c r="A58" s="30">
        <v>48</v>
      </c>
      <c r="B58" s="280" t="s">
        <v>62</v>
      </c>
      <c r="C58" s="270">
        <v>4030.9</v>
      </c>
      <c r="D58" s="271">
        <v>4053.0333333333333</v>
      </c>
      <c r="E58" s="271">
        <v>4003.2666666666664</v>
      </c>
      <c r="F58" s="271">
        <v>3975.6333333333332</v>
      </c>
      <c r="G58" s="271">
        <v>3925.8666666666663</v>
      </c>
      <c r="H58" s="271">
        <v>4080.6666666666665</v>
      </c>
      <c r="I58" s="271">
        <v>4130.4333333333343</v>
      </c>
      <c r="J58" s="271">
        <v>4158.0666666666666</v>
      </c>
      <c r="K58" s="270">
        <v>4102.8</v>
      </c>
      <c r="L58" s="270">
        <v>4025.4</v>
      </c>
      <c r="M58" s="270">
        <v>5.5654300000000001</v>
      </c>
      <c r="N58" s="1"/>
      <c r="O58" s="1"/>
    </row>
    <row r="59" spans="1:15" ht="12.75" customHeight="1">
      <c r="A59" s="30">
        <v>49</v>
      </c>
      <c r="B59" s="280" t="s">
        <v>307</v>
      </c>
      <c r="C59" s="270">
        <v>1222.25</v>
      </c>
      <c r="D59" s="271">
        <v>1217.4666666666667</v>
      </c>
      <c r="E59" s="271">
        <v>1204.9333333333334</v>
      </c>
      <c r="F59" s="271">
        <v>1187.6166666666668</v>
      </c>
      <c r="G59" s="271">
        <v>1175.0833333333335</v>
      </c>
      <c r="H59" s="271">
        <v>1234.7833333333333</v>
      </c>
      <c r="I59" s="271">
        <v>1247.3166666666666</v>
      </c>
      <c r="J59" s="271">
        <v>1264.6333333333332</v>
      </c>
      <c r="K59" s="270">
        <v>1230</v>
      </c>
      <c r="L59" s="270">
        <v>1200.1500000000001</v>
      </c>
      <c r="M59" s="270">
        <v>1.08188</v>
      </c>
      <c r="N59" s="1"/>
      <c r="O59" s="1"/>
    </row>
    <row r="60" spans="1:15" ht="12.75" customHeight="1">
      <c r="A60" s="30">
        <v>50</v>
      </c>
      <c r="B60" s="280" t="s">
        <v>65</v>
      </c>
      <c r="C60" s="270">
        <v>7190.35</v>
      </c>
      <c r="D60" s="271">
        <v>7225.5999999999995</v>
      </c>
      <c r="E60" s="271">
        <v>7138.1999999999989</v>
      </c>
      <c r="F60" s="271">
        <v>7086.0499999999993</v>
      </c>
      <c r="G60" s="271">
        <v>6998.6499999999987</v>
      </c>
      <c r="H60" s="271">
        <v>7277.7499999999991</v>
      </c>
      <c r="I60" s="271">
        <v>7365.1499999999987</v>
      </c>
      <c r="J60" s="271">
        <v>7417.2999999999993</v>
      </c>
      <c r="K60" s="270">
        <v>7313</v>
      </c>
      <c r="L60" s="270">
        <v>7173.45</v>
      </c>
      <c r="M60" s="270">
        <v>9.0637000000000008</v>
      </c>
      <c r="N60" s="1"/>
      <c r="O60" s="1"/>
    </row>
    <row r="61" spans="1:15" ht="12.75" customHeight="1">
      <c r="A61" s="30">
        <v>51</v>
      </c>
      <c r="B61" s="280" t="s">
        <v>64</v>
      </c>
      <c r="C61" s="270">
        <v>17329.25</v>
      </c>
      <c r="D61" s="271">
        <v>17474.75</v>
      </c>
      <c r="E61" s="271">
        <v>17104.5</v>
      </c>
      <c r="F61" s="271">
        <v>16879.75</v>
      </c>
      <c r="G61" s="271">
        <v>16509.5</v>
      </c>
      <c r="H61" s="271">
        <v>17699.5</v>
      </c>
      <c r="I61" s="271">
        <v>18069.75</v>
      </c>
      <c r="J61" s="271">
        <v>18294.5</v>
      </c>
      <c r="K61" s="270">
        <v>17845</v>
      </c>
      <c r="L61" s="270">
        <v>17250</v>
      </c>
      <c r="M61" s="270">
        <v>6.9440799999999996</v>
      </c>
      <c r="N61" s="1"/>
      <c r="O61" s="1"/>
    </row>
    <row r="62" spans="1:15" ht="12.75" customHeight="1">
      <c r="A62" s="30">
        <v>52</v>
      </c>
      <c r="B62" s="280" t="s">
        <v>244</v>
      </c>
      <c r="C62" s="270">
        <v>5649.95</v>
      </c>
      <c r="D62" s="271">
        <v>5701.8666666666659</v>
      </c>
      <c r="E62" s="271">
        <v>5563.7333333333318</v>
      </c>
      <c r="F62" s="271">
        <v>5477.5166666666655</v>
      </c>
      <c r="G62" s="271">
        <v>5339.3833333333314</v>
      </c>
      <c r="H62" s="271">
        <v>5788.0833333333321</v>
      </c>
      <c r="I62" s="271">
        <v>5926.2166666666653</v>
      </c>
      <c r="J62" s="271">
        <v>6012.4333333333325</v>
      </c>
      <c r="K62" s="270">
        <v>5840</v>
      </c>
      <c r="L62" s="270">
        <v>5615.65</v>
      </c>
      <c r="M62" s="270">
        <v>0.58880999999999994</v>
      </c>
      <c r="N62" s="1"/>
      <c r="O62" s="1"/>
    </row>
    <row r="63" spans="1:15" ht="12.75" customHeight="1">
      <c r="A63" s="30">
        <v>53</v>
      </c>
      <c r="B63" s="280" t="s">
        <v>308</v>
      </c>
      <c r="C63" s="270">
        <v>3428.95</v>
      </c>
      <c r="D63" s="271">
        <v>3474.1333333333332</v>
      </c>
      <c r="E63" s="271">
        <v>3373.2666666666664</v>
      </c>
      <c r="F63" s="271">
        <v>3317.583333333333</v>
      </c>
      <c r="G63" s="271">
        <v>3216.7166666666662</v>
      </c>
      <c r="H63" s="271">
        <v>3529.8166666666666</v>
      </c>
      <c r="I63" s="271">
        <v>3630.6833333333334</v>
      </c>
      <c r="J63" s="271">
        <v>3686.3666666666668</v>
      </c>
      <c r="K63" s="270">
        <v>3575</v>
      </c>
      <c r="L63" s="270">
        <v>3418.45</v>
      </c>
      <c r="M63" s="270">
        <v>0.87239</v>
      </c>
      <c r="N63" s="1"/>
      <c r="O63" s="1"/>
    </row>
    <row r="64" spans="1:15" ht="12.75" customHeight="1">
      <c r="A64" s="30">
        <v>54</v>
      </c>
      <c r="B64" s="280" t="s">
        <v>66</v>
      </c>
      <c r="C64" s="270">
        <v>1993.6</v>
      </c>
      <c r="D64" s="271">
        <v>2006.8666666666668</v>
      </c>
      <c r="E64" s="271">
        <v>1975.1333333333337</v>
      </c>
      <c r="F64" s="271">
        <v>1956.666666666667</v>
      </c>
      <c r="G64" s="271">
        <v>1924.9333333333338</v>
      </c>
      <c r="H64" s="271">
        <v>2025.3333333333335</v>
      </c>
      <c r="I64" s="271">
        <v>2057.0666666666666</v>
      </c>
      <c r="J64" s="271">
        <v>2075.5333333333333</v>
      </c>
      <c r="K64" s="270">
        <v>2038.6</v>
      </c>
      <c r="L64" s="270">
        <v>1988.4</v>
      </c>
      <c r="M64" s="270">
        <v>3.4389599999999998</v>
      </c>
      <c r="N64" s="1"/>
      <c r="O64" s="1"/>
    </row>
    <row r="65" spans="1:15" ht="12.75" customHeight="1">
      <c r="A65" s="30">
        <v>55</v>
      </c>
      <c r="B65" s="280" t="s">
        <v>309</v>
      </c>
      <c r="C65" s="270">
        <v>361.05</v>
      </c>
      <c r="D65" s="271">
        <v>360.91666666666669</v>
      </c>
      <c r="E65" s="271">
        <v>355.68333333333339</v>
      </c>
      <c r="F65" s="271">
        <v>350.31666666666672</v>
      </c>
      <c r="G65" s="271">
        <v>345.08333333333343</v>
      </c>
      <c r="H65" s="271">
        <v>366.28333333333336</v>
      </c>
      <c r="I65" s="271">
        <v>371.51666666666659</v>
      </c>
      <c r="J65" s="271">
        <v>376.88333333333333</v>
      </c>
      <c r="K65" s="270">
        <v>366.15</v>
      </c>
      <c r="L65" s="270">
        <v>355.55</v>
      </c>
      <c r="M65" s="270">
        <v>28.931439999999998</v>
      </c>
      <c r="N65" s="1"/>
      <c r="O65" s="1"/>
    </row>
    <row r="66" spans="1:15" ht="12.75" customHeight="1">
      <c r="A66" s="30">
        <v>56</v>
      </c>
      <c r="B66" s="280" t="s">
        <v>67</v>
      </c>
      <c r="C66" s="270">
        <v>276.10000000000002</v>
      </c>
      <c r="D66" s="271">
        <v>277.55</v>
      </c>
      <c r="E66" s="271">
        <v>273.90000000000003</v>
      </c>
      <c r="F66" s="271">
        <v>271.70000000000005</v>
      </c>
      <c r="G66" s="271">
        <v>268.05000000000007</v>
      </c>
      <c r="H66" s="271">
        <v>279.75</v>
      </c>
      <c r="I66" s="271">
        <v>283.39999999999998</v>
      </c>
      <c r="J66" s="271">
        <v>285.59999999999997</v>
      </c>
      <c r="K66" s="270">
        <v>281.2</v>
      </c>
      <c r="L66" s="270">
        <v>275.35000000000002</v>
      </c>
      <c r="M66" s="270">
        <v>43.757510000000003</v>
      </c>
      <c r="N66" s="1"/>
      <c r="O66" s="1"/>
    </row>
    <row r="67" spans="1:15" ht="12.75" customHeight="1">
      <c r="A67" s="30">
        <v>57</v>
      </c>
      <c r="B67" s="280" t="s">
        <v>68</v>
      </c>
      <c r="C67" s="270">
        <v>131.15</v>
      </c>
      <c r="D67" s="271">
        <v>132.20000000000002</v>
      </c>
      <c r="E67" s="271">
        <v>129.70000000000005</v>
      </c>
      <c r="F67" s="271">
        <v>128.25000000000003</v>
      </c>
      <c r="G67" s="271">
        <v>125.75000000000006</v>
      </c>
      <c r="H67" s="271">
        <v>133.65000000000003</v>
      </c>
      <c r="I67" s="271">
        <v>136.14999999999998</v>
      </c>
      <c r="J67" s="271">
        <v>137.60000000000002</v>
      </c>
      <c r="K67" s="270">
        <v>134.69999999999999</v>
      </c>
      <c r="L67" s="270">
        <v>130.75</v>
      </c>
      <c r="M67" s="270">
        <v>181.75076999999999</v>
      </c>
      <c r="N67" s="1"/>
      <c r="O67" s="1"/>
    </row>
    <row r="68" spans="1:15" ht="12.75" customHeight="1">
      <c r="A68" s="30">
        <v>58</v>
      </c>
      <c r="B68" s="280" t="s">
        <v>245</v>
      </c>
      <c r="C68" s="270">
        <v>50.9</v>
      </c>
      <c r="D68" s="271">
        <v>51.25</v>
      </c>
      <c r="E68" s="271">
        <v>50.3</v>
      </c>
      <c r="F68" s="271">
        <v>49.699999999999996</v>
      </c>
      <c r="G68" s="271">
        <v>48.749999999999993</v>
      </c>
      <c r="H68" s="271">
        <v>51.85</v>
      </c>
      <c r="I68" s="271">
        <v>52.800000000000004</v>
      </c>
      <c r="J68" s="271">
        <v>53.400000000000006</v>
      </c>
      <c r="K68" s="270">
        <v>52.2</v>
      </c>
      <c r="L68" s="270">
        <v>50.65</v>
      </c>
      <c r="M68" s="270">
        <v>19.449780000000001</v>
      </c>
      <c r="N68" s="1"/>
      <c r="O68" s="1"/>
    </row>
    <row r="69" spans="1:15" ht="12.75" customHeight="1">
      <c r="A69" s="30">
        <v>59</v>
      </c>
      <c r="B69" s="280" t="s">
        <v>310</v>
      </c>
      <c r="C69" s="270">
        <v>17.95</v>
      </c>
      <c r="D69" s="271">
        <v>18.066666666666666</v>
      </c>
      <c r="E69" s="271">
        <v>17.833333333333332</v>
      </c>
      <c r="F69" s="271">
        <v>17.716666666666665</v>
      </c>
      <c r="G69" s="271">
        <v>17.483333333333331</v>
      </c>
      <c r="H69" s="271">
        <v>18.183333333333334</v>
      </c>
      <c r="I69" s="271">
        <v>18.416666666666668</v>
      </c>
      <c r="J69" s="271">
        <v>18.533333333333335</v>
      </c>
      <c r="K69" s="270">
        <v>18.3</v>
      </c>
      <c r="L69" s="270">
        <v>17.95</v>
      </c>
      <c r="M69" s="270">
        <v>15.46843</v>
      </c>
      <c r="N69" s="1"/>
      <c r="O69" s="1"/>
    </row>
    <row r="70" spans="1:15" ht="12.75" customHeight="1">
      <c r="A70" s="30">
        <v>60</v>
      </c>
      <c r="B70" s="280" t="s">
        <v>69</v>
      </c>
      <c r="C70" s="270">
        <v>1908.45</v>
      </c>
      <c r="D70" s="271">
        <v>1916.7</v>
      </c>
      <c r="E70" s="271">
        <v>1895.75</v>
      </c>
      <c r="F70" s="271">
        <v>1883.05</v>
      </c>
      <c r="G70" s="271">
        <v>1862.1</v>
      </c>
      <c r="H70" s="271">
        <v>1929.4</v>
      </c>
      <c r="I70" s="271">
        <v>1950.3500000000004</v>
      </c>
      <c r="J70" s="271">
        <v>1963.0500000000002</v>
      </c>
      <c r="K70" s="270">
        <v>1937.65</v>
      </c>
      <c r="L70" s="270">
        <v>1904</v>
      </c>
      <c r="M70" s="270">
        <v>2.2951299999999999</v>
      </c>
      <c r="N70" s="1"/>
      <c r="O70" s="1"/>
    </row>
    <row r="71" spans="1:15" ht="12.75" customHeight="1">
      <c r="A71" s="30">
        <v>61</v>
      </c>
      <c r="B71" s="280" t="s">
        <v>311</v>
      </c>
      <c r="C71" s="270">
        <v>5354.4</v>
      </c>
      <c r="D71" s="271">
        <v>5371.6500000000005</v>
      </c>
      <c r="E71" s="271">
        <v>5308.3000000000011</v>
      </c>
      <c r="F71" s="271">
        <v>5262.2000000000007</v>
      </c>
      <c r="G71" s="271">
        <v>5198.8500000000013</v>
      </c>
      <c r="H71" s="271">
        <v>5417.7500000000009</v>
      </c>
      <c r="I71" s="271">
        <v>5481.1000000000013</v>
      </c>
      <c r="J71" s="271">
        <v>5527.2000000000007</v>
      </c>
      <c r="K71" s="270">
        <v>5435</v>
      </c>
      <c r="L71" s="270">
        <v>5325.55</v>
      </c>
      <c r="M71" s="270">
        <v>0.52488999999999997</v>
      </c>
      <c r="N71" s="1"/>
      <c r="O71" s="1"/>
    </row>
    <row r="72" spans="1:15" ht="12.75" customHeight="1">
      <c r="A72" s="30">
        <v>62</v>
      </c>
      <c r="B72" s="280" t="s">
        <v>72</v>
      </c>
      <c r="C72" s="270">
        <v>668.15</v>
      </c>
      <c r="D72" s="271">
        <v>672.66666666666663</v>
      </c>
      <c r="E72" s="271">
        <v>661.58333333333326</v>
      </c>
      <c r="F72" s="271">
        <v>655.01666666666665</v>
      </c>
      <c r="G72" s="271">
        <v>643.93333333333328</v>
      </c>
      <c r="H72" s="271">
        <v>679.23333333333323</v>
      </c>
      <c r="I72" s="271">
        <v>690.31666666666649</v>
      </c>
      <c r="J72" s="271">
        <v>696.88333333333321</v>
      </c>
      <c r="K72" s="270">
        <v>683.75</v>
      </c>
      <c r="L72" s="270">
        <v>666.1</v>
      </c>
      <c r="M72" s="270">
        <v>5.1777199999999999</v>
      </c>
      <c r="N72" s="1"/>
      <c r="O72" s="1"/>
    </row>
    <row r="73" spans="1:15" ht="12.75" customHeight="1">
      <c r="A73" s="30">
        <v>63</v>
      </c>
      <c r="B73" s="280" t="s">
        <v>312</v>
      </c>
      <c r="C73" s="270">
        <v>834.95</v>
      </c>
      <c r="D73" s="271">
        <v>838.15</v>
      </c>
      <c r="E73" s="271">
        <v>822.3</v>
      </c>
      <c r="F73" s="271">
        <v>809.65</v>
      </c>
      <c r="G73" s="271">
        <v>793.8</v>
      </c>
      <c r="H73" s="271">
        <v>850.8</v>
      </c>
      <c r="I73" s="271">
        <v>866.65000000000009</v>
      </c>
      <c r="J73" s="271">
        <v>879.3</v>
      </c>
      <c r="K73" s="270">
        <v>854</v>
      </c>
      <c r="L73" s="270">
        <v>825.5</v>
      </c>
      <c r="M73" s="270">
        <v>17.76407</v>
      </c>
      <c r="N73" s="1"/>
      <c r="O73" s="1"/>
    </row>
    <row r="74" spans="1:15" ht="12.75" customHeight="1">
      <c r="A74" s="30">
        <v>64</v>
      </c>
      <c r="B74" s="280" t="s">
        <v>71</v>
      </c>
      <c r="C74" s="270">
        <v>324.55</v>
      </c>
      <c r="D74" s="271">
        <v>324.91666666666669</v>
      </c>
      <c r="E74" s="271">
        <v>320.13333333333338</v>
      </c>
      <c r="F74" s="271">
        <v>315.7166666666667</v>
      </c>
      <c r="G74" s="271">
        <v>310.93333333333339</v>
      </c>
      <c r="H74" s="271">
        <v>329.33333333333337</v>
      </c>
      <c r="I74" s="271">
        <v>334.11666666666667</v>
      </c>
      <c r="J74" s="271">
        <v>338.53333333333336</v>
      </c>
      <c r="K74" s="270">
        <v>329.7</v>
      </c>
      <c r="L74" s="270">
        <v>320.5</v>
      </c>
      <c r="M74" s="270">
        <v>123.39551</v>
      </c>
      <c r="N74" s="1"/>
      <c r="O74" s="1"/>
    </row>
    <row r="75" spans="1:15" ht="12.75" customHeight="1">
      <c r="A75" s="30">
        <v>65</v>
      </c>
      <c r="B75" s="280" t="s">
        <v>73</v>
      </c>
      <c r="C75" s="270">
        <v>766.7</v>
      </c>
      <c r="D75" s="271">
        <v>761.30000000000007</v>
      </c>
      <c r="E75" s="271">
        <v>753.60000000000014</v>
      </c>
      <c r="F75" s="271">
        <v>740.50000000000011</v>
      </c>
      <c r="G75" s="271">
        <v>732.80000000000018</v>
      </c>
      <c r="H75" s="271">
        <v>774.40000000000009</v>
      </c>
      <c r="I75" s="271">
        <v>782.10000000000014</v>
      </c>
      <c r="J75" s="271">
        <v>795.2</v>
      </c>
      <c r="K75" s="270">
        <v>769</v>
      </c>
      <c r="L75" s="270">
        <v>748.2</v>
      </c>
      <c r="M75" s="270">
        <v>20.362079999999999</v>
      </c>
      <c r="N75" s="1"/>
      <c r="O75" s="1"/>
    </row>
    <row r="76" spans="1:15" ht="12.75" customHeight="1">
      <c r="A76" s="30">
        <v>66</v>
      </c>
      <c r="B76" s="280" t="s">
        <v>76</v>
      </c>
      <c r="C76" s="270">
        <v>59.3</v>
      </c>
      <c r="D76" s="271">
        <v>59.883333333333333</v>
      </c>
      <c r="E76" s="271">
        <v>58.416666666666664</v>
      </c>
      <c r="F76" s="271">
        <v>57.533333333333331</v>
      </c>
      <c r="G76" s="271">
        <v>56.066666666666663</v>
      </c>
      <c r="H76" s="271">
        <v>60.766666666666666</v>
      </c>
      <c r="I76" s="271">
        <v>62.233333333333334</v>
      </c>
      <c r="J76" s="271">
        <v>63.116666666666667</v>
      </c>
      <c r="K76" s="270">
        <v>61.35</v>
      </c>
      <c r="L76" s="270">
        <v>59</v>
      </c>
      <c r="M76" s="270">
        <v>352.18281999999999</v>
      </c>
      <c r="N76" s="1"/>
      <c r="O76" s="1"/>
    </row>
    <row r="77" spans="1:15" ht="12.75" customHeight="1">
      <c r="A77" s="30">
        <v>67</v>
      </c>
      <c r="B77" s="280" t="s">
        <v>80</v>
      </c>
      <c r="C77" s="270">
        <v>321.95</v>
      </c>
      <c r="D77" s="271">
        <v>325.51666666666665</v>
      </c>
      <c r="E77" s="271">
        <v>316.93333333333328</v>
      </c>
      <c r="F77" s="271">
        <v>311.91666666666663</v>
      </c>
      <c r="G77" s="271">
        <v>303.33333333333326</v>
      </c>
      <c r="H77" s="271">
        <v>330.5333333333333</v>
      </c>
      <c r="I77" s="271">
        <v>339.11666666666667</v>
      </c>
      <c r="J77" s="271">
        <v>344.13333333333333</v>
      </c>
      <c r="K77" s="270">
        <v>334.1</v>
      </c>
      <c r="L77" s="270">
        <v>320.5</v>
      </c>
      <c r="M77" s="270">
        <v>48.396250000000002</v>
      </c>
      <c r="N77" s="1"/>
      <c r="O77" s="1"/>
    </row>
    <row r="78" spans="1:15" ht="12.75" customHeight="1">
      <c r="A78" s="30">
        <v>68</v>
      </c>
      <c r="B78" s="280" t="s">
        <v>75</v>
      </c>
      <c r="C78" s="270">
        <v>735</v>
      </c>
      <c r="D78" s="271">
        <v>731.85</v>
      </c>
      <c r="E78" s="271">
        <v>722.80000000000007</v>
      </c>
      <c r="F78" s="271">
        <v>710.6</v>
      </c>
      <c r="G78" s="271">
        <v>701.55000000000007</v>
      </c>
      <c r="H78" s="271">
        <v>744.05000000000007</v>
      </c>
      <c r="I78" s="271">
        <v>753.1</v>
      </c>
      <c r="J78" s="271">
        <v>765.30000000000007</v>
      </c>
      <c r="K78" s="270">
        <v>740.9</v>
      </c>
      <c r="L78" s="270">
        <v>719.65</v>
      </c>
      <c r="M78" s="270">
        <v>56.937069999999999</v>
      </c>
      <c r="N78" s="1"/>
      <c r="O78" s="1"/>
    </row>
    <row r="79" spans="1:15" ht="12.75" customHeight="1">
      <c r="A79" s="30">
        <v>69</v>
      </c>
      <c r="B79" s="280" t="s">
        <v>77</v>
      </c>
      <c r="C79" s="270">
        <v>295.60000000000002</v>
      </c>
      <c r="D79" s="271">
        <v>298.05</v>
      </c>
      <c r="E79" s="271">
        <v>291.65000000000003</v>
      </c>
      <c r="F79" s="271">
        <v>287.70000000000005</v>
      </c>
      <c r="G79" s="271">
        <v>281.30000000000007</v>
      </c>
      <c r="H79" s="271">
        <v>302</v>
      </c>
      <c r="I79" s="271">
        <v>308.39999999999998</v>
      </c>
      <c r="J79" s="271">
        <v>312.34999999999997</v>
      </c>
      <c r="K79" s="270">
        <v>304.45</v>
      </c>
      <c r="L79" s="270">
        <v>294.10000000000002</v>
      </c>
      <c r="M79" s="270">
        <v>28.93357</v>
      </c>
      <c r="N79" s="1"/>
      <c r="O79" s="1"/>
    </row>
    <row r="80" spans="1:15" ht="12.75" customHeight="1">
      <c r="A80" s="30">
        <v>70</v>
      </c>
      <c r="B80" s="280" t="s">
        <v>313</v>
      </c>
      <c r="C80" s="270">
        <v>968.8</v>
      </c>
      <c r="D80" s="271">
        <v>972.79999999999984</v>
      </c>
      <c r="E80" s="271">
        <v>961.04999999999973</v>
      </c>
      <c r="F80" s="271">
        <v>953.29999999999984</v>
      </c>
      <c r="G80" s="271">
        <v>941.54999999999973</v>
      </c>
      <c r="H80" s="271">
        <v>980.54999999999973</v>
      </c>
      <c r="I80" s="271">
        <v>992.3</v>
      </c>
      <c r="J80" s="271">
        <v>1000.0499999999997</v>
      </c>
      <c r="K80" s="270">
        <v>984.55</v>
      </c>
      <c r="L80" s="270">
        <v>965.05</v>
      </c>
      <c r="M80" s="270">
        <v>0.43331999999999998</v>
      </c>
      <c r="N80" s="1"/>
      <c r="O80" s="1"/>
    </row>
    <row r="81" spans="1:15" ht="12.75" customHeight="1">
      <c r="A81" s="30">
        <v>71</v>
      </c>
      <c r="B81" s="280" t="s">
        <v>314</v>
      </c>
      <c r="C81" s="270">
        <v>320.95</v>
      </c>
      <c r="D81" s="271">
        <v>322.14999999999998</v>
      </c>
      <c r="E81" s="271">
        <v>318.69999999999993</v>
      </c>
      <c r="F81" s="271">
        <v>316.44999999999993</v>
      </c>
      <c r="G81" s="271">
        <v>312.99999999999989</v>
      </c>
      <c r="H81" s="271">
        <v>324.39999999999998</v>
      </c>
      <c r="I81" s="271">
        <v>327.85</v>
      </c>
      <c r="J81" s="271">
        <v>330.1</v>
      </c>
      <c r="K81" s="270">
        <v>325.60000000000002</v>
      </c>
      <c r="L81" s="270">
        <v>319.89999999999998</v>
      </c>
      <c r="M81" s="270">
        <v>14.373860000000001</v>
      </c>
      <c r="N81" s="1"/>
      <c r="O81" s="1"/>
    </row>
    <row r="82" spans="1:15" ht="12.75" customHeight="1">
      <c r="A82" s="30">
        <v>72</v>
      </c>
      <c r="B82" s="280" t="s">
        <v>315</v>
      </c>
      <c r="C82" s="270">
        <v>8766.4</v>
      </c>
      <c r="D82" s="271">
        <v>8795.3000000000011</v>
      </c>
      <c r="E82" s="271">
        <v>8693.1000000000022</v>
      </c>
      <c r="F82" s="271">
        <v>8619.8000000000011</v>
      </c>
      <c r="G82" s="271">
        <v>8517.6000000000022</v>
      </c>
      <c r="H82" s="271">
        <v>8868.6000000000022</v>
      </c>
      <c r="I82" s="271">
        <v>8970.8000000000029</v>
      </c>
      <c r="J82" s="271">
        <v>9044.1000000000022</v>
      </c>
      <c r="K82" s="270">
        <v>8897.5</v>
      </c>
      <c r="L82" s="270">
        <v>8722</v>
      </c>
      <c r="M82" s="270">
        <v>0.30141000000000001</v>
      </c>
      <c r="N82" s="1"/>
      <c r="O82" s="1"/>
    </row>
    <row r="83" spans="1:15" ht="12.75" customHeight="1">
      <c r="A83" s="30">
        <v>73</v>
      </c>
      <c r="B83" s="280" t="s">
        <v>316</v>
      </c>
      <c r="C83" s="270">
        <v>1091.8</v>
      </c>
      <c r="D83" s="271">
        <v>1092.3333333333333</v>
      </c>
      <c r="E83" s="271">
        <v>1084.9666666666665</v>
      </c>
      <c r="F83" s="271">
        <v>1078.1333333333332</v>
      </c>
      <c r="G83" s="271">
        <v>1070.7666666666664</v>
      </c>
      <c r="H83" s="271">
        <v>1099.1666666666665</v>
      </c>
      <c r="I83" s="271">
        <v>1106.5333333333333</v>
      </c>
      <c r="J83" s="271">
        <v>1113.3666666666666</v>
      </c>
      <c r="K83" s="270">
        <v>1099.7</v>
      </c>
      <c r="L83" s="270">
        <v>1085.5</v>
      </c>
      <c r="M83" s="270">
        <v>3.0225200000000001</v>
      </c>
      <c r="N83" s="1"/>
      <c r="O83" s="1"/>
    </row>
    <row r="84" spans="1:15" ht="12.75" customHeight="1">
      <c r="A84" s="30">
        <v>74</v>
      </c>
      <c r="B84" s="280" t="s">
        <v>246</v>
      </c>
      <c r="C84" s="270">
        <v>907.05</v>
      </c>
      <c r="D84" s="271">
        <v>910.31666666666661</v>
      </c>
      <c r="E84" s="271">
        <v>901.78333333333319</v>
      </c>
      <c r="F84" s="271">
        <v>896.51666666666654</v>
      </c>
      <c r="G84" s="271">
        <v>887.98333333333312</v>
      </c>
      <c r="H84" s="271">
        <v>915.58333333333326</v>
      </c>
      <c r="I84" s="271">
        <v>924.11666666666656</v>
      </c>
      <c r="J84" s="271">
        <v>929.38333333333333</v>
      </c>
      <c r="K84" s="270">
        <v>918.85</v>
      </c>
      <c r="L84" s="270">
        <v>905.05</v>
      </c>
      <c r="M84" s="270">
        <v>0.25369999999999998</v>
      </c>
      <c r="N84" s="1"/>
      <c r="O84" s="1"/>
    </row>
    <row r="85" spans="1:15" ht="12.75" customHeight="1">
      <c r="A85" s="30">
        <v>75</v>
      </c>
      <c r="B85" s="280" t="s">
        <v>837</v>
      </c>
      <c r="C85" s="270">
        <v>562.1</v>
      </c>
      <c r="D85" s="271">
        <v>564.26666666666677</v>
      </c>
      <c r="E85" s="271">
        <v>557.83333333333348</v>
      </c>
      <c r="F85" s="271">
        <v>553.56666666666672</v>
      </c>
      <c r="G85" s="271">
        <v>547.13333333333344</v>
      </c>
      <c r="H85" s="271">
        <v>568.53333333333353</v>
      </c>
      <c r="I85" s="271">
        <v>574.9666666666667</v>
      </c>
      <c r="J85" s="271">
        <v>579.23333333333358</v>
      </c>
      <c r="K85" s="270">
        <v>570.70000000000005</v>
      </c>
      <c r="L85" s="270">
        <v>560</v>
      </c>
      <c r="M85" s="270">
        <v>3.1331199999999999</v>
      </c>
      <c r="N85" s="1"/>
      <c r="O85" s="1"/>
    </row>
    <row r="86" spans="1:15" ht="12.75" customHeight="1">
      <c r="A86" s="30">
        <v>76</v>
      </c>
      <c r="B86" s="280" t="s">
        <v>78</v>
      </c>
      <c r="C86" s="270">
        <v>17568.099999999999</v>
      </c>
      <c r="D86" s="271">
        <v>17643.2</v>
      </c>
      <c r="E86" s="271">
        <v>17388.400000000001</v>
      </c>
      <c r="F86" s="271">
        <v>17208.7</v>
      </c>
      <c r="G86" s="271">
        <v>16953.900000000001</v>
      </c>
      <c r="H86" s="271">
        <v>17822.900000000001</v>
      </c>
      <c r="I86" s="271">
        <v>18077.699999999997</v>
      </c>
      <c r="J86" s="271">
        <v>18257.400000000001</v>
      </c>
      <c r="K86" s="270">
        <v>17898</v>
      </c>
      <c r="L86" s="270">
        <v>17463.5</v>
      </c>
      <c r="M86" s="270">
        <v>0.43636999999999998</v>
      </c>
      <c r="N86" s="1"/>
      <c r="O86" s="1"/>
    </row>
    <row r="87" spans="1:15" ht="12.75" customHeight="1">
      <c r="A87" s="30">
        <v>77</v>
      </c>
      <c r="B87" s="280" t="s">
        <v>317</v>
      </c>
      <c r="C87" s="270">
        <v>521.85</v>
      </c>
      <c r="D87" s="271">
        <v>520.15</v>
      </c>
      <c r="E87" s="271">
        <v>515.29999999999995</v>
      </c>
      <c r="F87" s="271">
        <v>508.75</v>
      </c>
      <c r="G87" s="271">
        <v>503.9</v>
      </c>
      <c r="H87" s="271">
        <v>526.69999999999993</v>
      </c>
      <c r="I87" s="271">
        <v>531.55000000000007</v>
      </c>
      <c r="J87" s="271">
        <v>538.09999999999991</v>
      </c>
      <c r="K87" s="270">
        <v>525</v>
      </c>
      <c r="L87" s="270">
        <v>513.6</v>
      </c>
      <c r="M87" s="270">
        <v>1.46363</v>
      </c>
      <c r="N87" s="1"/>
      <c r="O87" s="1"/>
    </row>
    <row r="88" spans="1:15" ht="12.75" customHeight="1">
      <c r="A88" s="30">
        <v>78</v>
      </c>
      <c r="B88" s="280" t="s">
        <v>838</v>
      </c>
      <c r="C88" s="270">
        <v>43</v>
      </c>
      <c r="D88" s="271">
        <v>43.033333333333331</v>
      </c>
      <c r="E88" s="271">
        <v>41.61666666666666</v>
      </c>
      <c r="F88" s="271">
        <v>40.233333333333327</v>
      </c>
      <c r="G88" s="271">
        <v>38.816666666666656</v>
      </c>
      <c r="H88" s="271">
        <v>44.416666666666664</v>
      </c>
      <c r="I88" s="271">
        <v>45.833333333333336</v>
      </c>
      <c r="J88" s="271">
        <v>47.216666666666669</v>
      </c>
      <c r="K88" s="270">
        <v>44.45</v>
      </c>
      <c r="L88" s="270">
        <v>41.65</v>
      </c>
      <c r="M88" s="270">
        <v>201.14689000000001</v>
      </c>
      <c r="N88" s="1"/>
      <c r="O88" s="1"/>
    </row>
    <row r="89" spans="1:15" ht="12.75" customHeight="1">
      <c r="A89" s="30">
        <v>79</v>
      </c>
      <c r="B89" s="280" t="s">
        <v>81</v>
      </c>
      <c r="C89" s="270">
        <v>3704.25</v>
      </c>
      <c r="D89" s="271">
        <v>3721.0499999999997</v>
      </c>
      <c r="E89" s="271">
        <v>3683.1999999999994</v>
      </c>
      <c r="F89" s="271">
        <v>3662.1499999999996</v>
      </c>
      <c r="G89" s="271">
        <v>3624.2999999999993</v>
      </c>
      <c r="H89" s="271">
        <v>3742.0999999999995</v>
      </c>
      <c r="I89" s="271">
        <v>3779.95</v>
      </c>
      <c r="J89" s="271">
        <v>3800.9999999999995</v>
      </c>
      <c r="K89" s="270">
        <v>3758.9</v>
      </c>
      <c r="L89" s="270">
        <v>3700</v>
      </c>
      <c r="M89" s="270">
        <v>2.0215200000000002</v>
      </c>
      <c r="N89" s="1"/>
      <c r="O89" s="1"/>
    </row>
    <row r="90" spans="1:15" ht="12.75" customHeight="1">
      <c r="A90" s="30">
        <v>80</v>
      </c>
      <c r="B90" s="280" t="s">
        <v>839</v>
      </c>
      <c r="C90" s="270">
        <v>1345.95</v>
      </c>
      <c r="D90" s="271">
        <v>1351.3500000000001</v>
      </c>
      <c r="E90" s="271">
        <v>1332.6500000000003</v>
      </c>
      <c r="F90" s="271">
        <v>1319.3500000000001</v>
      </c>
      <c r="G90" s="271">
        <v>1300.6500000000003</v>
      </c>
      <c r="H90" s="271">
        <v>1364.6500000000003</v>
      </c>
      <c r="I90" s="271">
        <v>1383.3500000000001</v>
      </c>
      <c r="J90" s="271">
        <v>1396.6500000000003</v>
      </c>
      <c r="K90" s="270">
        <v>1370.05</v>
      </c>
      <c r="L90" s="270">
        <v>1338.05</v>
      </c>
      <c r="M90" s="270">
        <v>1.66269</v>
      </c>
      <c r="N90" s="1"/>
      <c r="O90" s="1"/>
    </row>
    <row r="91" spans="1:15" ht="12.75" customHeight="1">
      <c r="A91" s="30">
        <v>81</v>
      </c>
      <c r="B91" s="280" t="s">
        <v>318</v>
      </c>
      <c r="C91" s="270">
        <v>488</v>
      </c>
      <c r="D91" s="271">
        <v>485.90000000000003</v>
      </c>
      <c r="E91" s="271">
        <v>477.10000000000008</v>
      </c>
      <c r="F91" s="271">
        <v>466.20000000000005</v>
      </c>
      <c r="G91" s="271">
        <v>457.40000000000009</v>
      </c>
      <c r="H91" s="271">
        <v>496.80000000000007</v>
      </c>
      <c r="I91" s="271">
        <v>505.6</v>
      </c>
      <c r="J91" s="271">
        <v>516.5</v>
      </c>
      <c r="K91" s="270">
        <v>494.7</v>
      </c>
      <c r="L91" s="270">
        <v>475</v>
      </c>
      <c r="M91" s="270">
        <v>3.3814199999999999</v>
      </c>
      <c r="N91" s="1"/>
      <c r="O91" s="1"/>
    </row>
    <row r="92" spans="1:15" ht="12.75" customHeight="1">
      <c r="A92" s="30">
        <v>82</v>
      </c>
      <c r="B92" s="280" t="s">
        <v>247</v>
      </c>
      <c r="C92" s="270">
        <v>80</v>
      </c>
      <c r="D92" s="271">
        <v>80.516666666666666</v>
      </c>
      <c r="E92" s="271">
        <v>79.233333333333334</v>
      </c>
      <c r="F92" s="271">
        <v>78.466666666666669</v>
      </c>
      <c r="G92" s="271">
        <v>77.183333333333337</v>
      </c>
      <c r="H92" s="271">
        <v>81.283333333333331</v>
      </c>
      <c r="I92" s="271">
        <v>82.566666666666663</v>
      </c>
      <c r="J92" s="271">
        <v>83.333333333333329</v>
      </c>
      <c r="K92" s="270">
        <v>81.8</v>
      </c>
      <c r="L92" s="270">
        <v>79.75</v>
      </c>
      <c r="M92" s="270">
        <v>20.340219999999999</v>
      </c>
      <c r="N92" s="1"/>
      <c r="O92" s="1"/>
    </row>
    <row r="93" spans="1:15" ht="12.75" customHeight="1">
      <c r="A93" s="30">
        <v>83</v>
      </c>
      <c r="B93" s="280" t="s">
        <v>792</v>
      </c>
      <c r="C93" s="270">
        <v>220.05</v>
      </c>
      <c r="D93" s="271">
        <v>222.36666666666667</v>
      </c>
      <c r="E93" s="271">
        <v>216.53333333333336</v>
      </c>
      <c r="F93" s="271">
        <v>213.01666666666668</v>
      </c>
      <c r="G93" s="271">
        <v>207.18333333333337</v>
      </c>
      <c r="H93" s="271">
        <v>225.88333333333335</v>
      </c>
      <c r="I93" s="271">
        <v>231.71666666666667</v>
      </c>
      <c r="J93" s="271">
        <v>235.23333333333335</v>
      </c>
      <c r="K93" s="270">
        <v>228.2</v>
      </c>
      <c r="L93" s="270">
        <v>218.85</v>
      </c>
      <c r="M93" s="270">
        <v>20.988669999999999</v>
      </c>
      <c r="N93" s="1"/>
      <c r="O93" s="1"/>
    </row>
    <row r="94" spans="1:15" ht="12.75" customHeight="1">
      <c r="A94" s="30">
        <v>84</v>
      </c>
      <c r="B94" s="280" t="s">
        <v>319</v>
      </c>
      <c r="C94" s="270">
        <v>3248.65</v>
      </c>
      <c r="D94" s="271">
        <v>3248.9166666666665</v>
      </c>
      <c r="E94" s="271">
        <v>3199.8833333333332</v>
      </c>
      <c r="F94" s="271">
        <v>3151.1166666666668</v>
      </c>
      <c r="G94" s="271">
        <v>3102.0833333333335</v>
      </c>
      <c r="H94" s="271">
        <v>3297.6833333333329</v>
      </c>
      <c r="I94" s="271">
        <v>3346.7166666666667</v>
      </c>
      <c r="J94" s="271">
        <v>3395.4833333333327</v>
      </c>
      <c r="K94" s="270">
        <v>3297.95</v>
      </c>
      <c r="L94" s="270">
        <v>3200.15</v>
      </c>
      <c r="M94" s="270">
        <v>1.1453</v>
      </c>
      <c r="N94" s="1"/>
      <c r="O94" s="1"/>
    </row>
    <row r="95" spans="1:15" ht="12.75" customHeight="1">
      <c r="A95" s="30">
        <v>85</v>
      </c>
      <c r="B95" s="280" t="s">
        <v>320</v>
      </c>
      <c r="C95" s="270">
        <v>215.9</v>
      </c>
      <c r="D95" s="271">
        <v>214.78333333333333</v>
      </c>
      <c r="E95" s="271">
        <v>211.26666666666665</v>
      </c>
      <c r="F95" s="271">
        <v>206.63333333333333</v>
      </c>
      <c r="G95" s="271">
        <v>203.11666666666665</v>
      </c>
      <c r="H95" s="271">
        <v>219.41666666666666</v>
      </c>
      <c r="I95" s="271">
        <v>222.93333333333337</v>
      </c>
      <c r="J95" s="271">
        <v>227.56666666666666</v>
      </c>
      <c r="K95" s="270">
        <v>218.3</v>
      </c>
      <c r="L95" s="270">
        <v>210.15</v>
      </c>
      <c r="M95" s="270">
        <v>4.6009799999999998</v>
      </c>
      <c r="N95" s="1"/>
      <c r="O95" s="1"/>
    </row>
    <row r="96" spans="1:15" ht="12.75" customHeight="1">
      <c r="A96" s="30">
        <v>86</v>
      </c>
      <c r="B96" s="280" t="s">
        <v>321</v>
      </c>
      <c r="C96" s="270">
        <v>635.9</v>
      </c>
      <c r="D96" s="271">
        <v>639.4</v>
      </c>
      <c r="E96" s="271">
        <v>628.59999999999991</v>
      </c>
      <c r="F96" s="271">
        <v>621.29999999999995</v>
      </c>
      <c r="G96" s="271">
        <v>610.49999999999989</v>
      </c>
      <c r="H96" s="271">
        <v>646.69999999999993</v>
      </c>
      <c r="I96" s="271">
        <v>657.49999999999989</v>
      </c>
      <c r="J96" s="271">
        <v>664.8</v>
      </c>
      <c r="K96" s="270">
        <v>650.20000000000005</v>
      </c>
      <c r="L96" s="270">
        <v>632.1</v>
      </c>
      <c r="M96" s="270">
        <v>4.3730799999999999</v>
      </c>
      <c r="N96" s="1"/>
      <c r="O96" s="1"/>
    </row>
    <row r="97" spans="1:15" ht="12.75" customHeight="1">
      <c r="A97" s="30">
        <v>87</v>
      </c>
      <c r="B97" s="280" t="s">
        <v>82</v>
      </c>
      <c r="C97" s="270">
        <v>243.8</v>
      </c>
      <c r="D97" s="271">
        <v>243.7166666666667</v>
      </c>
      <c r="E97" s="271">
        <v>241.13333333333338</v>
      </c>
      <c r="F97" s="271">
        <v>238.4666666666667</v>
      </c>
      <c r="G97" s="271">
        <v>235.88333333333338</v>
      </c>
      <c r="H97" s="271">
        <v>246.38333333333338</v>
      </c>
      <c r="I97" s="271">
        <v>248.9666666666667</v>
      </c>
      <c r="J97" s="271">
        <v>251.63333333333338</v>
      </c>
      <c r="K97" s="270">
        <v>246.3</v>
      </c>
      <c r="L97" s="270">
        <v>241.05</v>
      </c>
      <c r="M97" s="270">
        <v>81.909589999999994</v>
      </c>
      <c r="N97" s="1"/>
      <c r="O97" s="1"/>
    </row>
    <row r="98" spans="1:15" ht="12.75" customHeight="1">
      <c r="A98" s="30">
        <v>88</v>
      </c>
      <c r="B98" s="280" t="s">
        <v>322</v>
      </c>
      <c r="C98" s="270">
        <v>772.85</v>
      </c>
      <c r="D98" s="271">
        <v>777.56666666666661</v>
      </c>
      <c r="E98" s="271">
        <v>765.28333333333319</v>
      </c>
      <c r="F98" s="271">
        <v>757.71666666666658</v>
      </c>
      <c r="G98" s="271">
        <v>745.43333333333317</v>
      </c>
      <c r="H98" s="271">
        <v>785.13333333333321</v>
      </c>
      <c r="I98" s="271">
        <v>797.41666666666652</v>
      </c>
      <c r="J98" s="271">
        <v>804.98333333333323</v>
      </c>
      <c r="K98" s="270">
        <v>789.85</v>
      </c>
      <c r="L98" s="270">
        <v>770</v>
      </c>
      <c r="M98" s="270">
        <v>0.49507000000000001</v>
      </c>
      <c r="N98" s="1"/>
      <c r="O98" s="1"/>
    </row>
    <row r="99" spans="1:15" ht="12.75" customHeight="1">
      <c r="A99" s="30">
        <v>89</v>
      </c>
      <c r="B99" s="280" t="s">
        <v>323</v>
      </c>
      <c r="C99" s="270">
        <v>728.15</v>
      </c>
      <c r="D99" s="271">
        <v>729.41666666666663</v>
      </c>
      <c r="E99" s="271">
        <v>723.83333333333326</v>
      </c>
      <c r="F99" s="271">
        <v>719.51666666666665</v>
      </c>
      <c r="G99" s="271">
        <v>713.93333333333328</v>
      </c>
      <c r="H99" s="271">
        <v>733.73333333333323</v>
      </c>
      <c r="I99" s="271">
        <v>739.31666666666649</v>
      </c>
      <c r="J99" s="271">
        <v>743.63333333333321</v>
      </c>
      <c r="K99" s="270">
        <v>735</v>
      </c>
      <c r="L99" s="270">
        <v>725.1</v>
      </c>
      <c r="M99" s="270">
        <v>1.7314099999999999</v>
      </c>
      <c r="N99" s="1"/>
      <c r="O99" s="1"/>
    </row>
    <row r="100" spans="1:15" ht="12.75" customHeight="1">
      <c r="A100" s="30">
        <v>90</v>
      </c>
      <c r="B100" s="280" t="s">
        <v>324</v>
      </c>
      <c r="C100" s="270">
        <v>861.55</v>
      </c>
      <c r="D100" s="271">
        <v>854.15</v>
      </c>
      <c r="E100" s="271">
        <v>843.8</v>
      </c>
      <c r="F100" s="271">
        <v>826.05</v>
      </c>
      <c r="G100" s="271">
        <v>815.69999999999993</v>
      </c>
      <c r="H100" s="271">
        <v>871.9</v>
      </c>
      <c r="I100" s="271">
        <v>882.25000000000011</v>
      </c>
      <c r="J100" s="271">
        <v>900</v>
      </c>
      <c r="K100" s="270">
        <v>864.5</v>
      </c>
      <c r="L100" s="270">
        <v>836.4</v>
      </c>
      <c r="M100" s="270">
        <v>1.31498</v>
      </c>
      <c r="N100" s="1"/>
      <c r="O100" s="1"/>
    </row>
    <row r="101" spans="1:15" ht="12.75" customHeight="1">
      <c r="A101" s="30">
        <v>91</v>
      </c>
      <c r="B101" s="280" t="s">
        <v>248</v>
      </c>
      <c r="C101" s="270">
        <v>114</v>
      </c>
      <c r="D101" s="271">
        <v>114.21666666666665</v>
      </c>
      <c r="E101" s="271">
        <v>113.5333333333333</v>
      </c>
      <c r="F101" s="271">
        <v>113.06666666666665</v>
      </c>
      <c r="G101" s="271">
        <v>112.3833333333333</v>
      </c>
      <c r="H101" s="271">
        <v>114.68333333333331</v>
      </c>
      <c r="I101" s="271">
        <v>115.36666666666667</v>
      </c>
      <c r="J101" s="271">
        <v>115.83333333333331</v>
      </c>
      <c r="K101" s="270">
        <v>114.9</v>
      </c>
      <c r="L101" s="270">
        <v>113.75</v>
      </c>
      <c r="M101" s="270">
        <v>5.7974100000000002</v>
      </c>
      <c r="N101" s="1"/>
      <c r="O101" s="1"/>
    </row>
    <row r="102" spans="1:15" ht="12.75" customHeight="1">
      <c r="A102" s="30">
        <v>92</v>
      </c>
      <c r="B102" s="280" t="s">
        <v>325</v>
      </c>
      <c r="C102" s="270">
        <v>1416.95</v>
      </c>
      <c r="D102" s="271">
        <v>1413.0333333333335</v>
      </c>
      <c r="E102" s="271">
        <v>1393.916666666667</v>
      </c>
      <c r="F102" s="271">
        <v>1370.8833333333334</v>
      </c>
      <c r="G102" s="271">
        <v>1351.7666666666669</v>
      </c>
      <c r="H102" s="271">
        <v>1436.0666666666671</v>
      </c>
      <c r="I102" s="271">
        <v>1455.1833333333334</v>
      </c>
      <c r="J102" s="271">
        <v>1478.2166666666672</v>
      </c>
      <c r="K102" s="270">
        <v>1432.15</v>
      </c>
      <c r="L102" s="270">
        <v>1390</v>
      </c>
      <c r="M102" s="270">
        <v>3.10101</v>
      </c>
      <c r="N102" s="1"/>
      <c r="O102" s="1"/>
    </row>
    <row r="103" spans="1:15" ht="12.75" customHeight="1">
      <c r="A103" s="30">
        <v>93</v>
      </c>
      <c r="B103" s="280" t="s">
        <v>326</v>
      </c>
      <c r="C103" s="270">
        <v>19.05</v>
      </c>
      <c r="D103" s="271">
        <v>19.183333333333334</v>
      </c>
      <c r="E103" s="271">
        <v>18.866666666666667</v>
      </c>
      <c r="F103" s="271">
        <v>18.683333333333334</v>
      </c>
      <c r="G103" s="271">
        <v>18.366666666666667</v>
      </c>
      <c r="H103" s="271">
        <v>19.366666666666667</v>
      </c>
      <c r="I103" s="271">
        <v>19.683333333333337</v>
      </c>
      <c r="J103" s="271">
        <v>19.866666666666667</v>
      </c>
      <c r="K103" s="270">
        <v>19.5</v>
      </c>
      <c r="L103" s="270">
        <v>19</v>
      </c>
      <c r="M103" s="270">
        <v>15.621700000000001</v>
      </c>
      <c r="N103" s="1"/>
      <c r="O103" s="1"/>
    </row>
    <row r="104" spans="1:15" ht="12.75" customHeight="1">
      <c r="A104" s="30">
        <v>94</v>
      </c>
      <c r="B104" s="280" t="s">
        <v>327</v>
      </c>
      <c r="C104" s="270">
        <v>1248.5</v>
      </c>
      <c r="D104" s="271">
        <v>1255.4666666666667</v>
      </c>
      <c r="E104" s="271">
        <v>1238.0333333333333</v>
      </c>
      <c r="F104" s="271">
        <v>1227.5666666666666</v>
      </c>
      <c r="G104" s="271">
        <v>1210.1333333333332</v>
      </c>
      <c r="H104" s="271">
        <v>1265.9333333333334</v>
      </c>
      <c r="I104" s="271">
        <v>1283.3666666666668</v>
      </c>
      <c r="J104" s="271">
        <v>1293.8333333333335</v>
      </c>
      <c r="K104" s="270">
        <v>1272.9000000000001</v>
      </c>
      <c r="L104" s="270">
        <v>1245</v>
      </c>
      <c r="M104" s="270">
        <v>4.0170700000000004</v>
      </c>
      <c r="N104" s="1"/>
      <c r="O104" s="1"/>
    </row>
    <row r="105" spans="1:15" ht="12.75" customHeight="1">
      <c r="A105" s="30">
        <v>95</v>
      </c>
      <c r="B105" s="280" t="s">
        <v>328</v>
      </c>
      <c r="C105" s="270">
        <v>667.7</v>
      </c>
      <c r="D105" s="271">
        <v>668.1</v>
      </c>
      <c r="E105" s="271">
        <v>660.7</v>
      </c>
      <c r="F105" s="271">
        <v>653.70000000000005</v>
      </c>
      <c r="G105" s="271">
        <v>646.30000000000007</v>
      </c>
      <c r="H105" s="271">
        <v>675.1</v>
      </c>
      <c r="I105" s="271">
        <v>682.49999999999989</v>
      </c>
      <c r="J105" s="271">
        <v>689.5</v>
      </c>
      <c r="K105" s="270">
        <v>675.5</v>
      </c>
      <c r="L105" s="270">
        <v>661.1</v>
      </c>
      <c r="M105" s="270">
        <v>0.94235000000000002</v>
      </c>
      <c r="N105" s="1"/>
      <c r="O105" s="1"/>
    </row>
    <row r="106" spans="1:15" ht="12.75" customHeight="1">
      <c r="A106" s="30">
        <v>96</v>
      </c>
      <c r="B106" s="280" t="s">
        <v>329</v>
      </c>
      <c r="C106" s="270">
        <v>851.05</v>
      </c>
      <c r="D106" s="271">
        <v>856.68333333333339</v>
      </c>
      <c r="E106" s="271">
        <v>843.36666666666679</v>
      </c>
      <c r="F106" s="271">
        <v>835.68333333333339</v>
      </c>
      <c r="G106" s="271">
        <v>822.36666666666679</v>
      </c>
      <c r="H106" s="271">
        <v>864.36666666666679</v>
      </c>
      <c r="I106" s="271">
        <v>877.68333333333339</v>
      </c>
      <c r="J106" s="271">
        <v>885.36666666666679</v>
      </c>
      <c r="K106" s="270">
        <v>870</v>
      </c>
      <c r="L106" s="270">
        <v>849</v>
      </c>
      <c r="M106" s="270">
        <v>1.0041599999999999</v>
      </c>
      <c r="N106" s="1"/>
      <c r="O106" s="1"/>
    </row>
    <row r="107" spans="1:15" ht="12.75" customHeight="1">
      <c r="A107" s="30">
        <v>97</v>
      </c>
      <c r="B107" s="280" t="s">
        <v>330</v>
      </c>
      <c r="C107" s="270">
        <v>4928.25</v>
      </c>
      <c r="D107" s="271">
        <v>4921.25</v>
      </c>
      <c r="E107" s="271">
        <v>4860.2</v>
      </c>
      <c r="F107" s="271">
        <v>4792.1499999999996</v>
      </c>
      <c r="G107" s="271">
        <v>4731.0999999999995</v>
      </c>
      <c r="H107" s="271">
        <v>4989.3</v>
      </c>
      <c r="I107" s="271">
        <v>5050.3499999999995</v>
      </c>
      <c r="J107" s="271">
        <v>5118.4000000000005</v>
      </c>
      <c r="K107" s="270">
        <v>4982.3</v>
      </c>
      <c r="L107" s="270">
        <v>4853.2</v>
      </c>
      <c r="M107" s="270">
        <v>4.8669999999999998E-2</v>
      </c>
      <c r="N107" s="1"/>
      <c r="O107" s="1"/>
    </row>
    <row r="108" spans="1:15" ht="12.75" customHeight="1">
      <c r="A108" s="30">
        <v>98</v>
      </c>
      <c r="B108" s="280" t="s">
        <v>331</v>
      </c>
      <c r="C108" s="270">
        <v>332.1</v>
      </c>
      <c r="D108" s="271">
        <v>333.34999999999997</v>
      </c>
      <c r="E108" s="271">
        <v>323.04999999999995</v>
      </c>
      <c r="F108" s="271">
        <v>314</v>
      </c>
      <c r="G108" s="271">
        <v>303.7</v>
      </c>
      <c r="H108" s="271">
        <v>342.39999999999992</v>
      </c>
      <c r="I108" s="271">
        <v>352.7</v>
      </c>
      <c r="J108" s="271">
        <v>361.74999999999989</v>
      </c>
      <c r="K108" s="270">
        <v>343.65</v>
      </c>
      <c r="L108" s="270">
        <v>324.3</v>
      </c>
      <c r="M108" s="270">
        <v>6.3309499999999996</v>
      </c>
      <c r="N108" s="1"/>
      <c r="O108" s="1"/>
    </row>
    <row r="109" spans="1:15" ht="12.75" customHeight="1">
      <c r="A109" s="30">
        <v>99</v>
      </c>
      <c r="B109" s="280" t="s">
        <v>332</v>
      </c>
      <c r="C109" s="270">
        <v>345.8</v>
      </c>
      <c r="D109" s="271">
        <v>349</v>
      </c>
      <c r="E109" s="271">
        <v>341.35</v>
      </c>
      <c r="F109" s="271">
        <v>336.90000000000003</v>
      </c>
      <c r="G109" s="271">
        <v>329.25000000000006</v>
      </c>
      <c r="H109" s="271">
        <v>353.45</v>
      </c>
      <c r="I109" s="271">
        <v>361.09999999999997</v>
      </c>
      <c r="J109" s="271">
        <v>365.54999999999995</v>
      </c>
      <c r="K109" s="270">
        <v>356.65</v>
      </c>
      <c r="L109" s="270">
        <v>344.55</v>
      </c>
      <c r="M109" s="270">
        <v>12.15212</v>
      </c>
      <c r="N109" s="1"/>
      <c r="O109" s="1"/>
    </row>
    <row r="110" spans="1:15" ht="12.75" customHeight="1">
      <c r="A110" s="30">
        <v>100</v>
      </c>
      <c r="B110" s="280" t="s">
        <v>840</v>
      </c>
      <c r="C110" s="270">
        <v>422.7</v>
      </c>
      <c r="D110" s="271">
        <v>424.11666666666662</v>
      </c>
      <c r="E110" s="271">
        <v>418.58333333333326</v>
      </c>
      <c r="F110" s="271">
        <v>414.46666666666664</v>
      </c>
      <c r="G110" s="271">
        <v>408.93333333333328</v>
      </c>
      <c r="H110" s="271">
        <v>428.23333333333323</v>
      </c>
      <c r="I110" s="271">
        <v>433.76666666666665</v>
      </c>
      <c r="J110" s="271">
        <v>437.88333333333321</v>
      </c>
      <c r="K110" s="270">
        <v>429.65</v>
      </c>
      <c r="L110" s="270">
        <v>420</v>
      </c>
      <c r="M110" s="270">
        <v>0.91993999999999998</v>
      </c>
      <c r="N110" s="1"/>
      <c r="O110" s="1"/>
    </row>
    <row r="111" spans="1:15" ht="12.75" customHeight="1">
      <c r="A111" s="30">
        <v>101</v>
      </c>
      <c r="B111" s="280" t="s">
        <v>333</v>
      </c>
      <c r="C111" s="270">
        <v>655.75</v>
      </c>
      <c r="D111" s="271">
        <v>659.85</v>
      </c>
      <c r="E111" s="271">
        <v>647.15000000000009</v>
      </c>
      <c r="F111" s="271">
        <v>638.55000000000007</v>
      </c>
      <c r="G111" s="271">
        <v>625.85000000000014</v>
      </c>
      <c r="H111" s="271">
        <v>668.45</v>
      </c>
      <c r="I111" s="271">
        <v>681.15000000000009</v>
      </c>
      <c r="J111" s="271">
        <v>689.75</v>
      </c>
      <c r="K111" s="270">
        <v>672.55</v>
      </c>
      <c r="L111" s="270">
        <v>651.25</v>
      </c>
      <c r="M111" s="270">
        <v>1.81507</v>
      </c>
      <c r="N111" s="1"/>
      <c r="O111" s="1"/>
    </row>
    <row r="112" spans="1:15" ht="12.75" customHeight="1">
      <c r="A112" s="30">
        <v>102</v>
      </c>
      <c r="B112" s="280" t="s">
        <v>83</v>
      </c>
      <c r="C112" s="270">
        <v>790.5</v>
      </c>
      <c r="D112" s="271">
        <v>797.43333333333339</v>
      </c>
      <c r="E112" s="271">
        <v>780.46666666666681</v>
      </c>
      <c r="F112" s="271">
        <v>770.43333333333339</v>
      </c>
      <c r="G112" s="271">
        <v>753.46666666666681</v>
      </c>
      <c r="H112" s="271">
        <v>807.46666666666681</v>
      </c>
      <c r="I112" s="271">
        <v>824.43333333333351</v>
      </c>
      <c r="J112" s="271">
        <v>834.46666666666681</v>
      </c>
      <c r="K112" s="270">
        <v>814.4</v>
      </c>
      <c r="L112" s="270">
        <v>787.4</v>
      </c>
      <c r="M112" s="270">
        <v>17.585799999999999</v>
      </c>
      <c r="N112" s="1"/>
      <c r="O112" s="1"/>
    </row>
    <row r="113" spans="1:15" ht="12.75" customHeight="1">
      <c r="A113" s="30">
        <v>103</v>
      </c>
      <c r="B113" s="280" t="s">
        <v>84</v>
      </c>
      <c r="C113" s="270">
        <v>1015.6</v>
      </c>
      <c r="D113" s="271">
        <v>1019.6166666666668</v>
      </c>
      <c r="E113" s="271">
        <v>1008.0333333333335</v>
      </c>
      <c r="F113" s="271">
        <v>1000.4666666666667</v>
      </c>
      <c r="G113" s="271">
        <v>988.88333333333344</v>
      </c>
      <c r="H113" s="271">
        <v>1027.1833333333336</v>
      </c>
      <c r="I113" s="271">
        <v>1038.7666666666667</v>
      </c>
      <c r="J113" s="271">
        <v>1046.3333333333337</v>
      </c>
      <c r="K113" s="270">
        <v>1031.2</v>
      </c>
      <c r="L113" s="270">
        <v>1012.05</v>
      </c>
      <c r="M113" s="270">
        <v>16.552289999999999</v>
      </c>
      <c r="N113" s="1"/>
      <c r="O113" s="1"/>
    </row>
    <row r="114" spans="1:15" ht="12.75" customHeight="1">
      <c r="A114" s="30">
        <v>104</v>
      </c>
      <c r="B114" s="280" t="s">
        <v>91</v>
      </c>
      <c r="C114" s="270">
        <v>180.1</v>
      </c>
      <c r="D114" s="271">
        <v>181</v>
      </c>
      <c r="E114" s="271">
        <v>177.75</v>
      </c>
      <c r="F114" s="271">
        <v>175.4</v>
      </c>
      <c r="G114" s="271">
        <v>172.15</v>
      </c>
      <c r="H114" s="271">
        <v>183.35</v>
      </c>
      <c r="I114" s="271">
        <v>186.6</v>
      </c>
      <c r="J114" s="271">
        <v>188.95</v>
      </c>
      <c r="K114" s="270">
        <v>184.25</v>
      </c>
      <c r="L114" s="270">
        <v>178.65</v>
      </c>
      <c r="M114" s="270">
        <v>16.385290000000001</v>
      </c>
      <c r="N114" s="1"/>
      <c r="O114" s="1"/>
    </row>
    <row r="115" spans="1:15" ht="12.75" customHeight="1">
      <c r="A115" s="30">
        <v>105</v>
      </c>
      <c r="B115" s="280" t="s">
        <v>830</v>
      </c>
      <c r="C115" s="270">
        <v>1756.3</v>
      </c>
      <c r="D115" s="271">
        <v>1764.95</v>
      </c>
      <c r="E115" s="271">
        <v>1741.3500000000001</v>
      </c>
      <c r="F115" s="271">
        <v>1726.4</v>
      </c>
      <c r="G115" s="271">
        <v>1702.8000000000002</v>
      </c>
      <c r="H115" s="271">
        <v>1779.9</v>
      </c>
      <c r="I115" s="271">
        <v>1803.5</v>
      </c>
      <c r="J115" s="271">
        <v>1818.45</v>
      </c>
      <c r="K115" s="270">
        <v>1788.55</v>
      </c>
      <c r="L115" s="270">
        <v>1750</v>
      </c>
      <c r="M115" s="270">
        <v>0.59670999999999996</v>
      </c>
      <c r="N115" s="1"/>
      <c r="O115" s="1"/>
    </row>
    <row r="116" spans="1:15" ht="12.75" customHeight="1">
      <c r="A116" s="30">
        <v>106</v>
      </c>
      <c r="B116" s="280" t="s">
        <v>85</v>
      </c>
      <c r="C116" s="270">
        <v>229.3</v>
      </c>
      <c r="D116" s="271">
        <v>229.98333333333335</v>
      </c>
      <c r="E116" s="271">
        <v>227.51666666666671</v>
      </c>
      <c r="F116" s="271">
        <v>225.73333333333335</v>
      </c>
      <c r="G116" s="271">
        <v>223.26666666666671</v>
      </c>
      <c r="H116" s="271">
        <v>231.76666666666671</v>
      </c>
      <c r="I116" s="271">
        <v>234.23333333333335</v>
      </c>
      <c r="J116" s="271">
        <v>236.01666666666671</v>
      </c>
      <c r="K116" s="270">
        <v>232.45</v>
      </c>
      <c r="L116" s="270">
        <v>228.2</v>
      </c>
      <c r="M116" s="270">
        <v>45.995179999999998</v>
      </c>
      <c r="N116" s="1"/>
      <c r="O116" s="1"/>
    </row>
    <row r="117" spans="1:15" ht="12.75" customHeight="1">
      <c r="A117" s="30">
        <v>107</v>
      </c>
      <c r="B117" s="280" t="s">
        <v>334</v>
      </c>
      <c r="C117" s="270">
        <v>379.35</v>
      </c>
      <c r="D117" s="271">
        <v>383.5</v>
      </c>
      <c r="E117" s="271">
        <v>372.7</v>
      </c>
      <c r="F117" s="271">
        <v>366.05</v>
      </c>
      <c r="G117" s="271">
        <v>355.25</v>
      </c>
      <c r="H117" s="271">
        <v>390.15</v>
      </c>
      <c r="I117" s="271">
        <v>400.94999999999993</v>
      </c>
      <c r="J117" s="271">
        <v>407.59999999999997</v>
      </c>
      <c r="K117" s="270">
        <v>394.3</v>
      </c>
      <c r="L117" s="270">
        <v>376.85</v>
      </c>
      <c r="M117" s="270">
        <v>22.060580000000002</v>
      </c>
      <c r="N117" s="1"/>
      <c r="O117" s="1"/>
    </row>
    <row r="118" spans="1:15" ht="12.75" customHeight="1">
      <c r="A118" s="30">
        <v>108</v>
      </c>
      <c r="B118" s="280" t="s">
        <v>87</v>
      </c>
      <c r="C118" s="270">
        <v>3467.6</v>
      </c>
      <c r="D118" s="271">
        <v>3491.5833333333335</v>
      </c>
      <c r="E118" s="271">
        <v>3437.0166666666669</v>
      </c>
      <c r="F118" s="271">
        <v>3406.4333333333334</v>
      </c>
      <c r="G118" s="271">
        <v>3351.8666666666668</v>
      </c>
      <c r="H118" s="271">
        <v>3522.166666666667</v>
      </c>
      <c r="I118" s="271">
        <v>3576.7333333333336</v>
      </c>
      <c r="J118" s="271">
        <v>3607.3166666666671</v>
      </c>
      <c r="K118" s="270">
        <v>3546.15</v>
      </c>
      <c r="L118" s="270">
        <v>3461</v>
      </c>
      <c r="M118" s="270">
        <v>1.6600600000000001</v>
      </c>
      <c r="N118" s="1"/>
      <c r="O118" s="1"/>
    </row>
    <row r="119" spans="1:15" ht="12.75" customHeight="1">
      <c r="A119" s="30">
        <v>109</v>
      </c>
      <c r="B119" s="280" t="s">
        <v>88</v>
      </c>
      <c r="C119" s="270">
        <v>1675.6</v>
      </c>
      <c r="D119" s="271">
        <v>1680.7833333333335</v>
      </c>
      <c r="E119" s="271">
        <v>1665.616666666667</v>
      </c>
      <c r="F119" s="271">
        <v>1655.6333333333334</v>
      </c>
      <c r="G119" s="271">
        <v>1640.4666666666669</v>
      </c>
      <c r="H119" s="271">
        <v>1690.7666666666671</v>
      </c>
      <c r="I119" s="271">
        <v>1705.9333333333336</v>
      </c>
      <c r="J119" s="271">
        <v>1715.9166666666672</v>
      </c>
      <c r="K119" s="270">
        <v>1695.95</v>
      </c>
      <c r="L119" s="270">
        <v>1670.8</v>
      </c>
      <c r="M119" s="270">
        <v>2.9150399999999999</v>
      </c>
      <c r="N119" s="1"/>
      <c r="O119" s="1"/>
    </row>
    <row r="120" spans="1:15" ht="12.75" customHeight="1">
      <c r="A120" s="30">
        <v>110</v>
      </c>
      <c r="B120" s="280" t="s">
        <v>335</v>
      </c>
      <c r="C120" s="270">
        <v>2307.4499999999998</v>
      </c>
      <c r="D120" s="271">
        <v>2306.6</v>
      </c>
      <c r="E120" s="271">
        <v>2294.2999999999997</v>
      </c>
      <c r="F120" s="271">
        <v>2281.1499999999996</v>
      </c>
      <c r="G120" s="271">
        <v>2268.8499999999995</v>
      </c>
      <c r="H120" s="271">
        <v>2319.75</v>
      </c>
      <c r="I120" s="271">
        <v>2332.0500000000002</v>
      </c>
      <c r="J120" s="271">
        <v>2345.2000000000003</v>
      </c>
      <c r="K120" s="270">
        <v>2318.9</v>
      </c>
      <c r="L120" s="270">
        <v>2293.4499999999998</v>
      </c>
      <c r="M120" s="270">
        <v>1.1833100000000001</v>
      </c>
      <c r="N120" s="1"/>
      <c r="O120" s="1"/>
    </row>
    <row r="121" spans="1:15" ht="12.75" customHeight="1">
      <c r="A121" s="30">
        <v>111</v>
      </c>
      <c r="B121" s="280" t="s">
        <v>89</v>
      </c>
      <c r="C121" s="270">
        <v>674.35</v>
      </c>
      <c r="D121" s="271">
        <v>680.88333333333333</v>
      </c>
      <c r="E121" s="271">
        <v>665.56666666666661</v>
      </c>
      <c r="F121" s="271">
        <v>656.7833333333333</v>
      </c>
      <c r="G121" s="271">
        <v>641.46666666666658</v>
      </c>
      <c r="H121" s="271">
        <v>689.66666666666663</v>
      </c>
      <c r="I121" s="271">
        <v>704.98333333333346</v>
      </c>
      <c r="J121" s="271">
        <v>713.76666666666665</v>
      </c>
      <c r="K121" s="270">
        <v>696.2</v>
      </c>
      <c r="L121" s="270">
        <v>672.1</v>
      </c>
      <c r="M121" s="270">
        <v>18.18609</v>
      </c>
      <c r="N121" s="1"/>
      <c r="O121" s="1"/>
    </row>
    <row r="122" spans="1:15" ht="12.75" customHeight="1">
      <c r="A122" s="30">
        <v>112</v>
      </c>
      <c r="B122" s="280" t="s">
        <v>90</v>
      </c>
      <c r="C122" s="270">
        <v>1045.4000000000001</v>
      </c>
      <c r="D122" s="271">
        <v>1058.3999999999999</v>
      </c>
      <c r="E122" s="271">
        <v>1028.2499999999998</v>
      </c>
      <c r="F122" s="271">
        <v>1011.0999999999999</v>
      </c>
      <c r="G122" s="271">
        <v>980.94999999999982</v>
      </c>
      <c r="H122" s="271">
        <v>1075.5499999999997</v>
      </c>
      <c r="I122" s="271">
        <v>1105.6999999999998</v>
      </c>
      <c r="J122" s="271">
        <v>1122.8499999999997</v>
      </c>
      <c r="K122" s="270">
        <v>1088.55</v>
      </c>
      <c r="L122" s="270">
        <v>1041.25</v>
      </c>
      <c r="M122" s="270">
        <v>6.25345</v>
      </c>
      <c r="N122" s="1"/>
      <c r="O122" s="1"/>
    </row>
    <row r="123" spans="1:15" ht="12.75" customHeight="1">
      <c r="A123" s="30">
        <v>113</v>
      </c>
      <c r="B123" s="280" t="s">
        <v>336</v>
      </c>
      <c r="C123" s="270">
        <v>995.5</v>
      </c>
      <c r="D123" s="271">
        <v>989.38333333333333</v>
      </c>
      <c r="E123" s="271">
        <v>979.61666666666667</v>
      </c>
      <c r="F123" s="271">
        <v>963.73333333333335</v>
      </c>
      <c r="G123" s="271">
        <v>953.9666666666667</v>
      </c>
      <c r="H123" s="271">
        <v>1005.2666666666667</v>
      </c>
      <c r="I123" s="271">
        <v>1015.0333333333333</v>
      </c>
      <c r="J123" s="271">
        <v>1030.9166666666665</v>
      </c>
      <c r="K123" s="270">
        <v>999.15</v>
      </c>
      <c r="L123" s="270">
        <v>973.5</v>
      </c>
      <c r="M123" s="270">
        <v>2.1935199999999999</v>
      </c>
      <c r="N123" s="1"/>
      <c r="O123" s="1"/>
    </row>
    <row r="124" spans="1:15" ht="12.75" customHeight="1">
      <c r="A124" s="30">
        <v>114</v>
      </c>
      <c r="B124" s="280" t="s">
        <v>249</v>
      </c>
      <c r="C124" s="270">
        <v>395.25</v>
      </c>
      <c r="D124" s="271">
        <v>399.2</v>
      </c>
      <c r="E124" s="271">
        <v>389.15</v>
      </c>
      <c r="F124" s="271">
        <v>383.05</v>
      </c>
      <c r="G124" s="271">
        <v>373</v>
      </c>
      <c r="H124" s="271">
        <v>405.29999999999995</v>
      </c>
      <c r="I124" s="271">
        <v>415.35</v>
      </c>
      <c r="J124" s="271">
        <v>421.44999999999993</v>
      </c>
      <c r="K124" s="270">
        <v>409.25</v>
      </c>
      <c r="L124" s="270">
        <v>393.1</v>
      </c>
      <c r="M124" s="270">
        <v>17.291779999999999</v>
      </c>
      <c r="N124" s="1"/>
      <c r="O124" s="1"/>
    </row>
    <row r="125" spans="1:15" ht="12.75" customHeight="1">
      <c r="A125" s="30">
        <v>115</v>
      </c>
      <c r="B125" s="280" t="s">
        <v>92</v>
      </c>
      <c r="C125" s="270">
        <v>1201.5999999999999</v>
      </c>
      <c r="D125" s="271">
        <v>1211.8</v>
      </c>
      <c r="E125" s="271">
        <v>1187.5999999999999</v>
      </c>
      <c r="F125" s="271">
        <v>1173.5999999999999</v>
      </c>
      <c r="G125" s="271">
        <v>1149.3999999999999</v>
      </c>
      <c r="H125" s="271">
        <v>1225.8</v>
      </c>
      <c r="I125" s="271">
        <v>1250.0000000000002</v>
      </c>
      <c r="J125" s="271">
        <v>1264</v>
      </c>
      <c r="K125" s="270">
        <v>1236</v>
      </c>
      <c r="L125" s="270">
        <v>1197.8</v>
      </c>
      <c r="M125" s="270">
        <v>3.9542600000000001</v>
      </c>
      <c r="N125" s="1"/>
      <c r="O125" s="1"/>
    </row>
    <row r="126" spans="1:15" ht="12.75" customHeight="1">
      <c r="A126" s="30">
        <v>116</v>
      </c>
      <c r="B126" s="280" t="s">
        <v>337</v>
      </c>
      <c r="C126" s="270">
        <v>834.55</v>
      </c>
      <c r="D126" s="271">
        <v>835.66666666666663</v>
      </c>
      <c r="E126" s="271">
        <v>828.88333333333321</v>
      </c>
      <c r="F126" s="271">
        <v>823.21666666666658</v>
      </c>
      <c r="G126" s="271">
        <v>816.43333333333317</v>
      </c>
      <c r="H126" s="271">
        <v>841.33333333333326</v>
      </c>
      <c r="I126" s="271">
        <v>848.11666666666679</v>
      </c>
      <c r="J126" s="271">
        <v>853.7833333333333</v>
      </c>
      <c r="K126" s="270">
        <v>842.45</v>
      </c>
      <c r="L126" s="270">
        <v>830</v>
      </c>
      <c r="M126" s="270">
        <v>1.35616</v>
      </c>
      <c r="N126" s="1"/>
      <c r="O126" s="1"/>
    </row>
    <row r="127" spans="1:15" ht="12.75" customHeight="1">
      <c r="A127" s="30">
        <v>117</v>
      </c>
      <c r="B127" s="280" t="s">
        <v>339</v>
      </c>
      <c r="C127" s="270">
        <v>1023</v>
      </c>
      <c r="D127" s="271">
        <v>1027.2833333333333</v>
      </c>
      <c r="E127" s="271">
        <v>998.86666666666656</v>
      </c>
      <c r="F127" s="271">
        <v>974.73333333333323</v>
      </c>
      <c r="G127" s="271">
        <v>946.31666666666649</v>
      </c>
      <c r="H127" s="271">
        <v>1051.4166666666665</v>
      </c>
      <c r="I127" s="271">
        <v>1079.8333333333335</v>
      </c>
      <c r="J127" s="271">
        <v>1103.9666666666667</v>
      </c>
      <c r="K127" s="270">
        <v>1055.7</v>
      </c>
      <c r="L127" s="270">
        <v>1003.15</v>
      </c>
      <c r="M127" s="270">
        <v>0.49536000000000002</v>
      </c>
      <c r="N127" s="1"/>
      <c r="O127" s="1"/>
    </row>
    <row r="128" spans="1:15" ht="12.75" customHeight="1">
      <c r="A128" s="30">
        <v>118</v>
      </c>
      <c r="B128" s="280" t="s">
        <v>97</v>
      </c>
      <c r="C128" s="270">
        <v>395</v>
      </c>
      <c r="D128" s="271">
        <v>398.25</v>
      </c>
      <c r="E128" s="271">
        <v>390.5</v>
      </c>
      <c r="F128" s="271">
        <v>386</v>
      </c>
      <c r="G128" s="271">
        <v>378.25</v>
      </c>
      <c r="H128" s="271">
        <v>402.75</v>
      </c>
      <c r="I128" s="271">
        <v>410.5</v>
      </c>
      <c r="J128" s="271">
        <v>415</v>
      </c>
      <c r="K128" s="270">
        <v>406</v>
      </c>
      <c r="L128" s="270">
        <v>393.75</v>
      </c>
      <c r="M128" s="270">
        <v>80.225549999999998</v>
      </c>
      <c r="N128" s="1"/>
      <c r="O128" s="1"/>
    </row>
    <row r="129" spans="1:15" ht="12.75" customHeight="1">
      <c r="A129" s="30">
        <v>119</v>
      </c>
      <c r="B129" s="280" t="s">
        <v>93</v>
      </c>
      <c r="C129" s="270">
        <v>570.70000000000005</v>
      </c>
      <c r="D129" s="271">
        <v>569.9</v>
      </c>
      <c r="E129" s="271">
        <v>567.29999999999995</v>
      </c>
      <c r="F129" s="271">
        <v>563.9</v>
      </c>
      <c r="G129" s="271">
        <v>561.29999999999995</v>
      </c>
      <c r="H129" s="271">
        <v>573.29999999999995</v>
      </c>
      <c r="I129" s="271">
        <v>575.90000000000009</v>
      </c>
      <c r="J129" s="271">
        <v>579.29999999999995</v>
      </c>
      <c r="K129" s="270">
        <v>572.5</v>
      </c>
      <c r="L129" s="270">
        <v>566.5</v>
      </c>
      <c r="M129" s="270">
        <v>16.59835</v>
      </c>
      <c r="N129" s="1"/>
      <c r="O129" s="1"/>
    </row>
    <row r="130" spans="1:15" ht="12.75" customHeight="1">
      <c r="A130" s="30">
        <v>120</v>
      </c>
      <c r="B130" s="280" t="s">
        <v>250</v>
      </c>
      <c r="C130" s="270">
        <v>1534.65</v>
      </c>
      <c r="D130" s="271">
        <v>1539.5333333333335</v>
      </c>
      <c r="E130" s="271">
        <v>1519.4666666666672</v>
      </c>
      <c r="F130" s="271">
        <v>1504.2833333333335</v>
      </c>
      <c r="G130" s="271">
        <v>1484.2166666666672</v>
      </c>
      <c r="H130" s="271">
        <v>1554.7166666666672</v>
      </c>
      <c r="I130" s="271">
        <v>1574.7833333333333</v>
      </c>
      <c r="J130" s="271">
        <v>1589.9666666666672</v>
      </c>
      <c r="K130" s="270">
        <v>1559.6</v>
      </c>
      <c r="L130" s="270">
        <v>1524.35</v>
      </c>
      <c r="M130" s="270">
        <v>1.95435</v>
      </c>
      <c r="N130" s="1"/>
      <c r="O130" s="1"/>
    </row>
    <row r="131" spans="1:15" ht="12.75" customHeight="1">
      <c r="A131" s="30">
        <v>121</v>
      </c>
      <c r="B131" s="280" t="s">
        <v>94</v>
      </c>
      <c r="C131" s="270">
        <v>1982.8</v>
      </c>
      <c r="D131" s="271">
        <v>1994.05</v>
      </c>
      <c r="E131" s="271">
        <v>1964.75</v>
      </c>
      <c r="F131" s="271">
        <v>1946.7</v>
      </c>
      <c r="G131" s="271">
        <v>1917.4</v>
      </c>
      <c r="H131" s="271">
        <v>2012.1</v>
      </c>
      <c r="I131" s="271">
        <v>2041.3999999999996</v>
      </c>
      <c r="J131" s="271">
        <v>2059.4499999999998</v>
      </c>
      <c r="K131" s="270">
        <v>2023.35</v>
      </c>
      <c r="L131" s="270">
        <v>1976</v>
      </c>
      <c r="M131" s="270">
        <v>4.90402</v>
      </c>
      <c r="N131" s="1"/>
      <c r="O131" s="1"/>
    </row>
    <row r="132" spans="1:15" ht="12.75" customHeight="1">
      <c r="A132" s="30">
        <v>122</v>
      </c>
      <c r="B132" s="280" t="s">
        <v>340</v>
      </c>
      <c r="C132" s="270">
        <v>211.15</v>
      </c>
      <c r="D132" s="271">
        <v>212.36666666666667</v>
      </c>
      <c r="E132" s="271">
        <v>207.88333333333335</v>
      </c>
      <c r="F132" s="271">
        <v>204.61666666666667</v>
      </c>
      <c r="G132" s="271">
        <v>200.13333333333335</v>
      </c>
      <c r="H132" s="271">
        <v>215.63333333333335</v>
      </c>
      <c r="I132" s="271">
        <v>220.1166666666667</v>
      </c>
      <c r="J132" s="271">
        <v>223.38333333333335</v>
      </c>
      <c r="K132" s="270">
        <v>216.85</v>
      </c>
      <c r="L132" s="270">
        <v>209.1</v>
      </c>
      <c r="M132" s="270">
        <v>79.825270000000003</v>
      </c>
      <c r="N132" s="1"/>
      <c r="O132" s="1"/>
    </row>
    <row r="133" spans="1:15" ht="12.75" customHeight="1">
      <c r="A133" s="30">
        <v>123</v>
      </c>
      <c r="B133" s="280" t="s">
        <v>841</v>
      </c>
      <c r="C133" s="270">
        <v>182</v>
      </c>
      <c r="D133" s="271">
        <v>182.01666666666665</v>
      </c>
      <c r="E133" s="271">
        <v>180.7833333333333</v>
      </c>
      <c r="F133" s="271">
        <v>179.56666666666666</v>
      </c>
      <c r="G133" s="271">
        <v>178.33333333333331</v>
      </c>
      <c r="H133" s="271">
        <v>183.23333333333329</v>
      </c>
      <c r="I133" s="271">
        <v>184.46666666666664</v>
      </c>
      <c r="J133" s="271">
        <v>185.68333333333328</v>
      </c>
      <c r="K133" s="270">
        <v>183.25</v>
      </c>
      <c r="L133" s="270">
        <v>180.8</v>
      </c>
      <c r="M133" s="270">
        <v>22.566050000000001</v>
      </c>
      <c r="N133" s="1"/>
      <c r="O133" s="1"/>
    </row>
    <row r="134" spans="1:15" ht="12.75" customHeight="1">
      <c r="A134" s="30">
        <v>124</v>
      </c>
      <c r="B134" s="280" t="s">
        <v>251</v>
      </c>
      <c r="C134" s="270">
        <v>70.05</v>
      </c>
      <c r="D134" s="271">
        <v>70.416666666666671</v>
      </c>
      <c r="E134" s="271">
        <v>68.833333333333343</v>
      </c>
      <c r="F134" s="271">
        <v>67.616666666666674</v>
      </c>
      <c r="G134" s="271">
        <v>66.033333333333346</v>
      </c>
      <c r="H134" s="271">
        <v>71.63333333333334</v>
      </c>
      <c r="I134" s="271">
        <v>73.216666666666683</v>
      </c>
      <c r="J134" s="271">
        <v>74.433333333333337</v>
      </c>
      <c r="K134" s="270">
        <v>72</v>
      </c>
      <c r="L134" s="270">
        <v>69.2</v>
      </c>
      <c r="M134" s="270">
        <v>84.272300000000001</v>
      </c>
      <c r="N134" s="1"/>
      <c r="O134" s="1"/>
    </row>
    <row r="135" spans="1:15" ht="12.75" customHeight="1">
      <c r="A135" s="30">
        <v>125</v>
      </c>
      <c r="B135" s="280" t="s">
        <v>341</v>
      </c>
      <c r="C135" s="270">
        <v>241.9</v>
      </c>
      <c r="D135" s="271">
        <v>243.9</v>
      </c>
      <c r="E135" s="271">
        <v>238</v>
      </c>
      <c r="F135" s="271">
        <v>234.1</v>
      </c>
      <c r="G135" s="271">
        <v>228.2</v>
      </c>
      <c r="H135" s="271">
        <v>247.8</v>
      </c>
      <c r="I135" s="271">
        <v>253.70000000000005</v>
      </c>
      <c r="J135" s="271">
        <v>257.60000000000002</v>
      </c>
      <c r="K135" s="270">
        <v>249.8</v>
      </c>
      <c r="L135" s="270">
        <v>240</v>
      </c>
      <c r="M135" s="270">
        <v>2.1291899999999999</v>
      </c>
      <c r="N135" s="1"/>
      <c r="O135" s="1"/>
    </row>
    <row r="136" spans="1:15" ht="12.75" customHeight="1">
      <c r="A136" s="30">
        <v>126</v>
      </c>
      <c r="B136" s="280" t="s">
        <v>95</v>
      </c>
      <c r="C136" s="270">
        <v>3598.15</v>
      </c>
      <c r="D136" s="271">
        <v>3596.4666666666667</v>
      </c>
      <c r="E136" s="271">
        <v>3573.9333333333334</v>
      </c>
      <c r="F136" s="271">
        <v>3549.7166666666667</v>
      </c>
      <c r="G136" s="271">
        <v>3527.1833333333334</v>
      </c>
      <c r="H136" s="271">
        <v>3620.6833333333334</v>
      </c>
      <c r="I136" s="271">
        <v>3643.2166666666672</v>
      </c>
      <c r="J136" s="271">
        <v>3667.4333333333334</v>
      </c>
      <c r="K136" s="270">
        <v>3619</v>
      </c>
      <c r="L136" s="270">
        <v>3572.25</v>
      </c>
      <c r="M136" s="270">
        <v>3.1807300000000001</v>
      </c>
      <c r="N136" s="1"/>
      <c r="O136" s="1"/>
    </row>
    <row r="137" spans="1:15" ht="12.75" customHeight="1">
      <c r="A137" s="30">
        <v>127</v>
      </c>
      <c r="B137" s="280" t="s">
        <v>252</v>
      </c>
      <c r="C137" s="270">
        <v>4109.3</v>
      </c>
      <c r="D137" s="271">
        <v>4125.7666666666664</v>
      </c>
      <c r="E137" s="271">
        <v>4053.5333333333328</v>
      </c>
      <c r="F137" s="271">
        <v>3997.7666666666664</v>
      </c>
      <c r="G137" s="271">
        <v>3925.5333333333328</v>
      </c>
      <c r="H137" s="271">
        <v>4181.5333333333328</v>
      </c>
      <c r="I137" s="271">
        <v>4253.7666666666664</v>
      </c>
      <c r="J137" s="271">
        <v>4309.5333333333328</v>
      </c>
      <c r="K137" s="270">
        <v>4198</v>
      </c>
      <c r="L137" s="270">
        <v>4070</v>
      </c>
      <c r="M137" s="270">
        <v>3.2329400000000001</v>
      </c>
      <c r="N137" s="1"/>
      <c r="O137" s="1"/>
    </row>
    <row r="138" spans="1:15" ht="12.75" customHeight="1">
      <c r="A138" s="30">
        <v>128</v>
      </c>
      <c r="B138" s="280" t="s">
        <v>143</v>
      </c>
      <c r="C138" s="270">
        <v>2439.25</v>
      </c>
      <c r="D138" s="271">
        <v>2459.3833333333332</v>
      </c>
      <c r="E138" s="271">
        <v>2385.0666666666666</v>
      </c>
      <c r="F138" s="271">
        <v>2330.8833333333332</v>
      </c>
      <c r="G138" s="271">
        <v>2256.5666666666666</v>
      </c>
      <c r="H138" s="271">
        <v>2513.5666666666666</v>
      </c>
      <c r="I138" s="271">
        <v>2587.8833333333332</v>
      </c>
      <c r="J138" s="271">
        <v>2642.0666666666666</v>
      </c>
      <c r="K138" s="270">
        <v>2533.6999999999998</v>
      </c>
      <c r="L138" s="270">
        <v>2405.1999999999998</v>
      </c>
      <c r="M138" s="270">
        <v>1.53393</v>
      </c>
      <c r="N138" s="1"/>
      <c r="O138" s="1"/>
    </row>
    <row r="139" spans="1:15" ht="12.75" customHeight="1">
      <c r="A139" s="30">
        <v>129</v>
      </c>
      <c r="B139" s="280" t="s">
        <v>98</v>
      </c>
      <c r="C139" s="270">
        <v>4189.95</v>
      </c>
      <c r="D139" s="271">
        <v>4198.6333333333341</v>
      </c>
      <c r="E139" s="271">
        <v>4165.2666666666682</v>
      </c>
      <c r="F139" s="271">
        <v>4140.5833333333339</v>
      </c>
      <c r="G139" s="271">
        <v>4107.2166666666681</v>
      </c>
      <c r="H139" s="271">
        <v>4223.3166666666684</v>
      </c>
      <c r="I139" s="271">
        <v>4256.6833333333352</v>
      </c>
      <c r="J139" s="271">
        <v>4281.3666666666686</v>
      </c>
      <c r="K139" s="270">
        <v>4232</v>
      </c>
      <c r="L139" s="270">
        <v>4173.95</v>
      </c>
      <c r="M139" s="270">
        <v>2.0165600000000001</v>
      </c>
      <c r="N139" s="1"/>
      <c r="O139" s="1"/>
    </row>
    <row r="140" spans="1:15" ht="12.75" customHeight="1">
      <c r="A140" s="30">
        <v>130</v>
      </c>
      <c r="B140" s="280" t="s">
        <v>342</v>
      </c>
      <c r="C140" s="270">
        <v>530.54999999999995</v>
      </c>
      <c r="D140" s="271">
        <v>535.18333333333328</v>
      </c>
      <c r="E140" s="271">
        <v>523.46666666666658</v>
      </c>
      <c r="F140" s="271">
        <v>516.38333333333333</v>
      </c>
      <c r="G140" s="271">
        <v>504.66666666666663</v>
      </c>
      <c r="H140" s="271">
        <v>542.26666666666654</v>
      </c>
      <c r="I140" s="271">
        <v>553.98333333333323</v>
      </c>
      <c r="J140" s="271">
        <v>561.06666666666649</v>
      </c>
      <c r="K140" s="270">
        <v>546.9</v>
      </c>
      <c r="L140" s="270">
        <v>528.1</v>
      </c>
      <c r="M140" s="270">
        <v>2.5970499999999999</v>
      </c>
      <c r="N140" s="1"/>
      <c r="O140" s="1"/>
    </row>
    <row r="141" spans="1:15" ht="12.75" customHeight="1">
      <c r="A141" s="30">
        <v>131</v>
      </c>
      <c r="B141" s="280" t="s">
        <v>343</v>
      </c>
      <c r="C141" s="270">
        <v>187.95</v>
      </c>
      <c r="D141" s="271">
        <v>179.81666666666669</v>
      </c>
      <c r="E141" s="271">
        <v>168.13333333333338</v>
      </c>
      <c r="F141" s="271">
        <v>148.31666666666669</v>
      </c>
      <c r="G141" s="271">
        <v>136.63333333333338</v>
      </c>
      <c r="H141" s="271">
        <v>199.63333333333338</v>
      </c>
      <c r="I141" s="271">
        <v>211.31666666666672</v>
      </c>
      <c r="J141" s="271">
        <v>231.13333333333338</v>
      </c>
      <c r="K141" s="270">
        <v>191.5</v>
      </c>
      <c r="L141" s="270">
        <v>160</v>
      </c>
      <c r="M141" s="270">
        <v>105.81426999999999</v>
      </c>
      <c r="N141" s="1"/>
      <c r="O141" s="1"/>
    </row>
    <row r="142" spans="1:15" ht="12.75" customHeight="1">
      <c r="A142" s="30">
        <v>132</v>
      </c>
      <c r="B142" s="280" t="s">
        <v>344</v>
      </c>
      <c r="C142" s="270">
        <v>170</v>
      </c>
      <c r="D142" s="271">
        <v>169.56666666666666</v>
      </c>
      <c r="E142" s="271">
        <v>168.13333333333333</v>
      </c>
      <c r="F142" s="271">
        <v>166.26666666666665</v>
      </c>
      <c r="G142" s="271">
        <v>164.83333333333331</v>
      </c>
      <c r="H142" s="271">
        <v>171.43333333333334</v>
      </c>
      <c r="I142" s="271">
        <v>172.86666666666667</v>
      </c>
      <c r="J142" s="271">
        <v>174.73333333333335</v>
      </c>
      <c r="K142" s="270">
        <v>171</v>
      </c>
      <c r="L142" s="270">
        <v>167.7</v>
      </c>
      <c r="M142" s="270">
        <v>5.06839</v>
      </c>
      <c r="N142" s="1"/>
      <c r="O142" s="1"/>
    </row>
    <row r="143" spans="1:15" ht="12.75" customHeight="1">
      <c r="A143" s="30">
        <v>133</v>
      </c>
      <c r="B143" s="280" t="s">
        <v>842</v>
      </c>
      <c r="C143" s="270">
        <v>382.1</v>
      </c>
      <c r="D143" s="271">
        <v>383.31666666666666</v>
      </c>
      <c r="E143" s="271">
        <v>378.7833333333333</v>
      </c>
      <c r="F143" s="271">
        <v>375.46666666666664</v>
      </c>
      <c r="G143" s="271">
        <v>370.93333333333328</v>
      </c>
      <c r="H143" s="271">
        <v>386.63333333333333</v>
      </c>
      <c r="I143" s="271">
        <v>391.16666666666674</v>
      </c>
      <c r="J143" s="271">
        <v>394.48333333333335</v>
      </c>
      <c r="K143" s="270">
        <v>387.85</v>
      </c>
      <c r="L143" s="270">
        <v>380</v>
      </c>
      <c r="M143" s="270">
        <v>5.5659900000000002</v>
      </c>
      <c r="N143" s="1"/>
      <c r="O143" s="1"/>
    </row>
    <row r="144" spans="1:15" ht="12.75" customHeight="1">
      <c r="A144" s="30">
        <v>134</v>
      </c>
      <c r="B144" s="280" t="s">
        <v>345</v>
      </c>
      <c r="C144" s="270">
        <v>60</v>
      </c>
      <c r="D144" s="271">
        <v>60.383333333333333</v>
      </c>
      <c r="E144" s="271">
        <v>59.316666666666663</v>
      </c>
      <c r="F144" s="271">
        <v>58.633333333333333</v>
      </c>
      <c r="G144" s="271">
        <v>57.566666666666663</v>
      </c>
      <c r="H144" s="271">
        <v>61.066666666666663</v>
      </c>
      <c r="I144" s="271">
        <v>62.13333333333334</v>
      </c>
      <c r="J144" s="271">
        <v>62.816666666666663</v>
      </c>
      <c r="K144" s="270">
        <v>61.45</v>
      </c>
      <c r="L144" s="270">
        <v>59.7</v>
      </c>
      <c r="M144" s="270">
        <v>18.326609999999999</v>
      </c>
      <c r="N144" s="1"/>
      <c r="O144" s="1"/>
    </row>
    <row r="145" spans="1:15" ht="12.75" customHeight="1">
      <c r="A145" s="30">
        <v>135</v>
      </c>
      <c r="B145" s="280" t="s">
        <v>99</v>
      </c>
      <c r="C145" s="270">
        <v>3422.1</v>
      </c>
      <c r="D145" s="271">
        <v>3435.3666666666668</v>
      </c>
      <c r="E145" s="271">
        <v>3401.7333333333336</v>
      </c>
      <c r="F145" s="271">
        <v>3381.3666666666668</v>
      </c>
      <c r="G145" s="271">
        <v>3347.7333333333336</v>
      </c>
      <c r="H145" s="271">
        <v>3455.7333333333336</v>
      </c>
      <c r="I145" s="271">
        <v>3489.3666666666668</v>
      </c>
      <c r="J145" s="271">
        <v>3509.7333333333336</v>
      </c>
      <c r="K145" s="270">
        <v>3469</v>
      </c>
      <c r="L145" s="270">
        <v>3415</v>
      </c>
      <c r="M145" s="270">
        <v>10.38097</v>
      </c>
      <c r="N145" s="1"/>
      <c r="O145" s="1"/>
    </row>
    <row r="146" spans="1:15" ht="12.75" customHeight="1">
      <c r="A146" s="30">
        <v>136</v>
      </c>
      <c r="B146" s="280" t="s">
        <v>346</v>
      </c>
      <c r="C146" s="270">
        <v>532.95000000000005</v>
      </c>
      <c r="D146" s="271">
        <v>521.85</v>
      </c>
      <c r="E146" s="271">
        <v>506.35</v>
      </c>
      <c r="F146" s="271">
        <v>479.75</v>
      </c>
      <c r="G146" s="271">
        <v>464.25</v>
      </c>
      <c r="H146" s="271">
        <v>548.45000000000005</v>
      </c>
      <c r="I146" s="271">
        <v>563.95000000000005</v>
      </c>
      <c r="J146" s="271">
        <v>590.55000000000007</v>
      </c>
      <c r="K146" s="270">
        <v>537.35</v>
      </c>
      <c r="L146" s="270">
        <v>495.25</v>
      </c>
      <c r="M146" s="270">
        <v>28.06654</v>
      </c>
      <c r="N146" s="1"/>
      <c r="O146" s="1"/>
    </row>
    <row r="147" spans="1:15" ht="12.75" customHeight="1">
      <c r="A147" s="30">
        <v>137</v>
      </c>
      <c r="B147" s="280" t="s">
        <v>253</v>
      </c>
      <c r="C147" s="270">
        <v>492.1</v>
      </c>
      <c r="D147" s="271">
        <v>493.43333333333334</v>
      </c>
      <c r="E147" s="271">
        <v>489.11666666666667</v>
      </c>
      <c r="F147" s="271">
        <v>486.13333333333333</v>
      </c>
      <c r="G147" s="271">
        <v>481.81666666666666</v>
      </c>
      <c r="H147" s="271">
        <v>496.41666666666669</v>
      </c>
      <c r="I147" s="271">
        <v>500.73333333333341</v>
      </c>
      <c r="J147" s="271">
        <v>503.7166666666667</v>
      </c>
      <c r="K147" s="270">
        <v>497.75</v>
      </c>
      <c r="L147" s="270">
        <v>490.45</v>
      </c>
      <c r="M147" s="270">
        <v>0.95821000000000001</v>
      </c>
      <c r="N147" s="1"/>
      <c r="O147" s="1"/>
    </row>
    <row r="148" spans="1:15" ht="12.75" customHeight="1">
      <c r="A148" s="30">
        <v>138</v>
      </c>
      <c r="B148" s="280" t="s">
        <v>254</v>
      </c>
      <c r="C148" s="270">
        <v>1518.65</v>
      </c>
      <c r="D148" s="271">
        <v>1531.8166666666666</v>
      </c>
      <c r="E148" s="271">
        <v>1500.0333333333333</v>
      </c>
      <c r="F148" s="271">
        <v>1481.4166666666667</v>
      </c>
      <c r="G148" s="271">
        <v>1449.6333333333334</v>
      </c>
      <c r="H148" s="271">
        <v>1550.4333333333332</v>
      </c>
      <c r="I148" s="271">
        <v>1582.2166666666665</v>
      </c>
      <c r="J148" s="271">
        <v>1600.833333333333</v>
      </c>
      <c r="K148" s="270">
        <v>1563.6</v>
      </c>
      <c r="L148" s="270">
        <v>1513.2</v>
      </c>
      <c r="M148" s="270">
        <v>0.82916000000000001</v>
      </c>
      <c r="N148" s="1"/>
      <c r="O148" s="1"/>
    </row>
    <row r="149" spans="1:15" ht="12.75" customHeight="1">
      <c r="A149" s="30">
        <v>139</v>
      </c>
      <c r="B149" s="280" t="s">
        <v>347</v>
      </c>
      <c r="C149" s="270">
        <v>67.8</v>
      </c>
      <c r="D149" s="271">
        <v>67.86666666666666</v>
      </c>
      <c r="E149" s="271">
        <v>67.433333333333323</v>
      </c>
      <c r="F149" s="271">
        <v>67.066666666666663</v>
      </c>
      <c r="G149" s="271">
        <v>66.633333333333326</v>
      </c>
      <c r="H149" s="271">
        <v>68.23333333333332</v>
      </c>
      <c r="I149" s="271">
        <v>68.666666666666657</v>
      </c>
      <c r="J149" s="271">
        <v>69.033333333333317</v>
      </c>
      <c r="K149" s="270">
        <v>68.3</v>
      </c>
      <c r="L149" s="270">
        <v>67.5</v>
      </c>
      <c r="M149" s="270">
        <v>5.7984</v>
      </c>
      <c r="N149" s="1"/>
      <c r="O149" s="1"/>
    </row>
    <row r="150" spans="1:15" ht="12.75" customHeight="1">
      <c r="A150" s="30">
        <v>140</v>
      </c>
      <c r="B150" s="280" t="s">
        <v>348</v>
      </c>
      <c r="C150" s="270">
        <v>102.15</v>
      </c>
      <c r="D150" s="271">
        <v>102.86666666666667</v>
      </c>
      <c r="E150" s="271">
        <v>99.733333333333348</v>
      </c>
      <c r="F150" s="271">
        <v>97.316666666666677</v>
      </c>
      <c r="G150" s="271">
        <v>94.183333333333351</v>
      </c>
      <c r="H150" s="271">
        <v>105.28333333333335</v>
      </c>
      <c r="I150" s="271">
        <v>108.41666666666667</v>
      </c>
      <c r="J150" s="271">
        <v>110.83333333333334</v>
      </c>
      <c r="K150" s="270">
        <v>106</v>
      </c>
      <c r="L150" s="270">
        <v>100.45</v>
      </c>
      <c r="M150" s="270">
        <v>9.2144499999999994</v>
      </c>
      <c r="N150" s="1"/>
      <c r="O150" s="1"/>
    </row>
    <row r="151" spans="1:15" ht="12.75" customHeight="1">
      <c r="A151" s="30">
        <v>141</v>
      </c>
      <c r="B151" s="280" t="s">
        <v>793</v>
      </c>
      <c r="C151" s="270">
        <v>45.7</v>
      </c>
      <c r="D151" s="271">
        <v>46.050000000000004</v>
      </c>
      <c r="E151" s="271">
        <v>45.250000000000007</v>
      </c>
      <c r="F151" s="271">
        <v>44.800000000000004</v>
      </c>
      <c r="G151" s="271">
        <v>44.000000000000007</v>
      </c>
      <c r="H151" s="271">
        <v>46.500000000000007</v>
      </c>
      <c r="I151" s="271">
        <v>47.300000000000004</v>
      </c>
      <c r="J151" s="271">
        <v>47.750000000000007</v>
      </c>
      <c r="K151" s="270">
        <v>46.85</v>
      </c>
      <c r="L151" s="270">
        <v>45.6</v>
      </c>
      <c r="M151" s="270">
        <v>20.775680000000001</v>
      </c>
      <c r="N151" s="1"/>
      <c r="O151" s="1"/>
    </row>
    <row r="152" spans="1:15" ht="12.75" customHeight="1">
      <c r="A152" s="30">
        <v>142</v>
      </c>
      <c r="B152" s="280" t="s">
        <v>349</v>
      </c>
      <c r="C152" s="270">
        <v>691.5</v>
      </c>
      <c r="D152" s="271">
        <v>695.5</v>
      </c>
      <c r="E152" s="271">
        <v>684</v>
      </c>
      <c r="F152" s="271">
        <v>676.5</v>
      </c>
      <c r="G152" s="271">
        <v>665</v>
      </c>
      <c r="H152" s="271">
        <v>703</v>
      </c>
      <c r="I152" s="271">
        <v>714.5</v>
      </c>
      <c r="J152" s="271">
        <v>722</v>
      </c>
      <c r="K152" s="270">
        <v>707</v>
      </c>
      <c r="L152" s="270">
        <v>688</v>
      </c>
      <c r="M152" s="270">
        <v>0.14537</v>
      </c>
      <c r="N152" s="1"/>
      <c r="O152" s="1"/>
    </row>
    <row r="153" spans="1:15" ht="12.75" customHeight="1">
      <c r="A153" s="30">
        <v>143</v>
      </c>
      <c r="B153" s="280" t="s">
        <v>100</v>
      </c>
      <c r="C153" s="270">
        <v>2075.1</v>
      </c>
      <c r="D153" s="271">
        <v>2059.8166666666666</v>
      </c>
      <c r="E153" s="271">
        <v>2030.2833333333333</v>
      </c>
      <c r="F153" s="271">
        <v>1985.4666666666667</v>
      </c>
      <c r="G153" s="271">
        <v>1955.9333333333334</v>
      </c>
      <c r="H153" s="271">
        <v>2104.6333333333332</v>
      </c>
      <c r="I153" s="271">
        <v>2134.1666666666661</v>
      </c>
      <c r="J153" s="271">
        <v>2178.9833333333331</v>
      </c>
      <c r="K153" s="270">
        <v>2089.35</v>
      </c>
      <c r="L153" s="270">
        <v>2015</v>
      </c>
      <c r="M153" s="270">
        <v>10.539070000000001</v>
      </c>
      <c r="N153" s="1"/>
      <c r="O153" s="1"/>
    </row>
    <row r="154" spans="1:15" ht="12.75" customHeight="1">
      <c r="A154" s="30">
        <v>144</v>
      </c>
      <c r="B154" s="280" t="s">
        <v>101</v>
      </c>
      <c r="C154" s="270">
        <v>159.4</v>
      </c>
      <c r="D154" s="271">
        <v>159.53333333333333</v>
      </c>
      <c r="E154" s="271">
        <v>157.86666666666667</v>
      </c>
      <c r="F154" s="271">
        <v>156.33333333333334</v>
      </c>
      <c r="G154" s="271">
        <v>154.66666666666669</v>
      </c>
      <c r="H154" s="271">
        <v>161.06666666666666</v>
      </c>
      <c r="I154" s="271">
        <v>162.73333333333335</v>
      </c>
      <c r="J154" s="271">
        <v>164.26666666666665</v>
      </c>
      <c r="K154" s="270">
        <v>161.19999999999999</v>
      </c>
      <c r="L154" s="270">
        <v>158</v>
      </c>
      <c r="M154" s="270">
        <v>19.771380000000001</v>
      </c>
      <c r="N154" s="1"/>
      <c r="O154" s="1"/>
    </row>
    <row r="155" spans="1:15" ht="12.75" customHeight="1">
      <c r="A155" s="30">
        <v>145</v>
      </c>
      <c r="B155" s="280" t="s">
        <v>350</v>
      </c>
      <c r="C155" s="270">
        <v>273.60000000000002</v>
      </c>
      <c r="D155" s="271">
        <v>273.31666666666666</v>
      </c>
      <c r="E155" s="271">
        <v>267.63333333333333</v>
      </c>
      <c r="F155" s="271">
        <v>261.66666666666669</v>
      </c>
      <c r="G155" s="271">
        <v>255.98333333333335</v>
      </c>
      <c r="H155" s="271">
        <v>279.2833333333333</v>
      </c>
      <c r="I155" s="271">
        <v>284.96666666666658</v>
      </c>
      <c r="J155" s="271">
        <v>290.93333333333328</v>
      </c>
      <c r="K155" s="270">
        <v>279</v>
      </c>
      <c r="L155" s="270">
        <v>267.35000000000002</v>
      </c>
      <c r="M155" s="270">
        <v>5.4676999999999998</v>
      </c>
      <c r="N155" s="1"/>
      <c r="O155" s="1"/>
    </row>
    <row r="156" spans="1:15" ht="12.75" customHeight="1">
      <c r="A156" s="30">
        <v>146</v>
      </c>
      <c r="B156" s="280" t="s">
        <v>831</v>
      </c>
      <c r="C156" s="270">
        <v>1363.75</v>
      </c>
      <c r="D156" s="271">
        <v>1367.1833333333334</v>
      </c>
      <c r="E156" s="271">
        <v>1346.5666666666668</v>
      </c>
      <c r="F156" s="271">
        <v>1329.3833333333334</v>
      </c>
      <c r="G156" s="271">
        <v>1308.7666666666669</v>
      </c>
      <c r="H156" s="271">
        <v>1384.3666666666668</v>
      </c>
      <c r="I156" s="271">
        <v>1404.9833333333336</v>
      </c>
      <c r="J156" s="271">
        <v>1422.1666666666667</v>
      </c>
      <c r="K156" s="270">
        <v>1387.8</v>
      </c>
      <c r="L156" s="270">
        <v>1350</v>
      </c>
      <c r="M156" s="270">
        <v>2.0599500000000002</v>
      </c>
      <c r="N156" s="1"/>
      <c r="O156" s="1"/>
    </row>
    <row r="157" spans="1:15" ht="12.75" customHeight="1">
      <c r="A157" s="30">
        <v>147</v>
      </c>
      <c r="B157" s="280" t="s">
        <v>102</v>
      </c>
      <c r="C157" s="270">
        <v>119.55</v>
      </c>
      <c r="D157" s="271">
        <v>120.38333333333333</v>
      </c>
      <c r="E157" s="271">
        <v>117.96666666666665</v>
      </c>
      <c r="F157" s="271">
        <v>116.38333333333333</v>
      </c>
      <c r="G157" s="271">
        <v>113.96666666666665</v>
      </c>
      <c r="H157" s="271">
        <v>121.96666666666665</v>
      </c>
      <c r="I157" s="271">
        <v>124.38333333333334</v>
      </c>
      <c r="J157" s="271">
        <v>125.96666666666665</v>
      </c>
      <c r="K157" s="270">
        <v>122.8</v>
      </c>
      <c r="L157" s="270">
        <v>118.8</v>
      </c>
      <c r="M157" s="270">
        <v>216.91153</v>
      </c>
      <c r="N157" s="1"/>
      <c r="O157" s="1"/>
    </row>
    <row r="158" spans="1:15" ht="12.75" customHeight="1">
      <c r="A158" s="30">
        <v>148</v>
      </c>
      <c r="B158" s="280" t="s">
        <v>794</v>
      </c>
      <c r="C158" s="270">
        <v>122.1</v>
      </c>
      <c r="D158" s="271">
        <v>122.73333333333333</v>
      </c>
      <c r="E158" s="271">
        <v>121.16666666666667</v>
      </c>
      <c r="F158" s="271">
        <v>120.23333333333333</v>
      </c>
      <c r="G158" s="271">
        <v>118.66666666666667</v>
      </c>
      <c r="H158" s="271">
        <v>123.66666666666667</v>
      </c>
      <c r="I158" s="271">
        <v>125.23333333333333</v>
      </c>
      <c r="J158" s="271">
        <v>126.16666666666667</v>
      </c>
      <c r="K158" s="270">
        <v>124.3</v>
      </c>
      <c r="L158" s="270">
        <v>121.8</v>
      </c>
      <c r="M158" s="270">
        <v>0.92874000000000001</v>
      </c>
      <c r="N158" s="1"/>
      <c r="O158" s="1"/>
    </row>
    <row r="159" spans="1:15" ht="12.75" customHeight="1">
      <c r="A159" s="30">
        <v>149</v>
      </c>
      <c r="B159" s="280" t="s">
        <v>351</v>
      </c>
      <c r="C159" s="270">
        <v>6144.5</v>
      </c>
      <c r="D159" s="271">
        <v>6131.6166666666659</v>
      </c>
      <c r="E159" s="271">
        <v>6068.2333333333318</v>
      </c>
      <c r="F159" s="271">
        <v>5991.9666666666662</v>
      </c>
      <c r="G159" s="271">
        <v>5928.5833333333321</v>
      </c>
      <c r="H159" s="271">
        <v>6207.8833333333314</v>
      </c>
      <c r="I159" s="271">
        <v>6271.2666666666646</v>
      </c>
      <c r="J159" s="271">
        <v>6347.533333333331</v>
      </c>
      <c r="K159" s="270">
        <v>6195</v>
      </c>
      <c r="L159" s="270">
        <v>6055.35</v>
      </c>
      <c r="M159" s="270">
        <v>0.40276000000000001</v>
      </c>
      <c r="N159" s="1"/>
      <c r="O159" s="1"/>
    </row>
    <row r="160" spans="1:15" ht="12.75" customHeight="1">
      <c r="A160" s="30">
        <v>150</v>
      </c>
      <c r="B160" s="280" t="s">
        <v>352</v>
      </c>
      <c r="C160" s="270">
        <v>458.55</v>
      </c>
      <c r="D160" s="271">
        <v>459.3</v>
      </c>
      <c r="E160" s="271">
        <v>454.25</v>
      </c>
      <c r="F160" s="271">
        <v>449.95</v>
      </c>
      <c r="G160" s="271">
        <v>444.9</v>
      </c>
      <c r="H160" s="271">
        <v>463.6</v>
      </c>
      <c r="I160" s="271">
        <v>468.65000000000009</v>
      </c>
      <c r="J160" s="271">
        <v>472.95000000000005</v>
      </c>
      <c r="K160" s="270">
        <v>464.35</v>
      </c>
      <c r="L160" s="270">
        <v>455</v>
      </c>
      <c r="M160" s="270">
        <v>1.4981599999999999</v>
      </c>
      <c r="N160" s="1"/>
      <c r="O160" s="1"/>
    </row>
    <row r="161" spans="1:15" ht="12.75" customHeight="1">
      <c r="A161" s="30">
        <v>151</v>
      </c>
      <c r="B161" s="280" t="s">
        <v>353</v>
      </c>
      <c r="C161" s="270">
        <v>147.19999999999999</v>
      </c>
      <c r="D161" s="271">
        <v>148.46666666666667</v>
      </c>
      <c r="E161" s="271">
        <v>145.23333333333335</v>
      </c>
      <c r="F161" s="271">
        <v>143.26666666666668</v>
      </c>
      <c r="G161" s="271">
        <v>140.03333333333336</v>
      </c>
      <c r="H161" s="271">
        <v>150.43333333333334</v>
      </c>
      <c r="I161" s="271">
        <v>153.66666666666663</v>
      </c>
      <c r="J161" s="271">
        <v>155.63333333333333</v>
      </c>
      <c r="K161" s="270">
        <v>151.69999999999999</v>
      </c>
      <c r="L161" s="270">
        <v>146.5</v>
      </c>
      <c r="M161" s="270">
        <v>23.21163</v>
      </c>
      <c r="N161" s="1"/>
      <c r="O161" s="1"/>
    </row>
    <row r="162" spans="1:15" ht="12.75" customHeight="1">
      <c r="A162" s="30">
        <v>152</v>
      </c>
      <c r="B162" s="280" t="s">
        <v>354</v>
      </c>
      <c r="C162" s="270">
        <v>104.75</v>
      </c>
      <c r="D162" s="271">
        <v>105.34999999999998</v>
      </c>
      <c r="E162" s="271">
        <v>103.99999999999996</v>
      </c>
      <c r="F162" s="271">
        <v>103.24999999999997</v>
      </c>
      <c r="G162" s="271">
        <v>101.89999999999995</v>
      </c>
      <c r="H162" s="271">
        <v>106.09999999999997</v>
      </c>
      <c r="I162" s="271">
        <v>107.44999999999999</v>
      </c>
      <c r="J162" s="271">
        <v>108.19999999999997</v>
      </c>
      <c r="K162" s="270">
        <v>106.7</v>
      </c>
      <c r="L162" s="270">
        <v>104.6</v>
      </c>
      <c r="M162" s="270">
        <v>14.683</v>
      </c>
      <c r="N162" s="1"/>
      <c r="O162" s="1"/>
    </row>
    <row r="163" spans="1:15" ht="12.75" customHeight="1">
      <c r="A163" s="30">
        <v>153</v>
      </c>
      <c r="B163" s="280" t="s">
        <v>255</v>
      </c>
      <c r="C163" s="270">
        <v>291.64999999999998</v>
      </c>
      <c r="D163" s="271">
        <v>293.11666666666662</v>
      </c>
      <c r="E163" s="271">
        <v>288.08333333333326</v>
      </c>
      <c r="F163" s="271">
        <v>284.51666666666665</v>
      </c>
      <c r="G163" s="271">
        <v>279.48333333333329</v>
      </c>
      <c r="H163" s="271">
        <v>296.68333333333322</v>
      </c>
      <c r="I163" s="271">
        <v>301.71666666666664</v>
      </c>
      <c r="J163" s="271">
        <v>305.28333333333319</v>
      </c>
      <c r="K163" s="270">
        <v>298.14999999999998</v>
      </c>
      <c r="L163" s="270">
        <v>289.55</v>
      </c>
      <c r="M163" s="270">
        <v>7.0709299999999997</v>
      </c>
      <c r="N163" s="1"/>
      <c r="O163" s="1"/>
    </row>
    <row r="164" spans="1:15" ht="12.75" customHeight="1">
      <c r="A164" s="30">
        <v>154</v>
      </c>
      <c r="B164" s="280" t="s">
        <v>843</v>
      </c>
      <c r="C164" s="270">
        <v>1346.4</v>
      </c>
      <c r="D164" s="271">
        <v>1353.1000000000001</v>
      </c>
      <c r="E164" s="271">
        <v>1334.3000000000002</v>
      </c>
      <c r="F164" s="271">
        <v>1322.2</v>
      </c>
      <c r="G164" s="271">
        <v>1303.4000000000001</v>
      </c>
      <c r="H164" s="271">
        <v>1365.2000000000003</v>
      </c>
      <c r="I164" s="271">
        <v>1384</v>
      </c>
      <c r="J164" s="271">
        <v>1396.1000000000004</v>
      </c>
      <c r="K164" s="270">
        <v>1371.9</v>
      </c>
      <c r="L164" s="270">
        <v>1341</v>
      </c>
      <c r="M164" s="270">
        <v>5.3900000000000003E-2</v>
      </c>
      <c r="N164" s="1"/>
      <c r="O164" s="1"/>
    </row>
    <row r="165" spans="1:15" ht="12.75" customHeight="1">
      <c r="A165" s="30">
        <v>155</v>
      </c>
      <c r="B165" s="280" t="s">
        <v>103</v>
      </c>
      <c r="C165" s="270">
        <v>135.30000000000001</v>
      </c>
      <c r="D165" s="271">
        <v>135.80000000000001</v>
      </c>
      <c r="E165" s="271">
        <v>134.30000000000001</v>
      </c>
      <c r="F165" s="271">
        <v>133.30000000000001</v>
      </c>
      <c r="G165" s="271">
        <v>131.80000000000001</v>
      </c>
      <c r="H165" s="271">
        <v>136.80000000000001</v>
      </c>
      <c r="I165" s="271">
        <v>138.30000000000001</v>
      </c>
      <c r="J165" s="271">
        <v>139.30000000000001</v>
      </c>
      <c r="K165" s="270">
        <v>137.30000000000001</v>
      </c>
      <c r="L165" s="270">
        <v>134.80000000000001</v>
      </c>
      <c r="M165" s="270">
        <v>115.37927999999999</v>
      </c>
      <c r="N165" s="1"/>
      <c r="O165" s="1"/>
    </row>
    <row r="166" spans="1:15" ht="12.75" customHeight="1">
      <c r="A166" s="30">
        <v>156</v>
      </c>
      <c r="B166" s="280" t="s">
        <v>356</v>
      </c>
      <c r="C166" s="270">
        <v>1825.8</v>
      </c>
      <c r="D166" s="271">
        <v>1774.1499999999999</v>
      </c>
      <c r="E166" s="271">
        <v>1701.6499999999996</v>
      </c>
      <c r="F166" s="271">
        <v>1577.4999999999998</v>
      </c>
      <c r="G166" s="271">
        <v>1504.9999999999995</v>
      </c>
      <c r="H166" s="271">
        <v>1898.2999999999997</v>
      </c>
      <c r="I166" s="271">
        <v>1970.8000000000002</v>
      </c>
      <c r="J166" s="271">
        <v>2094.9499999999998</v>
      </c>
      <c r="K166" s="270">
        <v>1846.65</v>
      </c>
      <c r="L166" s="270">
        <v>1650</v>
      </c>
      <c r="M166" s="270">
        <v>10.180400000000001</v>
      </c>
      <c r="N166" s="1"/>
      <c r="O166" s="1"/>
    </row>
    <row r="167" spans="1:15" ht="12.75" customHeight="1">
      <c r="A167" s="30">
        <v>157</v>
      </c>
      <c r="B167" s="280" t="s">
        <v>106</v>
      </c>
      <c r="C167" s="270">
        <v>39.4</v>
      </c>
      <c r="D167" s="271">
        <v>39.383333333333333</v>
      </c>
      <c r="E167" s="271">
        <v>38.016666666666666</v>
      </c>
      <c r="F167" s="271">
        <v>36.633333333333333</v>
      </c>
      <c r="G167" s="271">
        <v>35.266666666666666</v>
      </c>
      <c r="H167" s="271">
        <v>40.766666666666666</v>
      </c>
      <c r="I167" s="271">
        <v>42.133333333333326</v>
      </c>
      <c r="J167" s="271">
        <v>43.516666666666666</v>
      </c>
      <c r="K167" s="270">
        <v>40.75</v>
      </c>
      <c r="L167" s="270">
        <v>38</v>
      </c>
      <c r="M167" s="270">
        <v>407.00527</v>
      </c>
      <c r="N167" s="1"/>
      <c r="O167" s="1"/>
    </row>
    <row r="168" spans="1:15" ht="12.75" customHeight="1">
      <c r="A168" s="30">
        <v>158</v>
      </c>
      <c r="B168" s="280" t="s">
        <v>357</v>
      </c>
      <c r="C168" s="270">
        <v>3273.85</v>
      </c>
      <c r="D168" s="271">
        <v>3273.6666666666665</v>
      </c>
      <c r="E168" s="271">
        <v>3241.3833333333332</v>
      </c>
      <c r="F168" s="271">
        <v>3208.9166666666665</v>
      </c>
      <c r="G168" s="271">
        <v>3176.6333333333332</v>
      </c>
      <c r="H168" s="271">
        <v>3306.1333333333332</v>
      </c>
      <c r="I168" s="271">
        <v>3338.416666666667</v>
      </c>
      <c r="J168" s="271">
        <v>3370.8833333333332</v>
      </c>
      <c r="K168" s="270">
        <v>3305.95</v>
      </c>
      <c r="L168" s="270">
        <v>3241.2</v>
      </c>
      <c r="M168" s="270">
        <v>0.2167</v>
      </c>
      <c r="N168" s="1"/>
      <c r="O168" s="1"/>
    </row>
    <row r="169" spans="1:15" ht="12.75" customHeight="1">
      <c r="A169" s="30">
        <v>159</v>
      </c>
      <c r="B169" s="280" t="s">
        <v>358</v>
      </c>
      <c r="C169" s="270">
        <v>3431.6</v>
      </c>
      <c r="D169" s="271">
        <v>3429.2000000000003</v>
      </c>
      <c r="E169" s="271">
        <v>3408.4000000000005</v>
      </c>
      <c r="F169" s="271">
        <v>3385.2000000000003</v>
      </c>
      <c r="G169" s="271">
        <v>3364.4000000000005</v>
      </c>
      <c r="H169" s="271">
        <v>3452.4000000000005</v>
      </c>
      <c r="I169" s="271">
        <v>3473.2000000000007</v>
      </c>
      <c r="J169" s="271">
        <v>3496.4000000000005</v>
      </c>
      <c r="K169" s="270">
        <v>3450</v>
      </c>
      <c r="L169" s="270">
        <v>3406</v>
      </c>
      <c r="M169" s="270">
        <v>0.33983999999999998</v>
      </c>
      <c r="N169" s="1"/>
      <c r="O169" s="1"/>
    </row>
    <row r="170" spans="1:15" ht="12.75" customHeight="1">
      <c r="A170" s="30">
        <v>160</v>
      </c>
      <c r="B170" s="280" t="s">
        <v>359</v>
      </c>
      <c r="C170" s="270">
        <v>124.4</v>
      </c>
      <c r="D170" s="271">
        <v>124.81666666666668</v>
      </c>
      <c r="E170" s="271">
        <v>122.93333333333335</v>
      </c>
      <c r="F170" s="271">
        <v>121.46666666666667</v>
      </c>
      <c r="G170" s="271">
        <v>119.58333333333334</v>
      </c>
      <c r="H170" s="271">
        <v>126.28333333333336</v>
      </c>
      <c r="I170" s="271">
        <v>128.16666666666669</v>
      </c>
      <c r="J170" s="271">
        <v>129.63333333333338</v>
      </c>
      <c r="K170" s="270">
        <v>126.7</v>
      </c>
      <c r="L170" s="270">
        <v>123.35</v>
      </c>
      <c r="M170" s="270">
        <v>2.3027000000000002</v>
      </c>
      <c r="N170" s="1"/>
      <c r="O170" s="1"/>
    </row>
    <row r="171" spans="1:15" ht="12.75" customHeight="1">
      <c r="A171" s="30">
        <v>161</v>
      </c>
      <c r="B171" s="280" t="s">
        <v>256</v>
      </c>
      <c r="C171" s="270">
        <v>2566.1</v>
      </c>
      <c r="D171" s="271">
        <v>2555.4</v>
      </c>
      <c r="E171" s="271">
        <v>2503.8000000000002</v>
      </c>
      <c r="F171" s="271">
        <v>2441.5</v>
      </c>
      <c r="G171" s="271">
        <v>2389.9</v>
      </c>
      <c r="H171" s="271">
        <v>2617.7000000000003</v>
      </c>
      <c r="I171" s="271">
        <v>2669.2999999999997</v>
      </c>
      <c r="J171" s="271">
        <v>2731.6000000000004</v>
      </c>
      <c r="K171" s="270">
        <v>2607</v>
      </c>
      <c r="L171" s="270">
        <v>2493.1</v>
      </c>
      <c r="M171" s="270">
        <v>6.0473400000000002</v>
      </c>
      <c r="N171" s="1"/>
      <c r="O171" s="1"/>
    </row>
    <row r="172" spans="1:15" ht="12.75" customHeight="1">
      <c r="A172" s="30">
        <v>162</v>
      </c>
      <c r="B172" s="280" t="s">
        <v>360</v>
      </c>
      <c r="C172" s="270">
        <v>1433.75</v>
      </c>
      <c r="D172" s="271">
        <v>1439.9333333333334</v>
      </c>
      <c r="E172" s="271">
        <v>1420.1166666666668</v>
      </c>
      <c r="F172" s="271">
        <v>1406.4833333333333</v>
      </c>
      <c r="G172" s="271">
        <v>1386.6666666666667</v>
      </c>
      <c r="H172" s="271">
        <v>1453.5666666666668</v>
      </c>
      <c r="I172" s="271">
        <v>1473.3833333333334</v>
      </c>
      <c r="J172" s="271">
        <v>1487.0166666666669</v>
      </c>
      <c r="K172" s="270">
        <v>1459.75</v>
      </c>
      <c r="L172" s="270">
        <v>1426.3</v>
      </c>
      <c r="M172" s="270">
        <v>0.24074999999999999</v>
      </c>
      <c r="N172" s="1"/>
      <c r="O172" s="1"/>
    </row>
    <row r="173" spans="1:15" ht="12.75" customHeight="1">
      <c r="A173" s="30">
        <v>163</v>
      </c>
      <c r="B173" s="280" t="s">
        <v>844</v>
      </c>
      <c r="C173" s="270">
        <v>439.65</v>
      </c>
      <c r="D173" s="271">
        <v>440.15000000000003</v>
      </c>
      <c r="E173" s="271">
        <v>438.30000000000007</v>
      </c>
      <c r="F173" s="271">
        <v>436.95000000000005</v>
      </c>
      <c r="G173" s="271">
        <v>435.10000000000008</v>
      </c>
      <c r="H173" s="271">
        <v>441.50000000000006</v>
      </c>
      <c r="I173" s="271">
        <v>443.35000000000008</v>
      </c>
      <c r="J173" s="271">
        <v>444.70000000000005</v>
      </c>
      <c r="K173" s="270">
        <v>442</v>
      </c>
      <c r="L173" s="270">
        <v>438.8</v>
      </c>
      <c r="M173" s="270">
        <v>1.00217</v>
      </c>
      <c r="N173" s="1"/>
      <c r="O173" s="1"/>
    </row>
    <row r="174" spans="1:15" ht="12.75" customHeight="1">
      <c r="A174" s="30">
        <v>164</v>
      </c>
      <c r="B174" s="280" t="s">
        <v>104</v>
      </c>
      <c r="C174" s="270">
        <v>369.65</v>
      </c>
      <c r="D174" s="271">
        <v>371.41666666666669</v>
      </c>
      <c r="E174" s="271">
        <v>366.93333333333339</v>
      </c>
      <c r="F174" s="271">
        <v>364.2166666666667</v>
      </c>
      <c r="G174" s="271">
        <v>359.73333333333341</v>
      </c>
      <c r="H174" s="271">
        <v>374.13333333333338</v>
      </c>
      <c r="I174" s="271">
        <v>378.61666666666662</v>
      </c>
      <c r="J174" s="271">
        <v>381.33333333333337</v>
      </c>
      <c r="K174" s="270">
        <v>375.9</v>
      </c>
      <c r="L174" s="270">
        <v>368.7</v>
      </c>
      <c r="M174" s="270">
        <v>6.1336199999999996</v>
      </c>
      <c r="N174" s="1"/>
      <c r="O174" s="1"/>
    </row>
    <row r="175" spans="1:15" ht="12.75" customHeight="1">
      <c r="A175" s="30">
        <v>165</v>
      </c>
      <c r="B175" s="280" t="s">
        <v>845</v>
      </c>
      <c r="C175" s="270">
        <v>1167.9000000000001</v>
      </c>
      <c r="D175" s="271">
        <v>1166.8166666666666</v>
      </c>
      <c r="E175" s="271">
        <v>1156.0833333333333</v>
      </c>
      <c r="F175" s="271">
        <v>1144.2666666666667</v>
      </c>
      <c r="G175" s="271">
        <v>1133.5333333333333</v>
      </c>
      <c r="H175" s="271">
        <v>1178.6333333333332</v>
      </c>
      <c r="I175" s="271">
        <v>1189.3666666666668</v>
      </c>
      <c r="J175" s="271">
        <v>1201.1833333333332</v>
      </c>
      <c r="K175" s="270">
        <v>1177.55</v>
      </c>
      <c r="L175" s="270">
        <v>1155</v>
      </c>
      <c r="M175" s="270">
        <v>0.19639000000000001</v>
      </c>
      <c r="N175" s="1"/>
      <c r="O175" s="1"/>
    </row>
    <row r="176" spans="1:15" ht="12.75" customHeight="1">
      <c r="A176" s="30">
        <v>166</v>
      </c>
      <c r="B176" s="280" t="s">
        <v>361</v>
      </c>
      <c r="C176" s="270">
        <v>1072.8</v>
      </c>
      <c r="D176" s="271">
        <v>1083.7833333333335</v>
      </c>
      <c r="E176" s="271">
        <v>1054.5666666666671</v>
      </c>
      <c r="F176" s="271">
        <v>1036.3333333333335</v>
      </c>
      <c r="G176" s="271">
        <v>1007.116666666667</v>
      </c>
      <c r="H176" s="271">
        <v>1102.0166666666671</v>
      </c>
      <c r="I176" s="271">
        <v>1131.2333333333338</v>
      </c>
      <c r="J176" s="271">
        <v>1149.4666666666672</v>
      </c>
      <c r="K176" s="270">
        <v>1113</v>
      </c>
      <c r="L176" s="270">
        <v>1065.55</v>
      </c>
      <c r="M176" s="270">
        <v>1.2680400000000001</v>
      </c>
      <c r="N176" s="1"/>
      <c r="O176" s="1"/>
    </row>
    <row r="177" spans="1:15" ht="12.75" customHeight="1">
      <c r="A177" s="30">
        <v>167</v>
      </c>
      <c r="B177" s="280" t="s">
        <v>257</v>
      </c>
      <c r="C177" s="270">
        <v>521.45000000000005</v>
      </c>
      <c r="D177" s="271">
        <v>522.0333333333333</v>
      </c>
      <c r="E177" s="271">
        <v>517.81666666666661</v>
      </c>
      <c r="F177" s="271">
        <v>514.18333333333328</v>
      </c>
      <c r="G177" s="271">
        <v>509.96666666666658</v>
      </c>
      <c r="H177" s="271">
        <v>525.66666666666663</v>
      </c>
      <c r="I177" s="271">
        <v>529.88333333333333</v>
      </c>
      <c r="J177" s="271">
        <v>533.51666666666665</v>
      </c>
      <c r="K177" s="270">
        <v>526.25</v>
      </c>
      <c r="L177" s="270">
        <v>518.4</v>
      </c>
      <c r="M177" s="270">
        <v>0.81366000000000005</v>
      </c>
      <c r="N177" s="1"/>
      <c r="O177" s="1"/>
    </row>
    <row r="178" spans="1:15" ht="12.75" customHeight="1">
      <c r="A178" s="30">
        <v>168</v>
      </c>
      <c r="B178" s="280" t="s">
        <v>107</v>
      </c>
      <c r="C178" s="270">
        <v>915.65</v>
      </c>
      <c r="D178" s="271">
        <v>923.38333333333333</v>
      </c>
      <c r="E178" s="271">
        <v>903.91666666666663</v>
      </c>
      <c r="F178" s="271">
        <v>892.18333333333328</v>
      </c>
      <c r="G178" s="271">
        <v>872.71666666666658</v>
      </c>
      <c r="H178" s="271">
        <v>935.11666666666667</v>
      </c>
      <c r="I178" s="271">
        <v>954.58333333333337</v>
      </c>
      <c r="J178" s="271">
        <v>966.31666666666672</v>
      </c>
      <c r="K178" s="270">
        <v>942.85</v>
      </c>
      <c r="L178" s="270">
        <v>911.65</v>
      </c>
      <c r="M178" s="270">
        <v>18.61382</v>
      </c>
      <c r="N178" s="1"/>
      <c r="O178" s="1"/>
    </row>
    <row r="179" spans="1:15" ht="12.75" customHeight="1">
      <c r="A179" s="30">
        <v>169</v>
      </c>
      <c r="B179" s="280" t="s">
        <v>258</v>
      </c>
      <c r="C179" s="270">
        <v>471.75</v>
      </c>
      <c r="D179" s="271">
        <v>473.73333333333335</v>
      </c>
      <c r="E179" s="271">
        <v>467.51666666666671</v>
      </c>
      <c r="F179" s="271">
        <v>463.28333333333336</v>
      </c>
      <c r="G179" s="271">
        <v>457.06666666666672</v>
      </c>
      <c r="H179" s="271">
        <v>477.9666666666667</v>
      </c>
      <c r="I179" s="271">
        <v>484.18333333333339</v>
      </c>
      <c r="J179" s="271">
        <v>488.41666666666669</v>
      </c>
      <c r="K179" s="270">
        <v>479.95</v>
      </c>
      <c r="L179" s="270">
        <v>469.5</v>
      </c>
      <c r="M179" s="270">
        <v>0.57974000000000003</v>
      </c>
      <c r="N179" s="1"/>
      <c r="O179" s="1"/>
    </row>
    <row r="180" spans="1:15" ht="12.75" customHeight="1">
      <c r="A180" s="30">
        <v>170</v>
      </c>
      <c r="B180" s="280" t="s">
        <v>108</v>
      </c>
      <c r="C180" s="270">
        <v>1418.85</v>
      </c>
      <c r="D180" s="271">
        <v>1428.2833333333335</v>
      </c>
      <c r="E180" s="271">
        <v>1405.5666666666671</v>
      </c>
      <c r="F180" s="271">
        <v>1392.2833333333335</v>
      </c>
      <c r="G180" s="271">
        <v>1369.5666666666671</v>
      </c>
      <c r="H180" s="271">
        <v>1441.5666666666671</v>
      </c>
      <c r="I180" s="271">
        <v>1464.2833333333338</v>
      </c>
      <c r="J180" s="271">
        <v>1477.5666666666671</v>
      </c>
      <c r="K180" s="270">
        <v>1451</v>
      </c>
      <c r="L180" s="270">
        <v>1415</v>
      </c>
      <c r="M180" s="270">
        <v>4.9322299999999997</v>
      </c>
      <c r="N180" s="1"/>
      <c r="O180" s="1"/>
    </row>
    <row r="181" spans="1:15" ht="12.75" customHeight="1">
      <c r="A181" s="30">
        <v>171</v>
      </c>
      <c r="B181" s="280" t="s">
        <v>109</v>
      </c>
      <c r="C181" s="270">
        <v>305.14999999999998</v>
      </c>
      <c r="D181" s="271">
        <v>307.06666666666666</v>
      </c>
      <c r="E181" s="271">
        <v>302.48333333333335</v>
      </c>
      <c r="F181" s="271">
        <v>299.81666666666666</v>
      </c>
      <c r="G181" s="271">
        <v>295.23333333333335</v>
      </c>
      <c r="H181" s="271">
        <v>309.73333333333335</v>
      </c>
      <c r="I181" s="271">
        <v>314.31666666666672</v>
      </c>
      <c r="J181" s="271">
        <v>316.98333333333335</v>
      </c>
      <c r="K181" s="270">
        <v>311.64999999999998</v>
      </c>
      <c r="L181" s="270">
        <v>304.39999999999998</v>
      </c>
      <c r="M181" s="270">
        <v>11.75529</v>
      </c>
      <c r="N181" s="1"/>
      <c r="O181" s="1"/>
    </row>
    <row r="182" spans="1:15" ht="12.75" customHeight="1">
      <c r="A182" s="30">
        <v>172</v>
      </c>
      <c r="B182" s="280" t="s">
        <v>362</v>
      </c>
      <c r="C182" s="270">
        <v>406.3</v>
      </c>
      <c r="D182" s="271">
        <v>408.51666666666665</v>
      </c>
      <c r="E182" s="271">
        <v>403.2833333333333</v>
      </c>
      <c r="F182" s="271">
        <v>400.26666666666665</v>
      </c>
      <c r="G182" s="271">
        <v>395.0333333333333</v>
      </c>
      <c r="H182" s="271">
        <v>411.5333333333333</v>
      </c>
      <c r="I182" s="271">
        <v>416.76666666666665</v>
      </c>
      <c r="J182" s="271">
        <v>419.7833333333333</v>
      </c>
      <c r="K182" s="270">
        <v>413.75</v>
      </c>
      <c r="L182" s="270">
        <v>405.5</v>
      </c>
      <c r="M182" s="270">
        <v>2.0868699999999998</v>
      </c>
      <c r="N182" s="1"/>
      <c r="O182" s="1"/>
    </row>
    <row r="183" spans="1:15" ht="12.75" customHeight="1">
      <c r="A183" s="30">
        <v>173</v>
      </c>
      <c r="B183" s="280" t="s">
        <v>110</v>
      </c>
      <c r="C183" s="270">
        <v>1687.9</v>
      </c>
      <c r="D183" s="271">
        <v>1685.1499999999999</v>
      </c>
      <c r="E183" s="271">
        <v>1672.7999999999997</v>
      </c>
      <c r="F183" s="271">
        <v>1657.6999999999998</v>
      </c>
      <c r="G183" s="271">
        <v>1645.3499999999997</v>
      </c>
      <c r="H183" s="271">
        <v>1700.2499999999998</v>
      </c>
      <c r="I183" s="271">
        <v>1712.5999999999997</v>
      </c>
      <c r="J183" s="271">
        <v>1727.6999999999998</v>
      </c>
      <c r="K183" s="270">
        <v>1697.5</v>
      </c>
      <c r="L183" s="270">
        <v>1670.05</v>
      </c>
      <c r="M183" s="270">
        <v>5.9903500000000003</v>
      </c>
      <c r="N183" s="1"/>
      <c r="O183" s="1"/>
    </row>
    <row r="184" spans="1:15" ht="12.75" customHeight="1">
      <c r="A184" s="30">
        <v>174</v>
      </c>
      <c r="B184" s="280" t="s">
        <v>363</v>
      </c>
      <c r="C184" s="270">
        <v>566.79999999999995</v>
      </c>
      <c r="D184" s="271">
        <v>569.26666666666665</v>
      </c>
      <c r="E184" s="271">
        <v>558.5333333333333</v>
      </c>
      <c r="F184" s="271">
        <v>550.26666666666665</v>
      </c>
      <c r="G184" s="271">
        <v>539.5333333333333</v>
      </c>
      <c r="H184" s="271">
        <v>577.5333333333333</v>
      </c>
      <c r="I184" s="271">
        <v>588.26666666666665</v>
      </c>
      <c r="J184" s="271">
        <v>596.5333333333333</v>
      </c>
      <c r="K184" s="270">
        <v>580</v>
      </c>
      <c r="L184" s="270">
        <v>561</v>
      </c>
      <c r="M184" s="270">
        <v>5.2417100000000003</v>
      </c>
      <c r="N184" s="1"/>
      <c r="O184" s="1"/>
    </row>
    <row r="185" spans="1:15" ht="12.75" customHeight="1">
      <c r="A185" s="30">
        <v>175</v>
      </c>
      <c r="B185" s="280" t="s">
        <v>365</v>
      </c>
      <c r="C185" s="270">
        <v>2199.3000000000002</v>
      </c>
      <c r="D185" s="271">
        <v>2216.5166666666669</v>
      </c>
      <c r="E185" s="271">
        <v>2164.1333333333337</v>
      </c>
      <c r="F185" s="271">
        <v>2128.9666666666667</v>
      </c>
      <c r="G185" s="271">
        <v>2076.5833333333335</v>
      </c>
      <c r="H185" s="271">
        <v>2251.6833333333338</v>
      </c>
      <c r="I185" s="271">
        <v>2304.0666666666671</v>
      </c>
      <c r="J185" s="271">
        <v>2339.233333333334</v>
      </c>
      <c r="K185" s="270">
        <v>2268.9</v>
      </c>
      <c r="L185" s="270">
        <v>2181.35</v>
      </c>
      <c r="M185" s="270">
        <v>0.57135000000000002</v>
      </c>
      <c r="N185" s="1"/>
      <c r="O185" s="1"/>
    </row>
    <row r="186" spans="1:15" ht="12.75" customHeight="1">
      <c r="A186" s="30">
        <v>176</v>
      </c>
      <c r="B186" s="280" t="s">
        <v>366</v>
      </c>
      <c r="C186" s="270">
        <v>892.15</v>
      </c>
      <c r="D186" s="271">
        <v>901.08333333333337</v>
      </c>
      <c r="E186" s="271">
        <v>879.4666666666667</v>
      </c>
      <c r="F186" s="271">
        <v>866.7833333333333</v>
      </c>
      <c r="G186" s="271">
        <v>845.16666666666663</v>
      </c>
      <c r="H186" s="271">
        <v>913.76666666666677</v>
      </c>
      <c r="I186" s="271">
        <v>935.38333333333333</v>
      </c>
      <c r="J186" s="271">
        <v>948.06666666666683</v>
      </c>
      <c r="K186" s="270">
        <v>922.7</v>
      </c>
      <c r="L186" s="270">
        <v>888.4</v>
      </c>
      <c r="M186" s="270">
        <v>4.2080799999999998</v>
      </c>
      <c r="N186" s="1"/>
      <c r="O186" s="1"/>
    </row>
    <row r="187" spans="1:15" ht="12.75" customHeight="1">
      <c r="A187" s="30">
        <v>177</v>
      </c>
      <c r="B187" s="280" t="s">
        <v>367</v>
      </c>
      <c r="C187" s="270">
        <v>271</v>
      </c>
      <c r="D187" s="271">
        <v>270.5</v>
      </c>
      <c r="E187" s="271">
        <v>268</v>
      </c>
      <c r="F187" s="271">
        <v>265</v>
      </c>
      <c r="G187" s="271">
        <v>262.5</v>
      </c>
      <c r="H187" s="271">
        <v>273.5</v>
      </c>
      <c r="I187" s="271">
        <v>276</v>
      </c>
      <c r="J187" s="271">
        <v>279</v>
      </c>
      <c r="K187" s="270">
        <v>273</v>
      </c>
      <c r="L187" s="270">
        <v>267.5</v>
      </c>
      <c r="M187" s="270">
        <v>2.99634</v>
      </c>
      <c r="N187" s="1"/>
      <c r="O187" s="1"/>
    </row>
    <row r="188" spans="1:15" ht="12.75" customHeight="1">
      <c r="A188" s="30">
        <v>178</v>
      </c>
      <c r="B188" s="280" t="s">
        <v>368</v>
      </c>
      <c r="C188" s="270">
        <v>3353.6</v>
      </c>
      <c r="D188" s="271">
        <v>3340.5166666666664</v>
      </c>
      <c r="E188" s="271">
        <v>3307.083333333333</v>
      </c>
      <c r="F188" s="271">
        <v>3260.5666666666666</v>
      </c>
      <c r="G188" s="271">
        <v>3227.1333333333332</v>
      </c>
      <c r="H188" s="271">
        <v>3387.0333333333328</v>
      </c>
      <c r="I188" s="271">
        <v>3420.4666666666662</v>
      </c>
      <c r="J188" s="271">
        <v>3466.9833333333327</v>
      </c>
      <c r="K188" s="270">
        <v>3373.95</v>
      </c>
      <c r="L188" s="270">
        <v>3294</v>
      </c>
      <c r="M188" s="270">
        <v>1.1728099999999999</v>
      </c>
      <c r="N188" s="1"/>
      <c r="O188" s="1"/>
    </row>
    <row r="189" spans="1:15" ht="12.75" customHeight="1">
      <c r="A189" s="30">
        <v>179</v>
      </c>
      <c r="B189" s="280" t="s">
        <v>111</v>
      </c>
      <c r="C189" s="270">
        <v>481.35</v>
      </c>
      <c r="D189" s="271">
        <v>481.0333333333333</v>
      </c>
      <c r="E189" s="271">
        <v>477.06666666666661</v>
      </c>
      <c r="F189" s="271">
        <v>472.7833333333333</v>
      </c>
      <c r="G189" s="271">
        <v>468.81666666666661</v>
      </c>
      <c r="H189" s="271">
        <v>485.31666666666661</v>
      </c>
      <c r="I189" s="271">
        <v>489.2833333333333</v>
      </c>
      <c r="J189" s="271">
        <v>493.56666666666661</v>
      </c>
      <c r="K189" s="270">
        <v>485</v>
      </c>
      <c r="L189" s="270">
        <v>476.75</v>
      </c>
      <c r="M189" s="270">
        <v>8.8908799999999992</v>
      </c>
      <c r="N189" s="1"/>
      <c r="O189" s="1"/>
    </row>
    <row r="190" spans="1:15" ht="12.75" customHeight="1">
      <c r="A190" s="30">
        <v>180</v>
      </c>
      <c r="B190" s="280" t="s">
        <v>369</v>
      </c>
      <c r="C190" s="270">
        <v>740.25</v>
      </c>
      <c r="D190" s="271">
        <v>743.31666666666661</v>
      </c>
      <c r="E190" s="271">
        <v>734.93333333333317</v>
      </c>
      <c r="F190" s="271">
        <v>729.61666666666656</v>
      </c>
      <c r="G190" s="271">
        <v>721.23333333333312</v>
      </c>
      <c r="H190" s="271">
        <v>748.63333333333321</v>
      </c>
      <c r="I190" s="271">
        <v>757.01666666666665</v>
      </c>
      <c r="J190" s="271">
        <v>762.33333333333326</v>
      </c>
      <c r="K190" s="270">
        <v>751.7</v>
      </c>
      <c r="L190" s="270">
        <v>738</v>
      </c>
      <c r="M190" s="270">
        <v>8.4637799999999999</v>
      </c>
      <c r="N190" s="1"/>
      <c r="O190" s="1"/>
    </row>
    <row r="191" spans="1:15" ht="12.75" customHeight="1">
      <c r="A191" s="30">
        <v>181</v>
      </c>
      <c r="B191" s="280" t="s">
        <v>370</v>
      </c>
      <c r="C191" s="270">
        <v>86.9</v>
      </c>
      <c r="D191" s="271">
        <v>86.516666666666666</v>
      </c>
      <c r="E191" s="271">
        <v>85.883333333333326</v>
      </c>
      <c r="F191" s="271">
        <v>84.86666666666666</v>
      </c>
      <c r="G191" s="271">
        <v>84.23333333333332</v>
      </c>
      <c r="H191" s="271">
        <v>87.533333333333331</v>
      </c>
      <c r="I191" s="271">
        <v>88.166666666666686</v>
      </c>
      <c r="J191" s="271">
        <v>89.183333333333337</v>
      </c>
      <c r="K191" s="270">
        <v>87.15</v>
      </c>
      <c r="L191" s="270">
        <v>85.5</v>
      </c>
      <c r="M191" s="270">
        <v>3.4300099999999998</v>
      </c>
      <c r="N191" s="1"/>
      <c r="O191" s="1"/>
    </row>
    <row r="192" spans="1:15" ht="12.75" customHeight="1">
      <c r="A192" s="30">
        <v>182</v>
      </c>
      <c r="B192" s="280" t="s">
        <v>371</v>
      </c>
      <c r="C192" s="270">
        <v>156.9</v>
      </c>
      <c r="D192" s="271">
        <v>157.78333333333333</v>
      </c>
      <c r="E192" s="271">
        <v>155.31666666666666</v>
      </c>
      <c r="F192" s="271">
        <v>153.73333333333332</v>
      </c>
      <c r="G192" s="271">
        <v>151.26666666666665</v>
      </c>
      <c r="H192" s="271">
        <v>159.36666666666667</v>
      </c>
      <c r="I192" s="271">
        <v>161.83333333333331</v>
      </c>
      <c r="J192" s="271">
        <v>163.41666666666669</v>
      </c>
      <c r="K192" s="270">
        <v>160.25</v>
      </c>
      <c r="L192" s="270">
        <v>156.19999999999999</v>
      </c>
      <c r="M192" s="270">
        <v>13.99244</v>
      </c>
      <c r="N192" s="1"/>
      <c r="O192" s="1"/>
    </row>
    <row r="193" spans="1:15" ht="12.75" customHeight="1">
      <c r="A193" s="30">
        <v>183</v>
      </c>
      <c r="B193" s="280" t="s">
        <v>259</v>
      </c>
      <c r="C193" s="270">
        <v>237.45</v>
      </c>
      <c r="D193" s="271">
        <v>238.75</v>
      </c>
      <c r="E193" s="271">
        <v>235.05</v>
      </c>
      <c r="F193" s="271">
        <v>232.65</v>
      </c>
      <c r="G193" s="271">
        <v>228.95000000000002</v>
      </c>
      <c r="H193" s="271">
        <v>241.15</v>
      </c>
      <c r="I193" s="271">
        <v>244.85</v>
      </c>
      <c r="J193" s="271">
        <v>247.25</v>
      </c>
      <c r="K193" s="270">
        <v>242.45</v>
      </c>
      <c r="L193" s="270">
        <v>236.35</v>
      </c>
      <c r="M193" s="270">
        <v>3.8790800000000001</v>
      </c>
      <c r="N193" s="1"/>
      <c r="O193" s="1"/>
    </row>
    <row r="194" spans="1:15" ht="12.75" customHeight="1">
      <c r="A194" s="30">
        <v>184</v>
      </c>
      <c r="B194" s="280" t="s">
        <v>373</v>
      </c>
      <c r="C194" s="270">
        <v>1256</v>
      </c>
      <c r="D194" s="271">
        <v>1264.3333333333333</v>
      </c>
      <c r="E194" s="271">
        <v>1244.0666666666666</v>
      </c>
      <c r="F194" s="271">
        <v>1232.1333333333334</v>
      </c>
      <c r="G194" s="271">
        <v>1211.8666666666668</v>
      </c>
      <c r="H194" s="271">
        <v>1276.2666666666664</v>
      </c>
      <c r="I194" s="271">
        <v>1296.5333333333333</v>
      </c>
      <c r="J194" s="271">
        <v>1308.4666666666662</v>
      </c>
      <c r="K194" s="270">
        <v>1284.5999999999999</v>
      </c>
      <c r="L194" s="270">
        <v>1252.4000000000001</v>
      </c>
      <c r="M194" s="270">
        <v>0.71589999999999998</v>
      </c>
      <c r="N194" s="1"/>
      <c r="O194" s="1"/>
    </row>
    <row r="195" spans="1:15" ht="12.75" customHeight="1">
      <c r="A195" s="30">
        <v>185</v>
      </c>
      <c r="B195" s="280" t="s">
        <v>113</v>
      </c>
      <c r="C195" s="270">
        <v>924.45</v>
      </c>
      <c r="D195" s="271">
        <v>926.81666666666661</v>
      </c>
      <c r="E195" s="271">
        <v>916.63333333333321</v>
      </c>
      <c r="F195" s="271">
        <v>908.81666666666661</v>
      </c>
      <c r="G195" s="271">
        <v>898.63333333333321</v>
      </c>
      <c r="H195" s="271">
        <v>934.63333333333321</v>
      </c>
      <c r="I195" s="271">
        <v>944.81666666666661</v>
      </c>
      <c r="J195" s="271">
        <v>952.63333333333321</v>
      </c>
      <c r="K195" s="270">
        <v>937</v>
      </c>
      <c r="L195" s="270">
        <v>919</v>
      </c>
      <c r="M195" s="270">
        <v>17.502829999999999</v>
      </c>
      <c r="N195" s="1"/>
      <c r="O195" s="1"/>
    </row>
    <row r="196" spans="1:15" ht="12.75" customHeight="1">
      <c r="A196" s="30">
        <v>186</v>
      </c>
      <c r="B196" s="280" t="s">
        <v>115</v>
      </c>
      <c r="C196" s="270">
        <v>2014.45</v>
      </c>
      <c r="D196" s="271">
        <v>2022.05</v>
      </c>
      <c r="E196" s="271">
        <v>1994.15</v>
      </c>
      <c r="F196" s="271">
        <v>1973.8500000000001</v>
      </c>
      <c r="G196" s="271">
        <v>1945.9500000000003</v>
      </c>
      <c r="H196" s="271">
        <v>2042.35</v>
      </c>
      <c r="I196" s="271">
        <v>2070.25</v>
      </c>
      <c r="J196" s="271">
        <v>2090.5499999999997</v>
      </c>
      <c r="K196" s="270">
        <v>2049.9499999999998</v>
      </c>
      <c r="L196" s="270">
        <v>2001.75</v>
      </c>
      <c r="M196" s="270">
        <v>2.8015599999999998</v>
      </c>
      <c r="N196" s="1"/>
      <c r="O196" s="1"/>
    </row>
    <row r="197" spans="1:15" ht="12.75" customHeight="1">
      <c r="A197" s="30">
        <v>187</v>
      </c>
      <c r="B197" s="280" t="s">
        <v>116</v>
      </c>
      <c r="C197" s="270">
        <v>1485.5</v>
      </c>
      <c r="D197" s="271">
        <v>1480.3999999999999</v>
      </c>
      <c r="E197" s="271">
        <v>1470.2999999999997</v>
      </c>
      <c r="F197" s="271">
        <v>1455.1</v>
      </c>
      <c r="G197" s="271">
        <v>1444.9999999999998</v>
      </c>
      <c r="H197" s="271">
        <v>1495.5999999999997</v>
      </c>
      <c r="I197" s="271">
        <v>1505.6999999999996</v>
      </c>
      <c r="J197" s="271">
        <v>1520.8999999999996</v>
      </c>
      <c r="K197" s="270">
        <v>1490.5</v>
      </c>
      <c r="L197" s="270">
        <v>1465.2</v>
      </c>
      <c r="M197" s="270">
        <v>60.190429999999999</v>
      </c>
      <c r="N197" s="1"/>
      <c r="O197" s="1"/>
    </row>
    <row r="198" spans="1:15" ht="12.75" customHeight="1">
      <c r="A198" s="30">
        <v>188</v>
      </c>
      <c r="B198" s="280" t="s">
        <v>117</v>
      </c>
      <c r="C198" s="270">
        <v>574.85</v>
      </c>
      <c r="D198" s="271">
        <v>577.4</v>
      </c>
      <c r="E198" s="271">
        <v>568.69999999999993</v>
      </c>
      <c r="F198" s="271">
        <v>562.54999999999995</v>
      </c>
      <c r="G198" s="271">
        <v>553.84999999999991</v>
      </c>
      <c r="H198" s="271">
        <v>583.54999999999995</v>
      </c>
      <c r="I198" s="271">
        <v>592.25</v>
      </c>
      <c r="J198" s="271">
        <v>598.4</v>
      </c>
      <c r="K198" s="270">
        <v>586.1</v>
      </c>
      <c r="L198" s="270">
        <v>571.25</v>
      </c>
      <c r="M198" s="270">
        <v>32.827840000000002</v>
      </c>
      <c r="N198" s="1"/>
      <c r="O198" s="1"/>
    </row>
    <row r="199" spans="1:15" ht="12.75" customHeight="1">
      <c r="A199" s="30">
        <v>189</v>
      </c>
      <c r="B199" s="280" t="s">
        <v>374</v>
      </c>
      <c r="C199" s="270">
        <v>76.400000000000006</v>
      </c>
      <c r="D199" s="271">
        <v>76.566666666666677</v>
      </c>
      <c r="E199" s="271">
        <v>73.433333333333351</v>
      </c>
      <c r="F199" s="271">
        <v>70.466666666666669</v>
      </c>
      <c r="G199" s="271">
        <v>67.333333333333343</v>
      </c>
      <c r="H199" s="271">
        <v>79.53333333333336</v>
      </c>
      <c r="I199" s="271">
        <v>82.666666666666686</v>
      </c>
      <c r="J199" s="271">
        <v>85.633333333333368</v>
      </c>
      <c r="K199" s="270">
        <v>79.7</v>
      </c>
      <c r="L199" s="270">
        <v>73.599999999999994</v>
      </c>
      <c r="M199" s="270">
        <v>313.31171999999998</v>
      </c>
      <c r="N199" s="1"/>
      <c r="O199" s="1"/>
    </row>
    <row r="200" spans="1:15" ht="12.75" customHeight="1">
      <c r="A200" s="30">
        <v>190</v>
      </c>
      <c r="B200" s="280" t="s">
        <v>846</v>
      </c>
      <c r="C200" s="270">
        <v>3947.05</v>
      </c>
      <c r="D200" s="271">
        <v>3897.35</v>
      </c>
      <c r="E200" s="271">
        <v>3799.7</v>
      </c>
      <c r="F200" s="271">
        <v>3652.35</v>
      </c>
      <c r="G200" s="271">
        <v>3554.7</v>
      </c>
      <c r="H200" s="271">
        <v>4044.7</v>
      </c>
      <c r="I200" s="271">
        <v>4142.3500000000004</v>
      </c>
      <c r="J200" s="271">
        <v>4289.7</v>
      </c>
      <c r="K200" s="270">
        <v>3995</v>
      </c>
      <c r="L200" s="270">
        <v>3750</v>
      </c>
      <c r="M200" s="270">
        <v>0.95469999999999999</v>
      </c>
      <c r="N200" s="1"/>
      <c r="O200" s="1"/>
    </row>
    <row r="201" spans="1:15" ht="12.75" customHeight="1">
      <c r="A201" s="30">
        <v>191</v>
      </c>
      <c r="B201" s="280" t="s">
        <v>375</v>
      </c>
      <c r="C201" s="270">
        <v>1020.75</v>
      </c>
      <c r="D201" s="271">
        <v>1026.8166666666666</v>
      </c>
      <c r="E201" s="271">
        <v>1008.9333333333332</v>
      </c>
      <c r="F201" s="271">
        <v>997.11666666666656</v>
      </c>
      <c r="G201" s="271">
        <v>979.23333333333312</v>
      </c>
      <c r="H201" s="271">
        <v>1038.6333333333332</v>
      </c>
      <c r="I201" s="271">
        <v>1056.5166666666664</v>
      </c>
      <c r="J201" s="271">
        <v>1068.3333333333333</v>
      </c>
      <c r="K201" s="270">
        <v>1044.7</v>
      </c>
      <c r="L201" s="270">
        <v>1015</v>
      </c>
      <c r="M201" s="270">
        <v>2.53491</v>
      </c>
      <c r="N201" s="1"/>
      <c r="O201" s="1"/>
    </row>
    <row r="202" spans="1:15" ht="12.75" customHeight="1">
      <c r="A202" s="30">
        <v>192</v>
      </c>
      <c r="B202" s="280" t="s">
        <v>795</v>
      </c>
      <c r="C202" s="270">
        <v>18.100000000000001</v>
      </c>
      <c r="D202" s="271">
        <v>18.116666666666667</v>
      </c>
      <c r="E202" s="271">
        <v>17.833333333333336</v>
      </c>
      <c r="F202" s="271">
        <v>17.56666666666667</v>
      </c>
      <c r="G202" s="271">
        <v>17.283333333333339</v>
      </c>
      <c r="H202" s="271">
        <v>18.383333333333333</v>
      </c>
      <c r="I202" s="271">
        <v>18.666666666666664</v>
      </c>
      <c r="J202" s="271">
        <v>18.93333333333333</v>
      </c>
      <c r="K202" s="270">
        <v>18.399999999999999</v>
      </c>
      <c r="L202" s="270">
        <v>17.850000000000001</v>
      </c>
      <c r="M202" s="270">
        <v>33.295270000000002</v>
      </c>
      <c r="N202" s="1"/>
      <c r="O202" s="1"/>
    </row>
    <row r="203" spans="1:15" ht="12.75" customHeight="1">
      <c r="A203" s="30">
        <v>193</v>
      </c>
      <c r="B203" s="280" t="s">
        <v>376</v>
      </c>
      <c r="C203" s="270">
        <v>1005.35</v>
      </c>
      <c r="D203" s="271">
        <v>1009.5833333333334</v>
      </c>
      <c r="E203" s="271">
        <v>997.76666666666677</v>
      </c>
      <c r="F203" s="271">
        <v>990.18333333333339</v>
      </c>
      <c r="G203" s="271">
        <v>978.36666666666679</v>
      </c>
      <c r="H203" s="271">
        <v>1017.1666666666667</v>
      </c>
      <c r="I203" s="271">
        <v>1028.9833333333333</v>
      </c>
      <c r="J203" s="271">
        <v>1036.5666666666666</v>
      </c>
      <c r="K203" s="270">
        <v>1021.4</v>
      </c>
      <c r="L203" s="270">
        <v>1002</v>
      </c>
      <c r="M203" s="270">
        <v>0.15615000000000001</v>
      </c>
      <c r="N203" s="1"/>
      <c r="O203" s="1"/>
    </row>
    <row r="204" spans="1:15" ht="12.75" customHeight="1">
      <c r="A204" s="30">
        <v>194</v>
      </c>
      <c r="B204" s="280" t="s">
        <v>112</v>
      </c>
      <c r="C204" s="270">
        <v>1382.3</v>
      </c>
      <c r="D204" s="271">
        <v>1387.6166666666668</v>
      </c>
      <c r="E204" s="271">
        <v>1369.6833333333336</v>
      </c>
      <c r="F204" s="271">
        <v>1357.0666666666668</v>
      </c>
      <c r="G204" s="271">
        <v>1339.1333333333337</v>
      </c>
      <c r="H204" s="271">
        <v>1400.2333333333336</v>
      </c>
      <c r="I204" s="271">
        <v>1418.166666666667</v>
      </c>
      <c r="J204" s="271">
        <v>1430.7833333333335</v>
      </c>
      <c r="K204" s="270">
        <v>1405.55</v>
      </c>
      <c r="L204" s="270">
        <v>1375</v>
      </c>
      <c r="M204" s="270">
        <v>6.8848099999999999</v>
      </c>
      <c r="N204" s="1"/>
      <c r="O204" s="1"/>
    </row>
    <row r="205" spans="1:15" ht="12.75" customHeight="1">
      <c r="A205" s="30">
        <v>195</v>
      </c>
      <c r="B205" s="280" t="s">
        <v>378</v>
      </c>
      <c r="C205" s="270">
        <v>104.95</v>
      </c>
      <c r="D205" s="271">
        <v>106.43333333333334</v>
      </c>
      <c r="E205" s="271">
        <v>103.31666666666668</v>
      </c>
      <c r="F205" s="271">
        <v>101.68333333333334</v>
      </c>
      <c r="G205" s="271">
        <v>98.566666666666677</v>
      </c>
      <c r="H205" s="271">
        <v>108.06666666666668</v>
      </c>
      <c r="I205" s="271">
        <v>111.18333333333335</v>
      </c>
      <c r="J205" s="271">
        <v>112.81666666666668</v>
      </c>
      <c r="K205" s="270">
        <v>109.55</v>
      </c>
      <c r="L205" s="270">
        <v>104.8</v>
      </c>
      <c r="M205" s="270">
        <v>23.077850000000002</v>
      </c>
      <c r="N205" s="1"/>
      <c r="O205" s="1"/>
    </row>
    <row r="206" spans="1:15" ht="12.75" customHeight="1">
      <c r="A206" s="30">
        <v>196</v>
      </c>
      <c r="B206" s="280" t="s">
        <v>118</v>
      </c>
      <c r="C206" s="270">
        <v>2825.15</v>
      </c>
      <c r="D206" s="271">
        <v>2844.75</v>
      </c>
      <c r="E206" s="271">
        <v>2800.5</v>
      </c>
      <c r="F206" s="271">
        <v>2775.85</v>
      </c>
      <c r="G206" s="271">
        <v>2731.6</v>
      </c>
      <c r="H206" s="271">
        <v>2869.4</v>
      </c>
      <c r="I206" s="271">
        <v>2913.65</v>
      </c>
      <c r="J206" s="271">
        <v>2938.3</v>
      </c>
      <c r="K206" s="270">
        <v>2889</v>
      </c>
      <c r="L206" s="270">
        <v>2820.1</v>
      </c>
      <c r="M206" s="270">
        <v>7.7617000000000003</v>
      </c>
      <c r="N206" s="1"/>
      <c r="O206" s="1"/>
    </row>
    <row r="207" spans="1:15" ht="12.75" customHeight="1">
      <c r="A207" s="30">
        <v>197</v>
      </c>
      <c r="B207" s="280" t="s">
        <v>786</v>
      </c>
      <c r="C207" s="270">
        <v>333.85</v>
      </c>
      <c r="D207" s="271">
        <v>337.16666666666669</v>
      </c>
      <c r="E207" s="271">
        <v>328.68333333333339</v>
      </c>
      <c r="F207" s="271">
        <v>323.51666666666671</v>
      </c>
      <c r="G207" s="271">
        <v>315.03333333333342</v>
      </c>
      <c r="H207" s="271">
        <v>342.33333333333337</v>
      </c>
      <c r="I207" s="271">
        <v>350.81666666666661</v>
      </c>
      <c r="J207" s="271">
        <v>355.98333333333335</v>
      </c>
      <c r="K207" s="270">
        <v>345.65</v>
      </c>
      <c r="L207" s="270">
        <v>332</v>
      </c>
      <c r="M207" s="270">
        <v>3.5691899999999999</v>
      </c>
      <c r="N207" s="1"/>
      <c r="O207" s="1"/>
    </row>
    <row r="208" spans="1:15" ht="12.75" customHeight="1">
      <c r="A208" s="30">
        <v>198</v>
      </c>
      <c r="B208" s="280" t="s">
        <v>120</v>
      </c>
      <c r="C208" s="270">
        <v>414.9</v>
      </c>
      <c r="D208" s="271">
        <v>417.7833333333333</v>
      </c>
      <c r="E208" s="271">
        <v>410.36666666666662</v>
      </c>
      <c r="F208" s="271">
        <v>405.83333333333331</v>
      </c>
      <c r="G208" s="271">
        <v>398.41666666666663</v>
      </c>
      <c r="H208" s="271">
        <v>422.31666666666661</v>
      </c>
      <c r="I208" s="271">
        <v>429.73333333333335</v>
      </c>
      <c r="J208" s="271">
        <v>434.26666666666659</v>
      </c>
      <c r="K208" s="270">
        <v>425.2</v>
      </c>
      <c r="L208" s="270">
        <v>413.25</v>
      </c>
      <c r="M208" s="270">
        <v>101.0222</v>
      </c>
      <c r="N208" s="1"/>
      <c r="O208" s="1"/>
    </row>
    <row r="209" spans="1:15" ht="12.75" customHeight="1">
      <c r="A209" s="30">
        <v>199</v>
      </c>
      <c r="B209" s="280" t="s">
        <v>796</v>
      </c>
      <c r="C209" s="270">
        <v>1423.35</v>
      </c>
      <c r="D209" s="271">
        <v>1441.6500000000003</v>
      </c>
      <c r="E209" s="271">
        <v>1396.8500000000006</v>
      </c>
      <c r="F209" s="271">
        <v>1370.3500000000004</v>
      </c>
      <c r="G209" s="271">
        <v>1325.5500000000006</v>
      </c>
      <c r="H209" s="271">
        <v>1468.1500000000005</v>
      </c>
      <c r="I209" s="271">
        <v>1512.9500000000003</v>
      </c>
      <c r="J209" s="271">
        <v>1539.4500000000005</v>
      </c>
      <c r="K209" s="270">
        <v>1486.45</v>
      </c>
      <c r="L209" s="270">
        <v>1415.15</v>
      </c>
      <c r="M209" s="270">
        <v>2.0152000000000001</v>
      </c>
      <c r="N209" s="1"/>
      <c r="O209" s="1"/>
    </row>
    <row r="210" spans="1:15" ht="12.75" customHeight="1">
      <c r="A210" s="30">
        <v>200</v>
      </c>
      <c r="B210" s="280" t="s">
        <v>260</v>
      </c>
      <c r="C210" s="270">
        <v>2369.5</v>
      </c>
      <c r="D210" s="271">
        <v>2371.5333333333333</v>
      </c>
      <c r="E210" s="271">
        <v>2318.0666666666666</v>
      </c>
      <c r="F210" s="271">
        <v>2266.6333333333332</v>
      </c>
      <c r="G210" s="271">
        <v>2213.1666666666665</v>
      </c>
      <c r="H210" s="271">
        <v>2422.9666666666667</v>
      </c>
      <c r="I210" s="271">
        <v>2476.4333333333329</v>
      </c>
      <c r="J210" s="271">
        <v>2527.8666666666668</v>
      </c>
      <c r="K210" s="270">
        <v>2425</v>
      </c>
      <c r="L210" s="270">
        <v>2320.1</v>
      </c>
      <c r="M210" s="270">
        <v>27.275300000000001</v>
      </c>
      <c r="N210" s="1"/>
      <c r="O210" s="1"/>
    </row>
    <row r="211" spans="1:15" ht="12.75" customHeight="1">
      <c r="A211" s="30">
        <v>201</v>
      </c>
      <c r="B211" s="280" t="s">
        <v>379</v>
      </c>
      <c r="C211" s="270">
        <v>115.35</v>
      </c>
      <c r="D211" s="271">
        <v>116.18333333333334</v>
      </c>
      <c r="E211" s="271">
        <v>113.91666666666667</v>
      </c>
      <c r="F211" s="271">
        <v>112.48333333333333</v>
      </c>
      <c r="G211" s="271">
        <v>110.21666666666667</v>
      </c>
      <c r="H211" s="271">
        <v>117.61666666666667</v>
      </c>
      <c r="I211" s="271">
        <v>119.88333333333333</v>
      </c>
      <c r="J211" s="271">
        <v>121.31666666666668</v>
      </c>
      <c r="K211" s="270">
        <v>118.45</v>
      </c>
      <c r="L211" s="270">
        <v>114.75</v>
      </c>
      <c r="M211" s="270">
        <v>30.279450000000001</v>
      </c>
      <c r="N211" s="1"/>
      <c r="O211" s="1"/>
    </row>
    <row r="212" spans="1:15" ht="12.75" customHeight="1">
      <c r="A212" s="30">
        <v>202</v>
      </c>
      <c r="B212" s="280" t="s">
        <v>121</v>
      </c>
      <c r="C212" s="270">
        <v>238.35</v>
      </c>
      <c r="D212" s="271">
        <v>241.39999999999998</v>
      </c>
      <c r="E212" s="271">
        <v>234.59999999999997</v>
      </c>
      <c r="F212" s="271">
        <v>230.85</v>
      </c>
      <c r="G212" s="271">
        <v>224.04999999999998</v>
      </c>
      <c r="H212" s="271">
        <v>245.14999999999995</v>
      </c>
      <c r="I212" s="271">
        <v>251.94999999999996</v>
      </c>
      <c r="J212" s="271">
        <v>255.69999999999993</v>
      </c>
      <c r="K212" s="270">
        <v>248.2</v>
      </c>
      <c r="L212" s="270">
        <v>237.65</v>
      </c>
      <c r="M212" s="270">
        <v>50.457470000000001</v>
      </c>
      <c r="N212" s="1"/>
      <c r="O212" s="1"/>
    </row>
    <row r="213" spans="1:15" ht="12.75" customHeight="1">
      <c r="A213" s="30">
        <v>203</v>
      </c>
      <c r="B213" s="280" t="s">
        <v>122</v>
      </c>
      <c r="C213" s="270">
        <v>2603.6</v>
      </c>
      <c r="D213" s="271">
        <v>2603.8666666666668</v>
      </c>
      <c r="E213" s="271">
        <v>2584.7333333333336</v>
      </c>
      <c r="F213" s="271">
        <v>2565.8666666666668</v>
      </c>
      <c r="G213" s="271">
        <v>2546.7333333333336</v>
      </c>
      <c r="H213" s="271">
        <v>2622.7333333333336</v>
      </c>
      <c r="I213" s="271">
        <v>2641.8666666666668</v>
      </c>
      <c r="J213" s="271">
        <v>2660.7333333333336</v>
      </c>
      <c r="K213" s="270">
        <v>2623</v>
      </c>
      <c r="L213" s="270">
        <v>2585</v>
      </c>
      <c r="M213" s="270">
        <v>9.3759999999999994</v>
      </c>
      <c r="N213" s="1"/>
      <c r="O213" s="1"/>
    </row>
    <row r="214" spans="1:15" ht="12.75" customHeight="1">
      <c r="A214" s="30">
        <v>204</v>
      </c>
      <c r="B214" s="280" t="s">
        <v>261</v>
      </c>
      <c r="C214" s="270">
        <v>285.39999999999998</v>
      </c>
      <c r="D214" s="271">
        <v>286.23333333333335</v>
      </c>
      <c r="E214" s="271">
        <v>283.16666666666669</v>
      </c>
      <c r="F214" s="271">
        <v>280.93333333333334</v>
      </c>
      <c r="G214" s="271">
        <v>277.86666666666667</v>
      </c>
      <c r="H214" s="271">
        <v>288.4666666666667</v>
      </c>
      <c r="I214" s="271">
        <v>291.5333333333333</v>
      </c>
      <c r="J214" s="271">
        <v>293.76666666666671</v>
      </c>
      <c r="K214" s="270">
        <v>289.3</v>
      </c>
      <c r="L214" s="270">
        <v>284</v>
      </c>
      <c r="M214" s="270">
        <v>8.7345699999999997</v>
      </c>
      <c r="N214" s="1"/>
      <c r="O214" s="1"/>
    </row>
    <row r="215" spans="1:15" ht="12.75" customHeight="1">
      <c r="A215" s="30">
        <v>205</v>
      </c>
      <c r="B215" s="280" t="s">
        <v>289</v>
      </c>
      <c r="C215" s="270">
        <v>3770.85</v>
      </c>
      <c r="D215" s="271">
        <v>3791.6333333333337</v>
      </c>
      <c r="E215" s="271">
        <v>3727.2666666666673</v>
      </c>
      <c r="F215" s="271">
        <v>3683.6833333333338</v>
      </c>
      <c r="G215" s="271">
        <v>3619.3166666666675</v>
      </c>
      <c r="H215" s="271">
        <v>3835.2166666666672</v>
      </c>
      <c r="I215" s="271">
        <v>3899.583333333333</v>
      </c>
      <c r="J215" s="271">
        <v>3943.166666666667</v>
      </c>
      <c r="K215" s="270">
        <v>3856</v>
      </c>
      <c r="L215" s="270">
        <v>3748.05</v>
      </c>
      <c r="M215" s="270">
        <v>0.58092999999999995</v>
      </c>
      <c r="N215" s="1"/>
      <c r="O215" s="1"/>
    </row>
    <row r="216" spans="1:15" ht="12.75" customHeight="1">
      <c r="A216" s="30">
        <v>206</v>
      </c>
      <c r="B216" s="280" t="s">
        <v>797</v>
      </c>
      <c r="C216" s="270">
        <v>929.45</v>
      </c>
      <c r="D216" s="271">
        <v>935.81666666666661</v>
      </c>
      <c r="E216" s="271">
        <v>911.63333333333321</v>
      </c>
      <c r="F216" s="271">
        <v>893.81666666666661</v>
      </c>
      <c r="G216" s="271">
        <v>869.63333333333321</v>
      </c>
      <c r="H216" s="271">
        <v>953.63333333333321</v>
      </c>
      <c r="I216" s="271">
        <v>977.81666666666661</v>
      </c>
      <c r="J216" s="271">
        <v>995.63333333333321</v>
      </c>
      <c r="K216" s="270">
        <v>960</v>
      </c>
      <c r="L216" s="270">
        <v>918</v>
      </c>
      <c r="M216" s="270">
        <v>1.63405</v>
      </c>
      <c r="N216" s="1"/>
      <c r="O216" s="1"/>
    </row>
    <row r="217" spans="1:15" ht="12.75" customHeight="1">
      <c r="A217" s="30">
        <v>207</v>
      </c>
      <c r="B217" s="280" t="s">
        <v>380</v>
      </c>
      <c r="C217" s="270">
        <v>42202.45</v>
      </c>
      <c r="D217" s="271">
        <v>42515.466666666667</v>
      </c>
      <c r="E217" s="271">
        <v>41730.933333333334</v>
      </c>
      <c r="F217" s="271">
        <v>41259.416666666664</v>
      </c>
      <c r="G217" s="271">
        <v>40474.883333333331</v>
      </c>
      <c r="H217" s="271">
        <v>42986.983333333337</v>
      </c>
      <c r="I217" s="271">
        <v>43771.516666666677</v>
      </c>
      <c r="J217" s="271">
        <v>44243.03333333334</v>
      </c>
      <c r="K217" s="270">
        <v>43300</v>
      </c>
      <c r="L217" s="270">
        <v>42043.95</v>
      </c>
      <c r="M217" s="270">
        <v>0.15240000000000001</v>
      </c>
      <c r="N217" s="1"/>
      <c r="O217" s="1"/>
    </row>
    <row r="218" spans="1:15" ht="12.75" customHeight="1">
      <c r="A218" s="30">
        <v>208</v>
      </c>
      <c r="B218" s="280" t="s">
        <v>381</v>
      </c>
      <c r="C218" s="270">
        <v>41.7</v>
      </c>
      <c r="D218" s="271">
        <v>41.783333333333339</v>
      </c>
      <c r="E218" s="271">
        <v>41.466666666666676</v>
      </c>
      <c r="F218" s="271">
        <v>41.233333333333334</v>
      </c>
      <c r="G218" s="271">
        <v>40.916666666666671</v>
      </c>
      <c r="H218" s="271">
        <v>42.01666666666668</v>
      </c>
      <c r="I218" s="271">
        <v>42.333333333333343</v>
      </c>
      <c r="J218" s="271">
        <v>42.566666666666684</v>
      </c>
      <c r="K218" s="270">
        <v>42.1</v>
      </c>
      <c r="L218" s="270">
        <v>41.55</v>
      </c>
      <c r="M218" s="270">
        <v>26.32319</v>
      </c>
      <c r="N218" s="1"/>
      <c r="O218" s="1"/>
    </row>
    <row r="219" spans="1:15" ht="12.75" customHeight="1">
      <c r="A219" s="30">
        <v>209</v>
      </c>
      <c r="B219" s="280" t="s">
        <v>114</v>
      </c>
      <c r="C219" s="270">
        <v>2444.35</v>
      </c>
      <c r="D219" s="271">
        <v>2425.0499999999997</v>
      </c>
      <c r="E219" s="271">
        <v>2400.2999999999993</v>
      </c>
      <c r="F219" s="271">
        <v>2356.2499999999995</v>
      </c>
      <c r="G219" s="271">
        <v>2331.4999999999991</v>
      </c>
      <c r="H219" s="271">
        <v>2469.0999999999995</v>
      </c>
      <c r="I219" s="271">
        <v>2493.8500000000004</v>
      </c>
      <c r="J219" s="271">
        <v>2537.8999999999996</v>
      </c>
      <c r="K219" s="270">
        <v>2449.8000000000002</v>
      </c>
      <c r="L219" s="270">
        <v>2381</v>
      </c>
      <c r="M219" s="270">
        <v>36.617750000000001</v>
      </c>
      <c r="N219" s="1"/>
      <c r="O219" s="1"/>
    </row>
    <row r="220" spans="1:15" ht="12.75" customHeight="1">
      <c r="A220" s="30">
        <v>210</v>
      </c>
      <c r="B220" s="280" t="s">
        <v>124</v>
      </c>
      <c r="C220" s="270">
        <v>872.4</v>
      </c>
      <c r="D220" s="271">
        <v>873.56666666666661</v>
      </c>
      <c r="E220" s="271">
        <v>865.83333333333326</v>
      </c>
      <c r="F220" s="271">
        <v>859.26666666666665</v>
      </c>
      <c r="G220" s="271">
        <v>851.5333333333333</v>
      </c>
      <c r="H220" s="271">
        <v>880.13333333333321</v>
      </c>
      <c r="I220" s="271">
        <v>887.86666666666656</v>
      </c>
      <c r="J220" s="271">
        <v>894.43333333333317</v>
      </c>
      <c r="K220" s="270">
        <v>881.3</v>
      </c>
      <c r="L220" s="270">
        <v>867</v>
      </c>
      <c r="M220" s="270">
        <v>84.012839999999997</v>
      </c>
      <c r="N220" s="1"/>
      <c r="O220" s="1"/>
    </row>
    <row r="221" spans="1:15" ht="12.75" customHeight="1">
      <c r="A221" s="30">
        <v>211</v>
      </c>
      <c r="B221" s="280" t="s">
        <v>125</v>
      </c>
      <c r="C221" s="270">
        <v>1259</v>
      </c>
      <c r="D221" s="271">
        <v>1265.6666666666667</v>
      </c>
      <c r="E221" s="271">
        <v>1246.6333333333334</v>
      </c>
      <c r="F221" s="271">
        <v>1234.2666666666667</v>
      </c>
      <c r="G221" s="271">
        <v>1215.2333333333333</v>
      </c>
      <c r="H221" s="271">
        <v>1278.0333333333335</v>
      </c>
      <c r="I221" s="271">
        <v>1297.0666666666668</v>
      </c>
      <c r="J221" s="271">
        <v>1309.4333333333336</v>
      </c>
      <c r="K221" s="270">
        <v>1284.7</v>
      </c>
      <c r="L221" s="270">
        <v>1253.3</v>
      </c>
      <c r="M221" s="270">
        <v>2.91574</v>
      </c>
      <c r="N221" s="1"/>
      <c r="O221" s="1"/>
    </row>
    <row r="222" spans="1:15" ht="12.75" customHeight="1">
      <c r="A222" s="30">
        <v>212</v>
      </c>
      <c r="B222" s="280" t="s">
        <v>126</v>
      </c>
      <c r="C222" s="270">
        <v>592.9</v>
      </c>
      <c r="D222" s="271">
        <v>596.93333333333339</v>
      </c>
      <c r="E222" s="271">
        <v>585.11666666666679</v>
      </c>
      <c r="F222" s="271">
        <v>577.33333333333337</v>
      </c>
      <c r="G222" s="271">
        <v>565.51666666666677</v>
      </c>
      <c r="H222" s="271">
        <v>604.71666666666681</v>
      </c>
      <c r="I222" s="271">
        <v>616.53333333333342</v>
      </c>
      <c r="J222" s="271">
        <v>624.31666666666683</v>
      </c>
      <c r="K222" s="270">
        <v>608.75</v>
      </c>
      <c r="L222" s="270">
        <v>589.15</v>
      </c>
      <c r="M222" s="270">
        <v>13.95603</v>
      </c>
      <c r="N222" s="1"/>
      <c r="O222" s="1"/>
    </row>
    <row r="223" spans="1:15" ht="12.75" customHeight="1">
      <c r="A223" s="30">
        <v>213</v>
      </c>
      <c r="B223" s="280" t="s">
        <v>262</v>
      </c>
      <c r="C223" s="270">
        <v>499.45</v>
      </c>
      <c r="D223" s="271">
        <v>501.18333333333334</v>
      </c>
      <c r="E223" s="271">
        <v>496.06666666666666</v>
      </c>
      <c r="F223" s="271">
        <v>492.68333333333334</v>
      </c>
      <c r="G223" s="271">
        <v>487.56666666666666</v>
      </c>
      <c r="H223" s="271">
        <v>504.56666666666666</v>
      </c>
      <c r="I223" s="271">
        <v>509.68333333333334</v>
      </c>
      <c r="J223" s="271">
        <v>513.06666666666661</v>
      </c>
      <c r="K223" s="270">
        <v>506.3</v>
      </c>
      <c r="L223" s="270">
        <v>497.8</v>
      </c>
      <c r="M223" s="270">
        <v>2.1560999999999999</v>
      </c>
      <c r="N223" s="1"/>
      <c r="O223" s="1"/>
    </row>
    <row r="224" spans="1:15" ht="12.75" customHeight="1">
      <c r="A224" s="30">
        <v>214</v>
      </c>
      <c r="B224" s="280" t="s">
        <v>383</v>
      </c>
      <c r="C224" s="270">
        <v>43.2</v>
      </c>
      <c r="D224" s="271">
        <v>43.533333333333339</v>
      </c>
      <c r="E224" s="271">
        <v>42.716666666666676</v>
      </c>
      <c r="F224" s="271">
        <v>42.233333333333334</v>
      </c>
      <c r="G224" s="271">
        <v>41.416666666666671</v>
      </c>
      <c r="H224" s="271">
        <v>44.01666666666668</v>
      </c>
      <c r="I224" s="271">
        <v>44.833333333333343</v>
      </c>
      <c r="J224" s="271">
        <v>45.316666666666684</v>
      </c>
      <c r="K224" s="270">
        <v>44.35</v>
      </c>
      <c r="L224" s="270">
        <v>43.05</v>
      </c>
      <c r="M224" s="270">
        <v>70.563980000000001</v>
      </c>
      <c r="N224" s="1"/>
      <c r="O224" s="1"/>
    </row>
    <row r="225" spans="1:15" ht="12.75" customHeight="1">
      <c r="A225" s="30">
        <v>215</v>
      </c>
      <c r="B225" s="280" t="s">
        <v>128</v>
      </c>
      <c r="C225" s="270">
        <v>48.55</v>
      </c>
      <c r="D225" s="271">
        <v>48.866666666666667</v>
      </c>
      <c r="E225" s="271">
        <v>47.983333333333334</v>
      </c>
      <c r="F225" s="271">
        <v>47.416666666666664</v>
      </c>
      <c r="G225" s="271">
        <v>46.533333333333331</v>
      </c>
      <c r="H225" s="271">
        <v>49.433333333333337</v>
      </c>
      <c r="I225" s="271">
        <v>50.316666666666677</v>
      </c>
      <c r="J225" s="271">
        <v>50.88333333333334</v>
      </c>
      <c r="K225" s="270">
        <v>49.75</v>
      </c>
      <c r="L225" s="270">
        <v>48.3</v>
      </c>
      <c r="M225" s="270">
        <v>256.64848999999998</v>
      </c>
      <c r="N225" s="1"/>
      <c r="O225" s="1"/>
    </row>
    <row r="226" spans="1:15" ht="12.75" customHeight="1">
      <c r="A226" s="30">
        <v>216</v>
      </c>
      <c r="B226" s="280" t="s">
        <v>384</v>
      </c>
      <c r="C226" s="270">
        <v>68</v>
      </c>
      <c r="D226" s="271">
        <v>68.233333333333334</v>
      </c>
      <c r="E226" s="271">
        <v>67.466666666666669</v>
      </c>
      <c r="F226" s="271">
        <v>66.933333333333337</v>
      </c>
      <c r="G226" s="271">
        <v>66.166666666666671</v>
      </c>
      <c r="H226" s="271">
        <v>68.766666666666666</v>
      </c>
      <c r="I226" s="271">
        <v>69.533333333333346</v>
      </c>
      <c r="J226" s="271">
        <v>70.066666666666663</v>
      </c>
      <c r="K226" s="270">
        <v>69</v>
      </c>
      <c r="L226" s="270">
        <v>67.7</v>
      </c>
      <c r="M226" s="270">
        <v>45.574629999999999</v>
      </c>
      <c r="N226" s="1"/>
      <c r="O226" s="1"/>
    </row>
    <row r="227" spans="1:15" ht="12.75" customHeight="1">
      <c r="A227" s="30">
        <v>217</v>
      </c>
      <c r="B227" s="280" t="s">
        <v>385</v>
      </c>
      <c r="C227" s="270">
        <v>1006.05</v>
      </c>
      <c r="D227" s="271">
        <v>1012.0500000000001</v>
      </c>
      <c r="E227" s="271">
        <v>995.10000000000014</v>
      </c>
      <c r="F227" s="271">
        <v>984.15000000000009</v>
      </c>
      <c r="G227" s="271">
        <v>967.20000000000016</v>
      </c>
      <c r="H227" s="271">
        <v>1023.0000000000001</v>
      </c>
      <c r="I227" s="271">
        <v>1039.9500000000003</v>
      </c>
      <c r="J227" s="271">
        <v>1050.9000000000001</v>
      </c>
      <c r="K227" s="270">
        <v>1029</v>
      </c>
      <c r="L227" s="270">
        <v>1001.1</v>
      </c>
      <c r="M227" s="270">
        <v>8.5180000000000006E-2</v>
      </c>
      <c r="N227" s="1"/>
      <c r="O227" s="1"/>
    </row>
    <row r="228" spans="1:15" ht="12.75" customHeight="1">
      <c r="A228" s="30">
        <v>218</v>
      </c>
      <c r="B228" s="280" t="s">
        <v>386</v>
      </c>
      <c r="C228" s="270">
        <v>343.6</v>
      </c>
      <c r="D228" s="271">
        <v>344.3</v>
      </c>
      <c r="E228" s="271">
        <v>339.70000000000005</v>
      </c>
      <c r="F228" s="271">
        <v>335.8</v>
      </c>
      <c r="G228" s="271">
        <v>331.20000000000005</v>
      </c>
      <c r="H228" s="271">
        <v>348.20000000000005</v>
      </c>
      <c r="I228" s="271">
        <v>352.80000000000007</v>
      </c>
      <c r="J228" s="271">
        <v>356.70000000000005</v>
      </c>
      <c r="K228" s="270">
        <v>348.9</v>
      </c>
      <c r="L228" s="270">
        <v>340.4</v>
      </c>
      <c r="M228" s="270">
        <v>4.4142700000000001</v>
      </c>
      <c r="N228" s="1"/>
      <c r="O228" s="1"/>
    </row>
    <row r="229" spans="1:15" ht="12.75" customHeight="1">
      <c r="A229" s="30">
        <v>219</v>
      </c>
      <c r="B229" s="280" t="s">
        <v>387</v>
      </c>
      <c r="C229" s="270">
        <v>1661.1</v>
      </c>
      <c r="D229" s="271">
        <v>1669.6666666666667</v>
      </c>
      <c r="E229" s="271">
        <v>1644.4333333333334</v>
      </c>
      <c r="F229" s="271">
        <v>1627.7666666666667</v>
      </c>
      <c r="G229" s="271">
        <v>1602.5333333333333</v>
      </c>
      <c r="H229" s="271">
        <v>1686.3333333333335</v>
      </c>
      <c r="I229" s="271">
        <v>1711.5666666666666</v>
      </c>
      <c r="J229" s="271">
        <v>1728.2333333333336</v>
      </c>
      <c r="K229" s="270">
        <v>1694.9</v>
      </c>
      <c r="L229" s="270">
        <v>1653</v>
      </c>
      <c r="M229" s="270">
        <v>0.14716000000000001</v>
      </c>
      <c r="N229" s="1"/>
      <c r="O229" s="1"/>
    </row>
    <row r="230" spans="1:15" ht="12.75" customHeight="1">
      <c r="A230" s="30">
        <v>220</v>
      </c>
      <c r="B230" s="280" t="s">
        <v>388</v>
      </c>
      <c r="C230" s="270">
        <v>234.05</v>
      </c>
      <c r="D230" s="271">
        <v>236.13333333333333</v>
      </c>
      <c r="E230" s="271">
        <v>231.16666666666666</v>
      </c>
      <c r="F230" s="271">
        <v>228.28333333333333</v>
      </c>
      <c r="G230" s="271">
        <v>223.31666666666666</v>
      </c>
      <c r="H230" s="271">
        <v>239.01666666666665</v>
      </c>
      <c r="I230" s="271">
        <v>243.98333333333335</v>
      </c>
      <c r="J230" s="271">
        <v>246.86666666666665</v>
      </c>
      <c r="K230" s="270">
        <v>241.1</v>
      </c>
      <c r="L230" s="270">
        <v>233.25</v>
      </c>
      <c r="M230" s="270">
        <v>7.67265</v>
      </c>
      <c r="N230" s="1"/>
      <c r="O230" s="1"/>
    </row>
    <row r="231" spans="1:15" ht="12.75" customHeight="1">
      <c r="A231" s="30">
        <v>221</v>
      </c>
      <c r="B231" s="280" t="s">
        <v>389</v>
      </c>
      <c r="C231" s="270">
        <v>43.05</v>
      </c>
      <c r="D231" s="271">
        <v>42.716666666666669</v>
      </c>
      <c r="E231" s="271">
        <v>41.983333333333334</v>
      </c>
      <c r="F231" s="271">
        <v>40.916666666666664</v>
      </c>
      <c r="G231" s="271">
        <v>40.18333333333333</v>
      </c>
      <c r="H231" s="271">
        <v>43.783333333333339</v>
      </c>
      <c r="I231" s="271">
        <v>44.516666666666673</v>
      </c>
      <c r="J231" s="271">
        <v>45.583333333333343</v>
      </c>
      <c r="K231" s="270">
        <v>43.45</v>
      </c>
      <c r="L231" s="270">
        <v>41.65</v>
      </c>
      <c r="M231" s="270">
        <v>38.079270000000001</v>
      </c>
      <c r="N231" s="1"/>
      <c r="O231" s="1"/>
    </row>
    <row r="232" spans="1:15" ht="12.75" customHeight="1">
      <c r="A232" s="30">
        <v>222</v>
      </c>
      <c r="B232" s="280" t="s">
        <v>137</v>
      </c>
      <c r="C232" s="270">
        <v>323.14999999999998</v>
      </c>
      <c r="D232" s="271">
        <v>321.81666666666666</v>
      </c>
      <c r="E232" s="271">
        <v>319.38333333333333</v>
      </c>
      <c r="F232" s="271">
        <v>315.61666666666667</v>
      </c>
      <c r="G232" s="271">
        <v>313.18333333333334</v>
      </c>
      <c r="H232" s="271">
        <v>325.58333333333331</v>
      </c>
      <c r="I232" s="271">
        <v>328.01666666666659</v>
      </c>
      <c r="J232" s="271">
        <v>331.7833333333333</v>
      </c>
      <c r="K232" s="270">
        <v>324.25</v>
      </c>
      <c r="L232" s="270">
        <v>318.05</v>
      </c>
      <c r="M232" s="270">
        <v>257.58859999999999</v>
      </c>
      <c r="N232" s="1"/>
      <c r="O232" s="1"/>
    </row>
    <row r="233" spans="1:15" ht="12.75" customHeight="1">
      <c r="A233" s="30">
        <v>223</v>
      </c>
      <c r="B233" s="280" t="s">
        <v>390</v>
      </c>
      <c r="C233" s="270">
        <v>113.25</v>
      </c>
      <c r="D233" s="271">
        <v>113.75</v>
      </c>
      <c r="E233" s="271">
        <v>112.5</v>
      </c>
      <c r="F233" s="271">
        <v>111.75</v>
      </c>
      <c r="G233" s="271">
        <v>110.5</v>
      </c>
      <c r="H233" s="271">
        <v>114.5</v>
      </c>
      <c r="I233" s="271">
        <v>115.75</v>
      </c>
      <c r="J233" s="271">
        <v>116.5</v>
      </c>
      <c r="K233" s="270">
        <v>115</v>
      </c>
      <c r="L233" s="270">
        <v>113</v>
      </c>
      <c r="M233" s="270">
        <v>3.2766799999999998</v>
      </c>
      <c r="N233" s="1"/>
      <c r="O233" s="1"/>
    </row>
    <row r="234" spans="1:15" ht="12.75" customHeight="1">
      <c r="A234" s="30">
        <v>224</v>
      </c>
      <c r="B234" s="280" t="s">
        <v>391</v>
      </c>
      <c r="C234" s="270">
        <v>230.1</v>
      </c>
      <c r="D234" s="271">
        <v>231.04999999999998</v>
      </c>
      <c r="E234" s="271">
        <v>226.19999999999996</v>
      </c>
      <c r="F234" s="271">
        <v>222.29999999999998</v>
      </c>
      <c r="G234" s="271">
        <v>217.44999999999996</v>
      </c>
      <c r="H234" s="271">
        <v>234.94999999999996</v>
      </c>
      <c r="I234" s="271">
        <v>239.79999999999998</v>
      </c>
      <c r="J234" s="271">
        <v>243.69999999999996</v>
      </c>
      <c r="K234" s="270">
        <v>235.9</v>
      </c>
      <c r="L234" s="270">
        <v>227.15</v>
      </c>
      <c r="M234" s="270">
        <v>42.601680000000002</v>
      </c>
      <c r="N234" s="1"/>
      <c r="O234" s="1"/>
    </row>
    <row r="235" spans="1:15" ht="12.75" customHeight="1">
      <c r="A235" s="30">
        <v>225</v>
      </c>
      <c r="B235" s="280" t="s">
        <v>123</v>
      </c>
      <c r="C235" s="270">
        <v>133.25</v>
      </c>
      <c r="D235" s="271">
        <v>134.08333333333334</v>
      </c>
      <c r="E235" s="271">
        <v>131.66666666666669</v>
      </c>
      <c r="F235" s="271">
        <v>130.08333333333334</v>
      </c>
      <c r="G235" s="271">
        <v>127.66666666666669</v>
      </c>
      <c r="H235" s="271">
        <v>135.66666666666669</v>
      </c>
      <c r="I235" s="271">
        <v>138.08333333333337</v>
      </c>
      <c r="J235" s="271">
        <v>139.66666666666669</v>
      </c>
      <c r="K235" s="270">
        <v>136.5</v>
      </c>
      <c r="L235" s="270">
        <v>132.5</v>
      </c>
      <c r="M235" s="270">
        <v>81.370559999999998</v>
      </c>
      <c r="N235" s="1"/>
      <c r="O235" s="1"/>
    </row>
    <row r="236" spans="1:15" ht="12.75" customHeight="1">
      <c r="A236" s="30">
        <v>226</v>
      </c>
      <c r="B236" s="280" t="s">
        <v>392</v>
      </c>
      <c r="C236" s="270">
        <v>87.15</v>
      </c>
      <c r="D236" s="271">
        <v>87.633333333333326</v>
      </c>
      <c r="E236" s="271">
        <v>85.916666666666657</v>
      </c>
      <c r="F236" s="271">
        <v>84.683333333333337</v>
      </c>
      <c r="G236" s="271">
        <v>82.966666666666669</v>
      </c>
      <c r="H236" s="271">
        <v>88.866666666666646</v>
      </c>
      <c r="I236" s="271">
        <v>90.583333333333314</v>
      </c>
      <c r="J236" s="271">
        <v>91.816666666666634</v>
      </c>
      <c r="K236" s="270">
        <v>89.35</v>
      </c>
      <c r="L236" s="270">
        <v>86.4</v>
      </c>
      <c r="M236" s="270">
        <v>68.457520000000002</v>
      </c>
      <c r="N236" s="1"/>
      <c r="O236" s="1"/>
    </row>
    <row r="237" spans="1:15" ht="12.75" customHeight="1">
      <c r="A237" s="30">
        <v>227</v>
      </c>
      <c r="B237" s="280" t="s">
        <v>263</v>
      </c>
      <c r="C237" s="270">
        <v>4752.3</v>
      </c>
      <c r="D237" s="271">
        <v>4694.45</v>
      </c>
      <c r="E237" s="271">
        <v>4508.8999999999996</v>
      </c>
      <c r="F237" s="271">
        <v>4265.5</v>
      </c>
      <c r="G237" s="271">
        <v>4079.95</v>
      </c>
      <c r="H237" s="271">
        <v>4937.8499999999995</v>
      </c>
      <c r="I237" s="271">
        <v>5123.4000000000005</v>
      </c>
      <c r="J237" s="271">
        <v>5366.7999999999993</v>
      </c>
      <c r="K237" s="270">
        <v>4880</v>
      </c>
      <c r="L237" s="270">
        <v>4451.05</v>
      </c>
      <c r="M237" s="270">
        <v>5.9525399999999999</v>
      </c>
      <c r="N237" s="1"/>
      <c r="O237" s="1"/>
    </row>
    <row r="238" spans="1:15" ht="12.75" customHeight="1">
      <c r="A238" s="30">
        <v>228</v>
      </c>
      <c r="B238" s="280" t="s">
        <v>393</v>
      </c>
      <c r="C238" s="270">
        <v>191.8</v>
      </c>
      <c r="D238" s="271">
        <v>192.63333333333333</v>
      </c>
      <c r="E238" s="271">
        <v>189.51666666666665</v>
      </c>
      <c r="F238" s="271">
        <v>187.23333333333332</v>
      </c>
      <c r="G238" s="271">
        <v>184.11666666666665</v>
      </c>
      <c r="H238" s="271">
        <v>194.91666666666666</v>
      </c>
      <c r="I238" s="271">
        <v>198.03333333333333</v>
      </c>
      <c r="J238" s="271">
        <v>200.31666666666666</v>
      </c>
      <c r="K238" s="270">
        <v>195.75</v>
      </c>
      <c r="L238" s="270">
        <v>190.35</v>
      </c>
      <c r="M238" s="270">
        <v>8.9956700000000005</v>
      </c>
      <c r="N238" s="1"/>
      <c r="O238" s="1"/>
    </row>
    <row r="239" spans="1:15" ht="12.75" customHeight="1">
      <c r="A239" s="30">
        <v>229</v>
      </c>
      <c r="B239" s="280" t="s">
        <v>394</v>
      </c>
      <c r="C239" s="270">
        <v>158</v>
      </c>
      <c r="D239" s="271">
        <v>158.98333333333332</v>
      </c>
      <c r="E239" s="271">
        <v>156.76666666666665</v>
      </c>
      <c r="F239" s="271">
        <v>155.53333333333333</v>
      </c>
      <c r="G239" s="271">
        <v>153.31666666666666</v>
      </c>
      <c r="H239" s="271">
        <v>160.21666666666664</v>
      </c>
      <c r="I239" s="271">
        <v>162.43333333333328</v>
      </c>
      <c r="J239" s="271">
        <v>163.66666666666663</v>
      </c>
      <c r="K239" s="270">
        <v>161.19999999999999</v>
      </c>
      <c r="L239" s="270">
        <v>157.75</v>
      </c>
      <c r="M239" s="270">
        <v>47.915950000000002</v>
      </c>
      <c r="N239" s="1"/>
      <c r="O239" s="1"/>
    </row>
    <row r="240" spans="1:15" ht="12.75" customHeight="1">
      <c r="A240" s="30">
        <v>230</v>
      </c>
      <c r="B240" s="280" t="s">
        <v>130</v>
      </c>
      <c r="C240" s="270">
        <v>296.60000000000002</v>
      </c>
      <c r="D240" s="271">
        <v>296.21666666666664</v>
      </c>
      <c r="E240" s="271">
        <v>293.48333333333329</v>
      </c>
      <c r="F240" s="271">
        <v>290.36666666666667</v>
      </c>
      <c r="G240" s="271">
        <v>287.63333333333333</v>
      </c>
      <c r="H240" s="271">
        <v>299.33333333333326</v>
      </c>
      <c r="I240" s="271">
        <v>302.06666666666661</v>
      </c>
      <c r="J240" s="271">
        <v>305.18333333333322</v>
      </c>
      <c r="K240" s="270">
        <v>298.95</v>
      </c>
      <c r="L240" s="270">
        <v>293.10000000000002</v>
      </c>
      <c r="M240" s="270">
        <v>42.291640000000001</v>
      </c>
      <c r="N240" s="1"/>
      <c r="O240" s="1"/>
    </row>
    <row r="241" spans="1:15" ht="12.75" customHeight="1">
      <c r="A241" s="30">
        <v>231</v>
      </c>
      <c r="B241" s="280" t="s">
        <v>135</v>
      </c>
      <c r="C241" s="270">
        <v>71.3</v>
      </c>
      <c r="D241" s="271">
        <v>71.233333333333334</v>
      </c>
      <c r="E241" s="271">
        <v>70.916666666666671</v>
      </c>
      <c r="F241" s="271">
        <v>70.533333333333331</v>
      </c>
      <c r="G241" s="271">
        <v>70.216666666666669</v>
      </c>
      <c r="H241" s="271">
        <v>71.616666666666674</v>
      </c>
      <c r="I241" s="271">
        <v>71.933333333333337</v>
      </c>
      <c r="J241" s="271">
        <v>72.316666666666677</v>
      </c>
      <c r="K241" s="270">
        <v>71.55</v>
      </c>
      <c r="L241" s="270">
        <v>70.849999999999994</v>
      </c>
      <c r="M241" s="270">
        <v>133.49456000000001</v>
      </c>
      <c r="N241" s="1"/>
      <c r="O241" s="1"/>
    </row>
    <row r="242" spans="1:15" ht="12.75" customHeight="1">
      <c r="A242" s="30">
        <v>232</v>
      </c>
      <c r="B242" s="280" t="s">
        <v>395</v>
      </c>
      <c r="C242" s="270">
        <v>17.649999999999999</v>
      </c>
      <c r="D242" s="271">
        <v>17.75</v>
      </c>
      <c r="E242" s="271">
        <v>17.45</v>
      </c>
      <c r="F242" s="271">
        <v>17.25</v>
      </c>
      <c r="G242" s="271">
        <v>16.95</v>
      </c>
      <c r="H242" s="271">
        <v>17.95</v>
      </c>
      <c r="I242" s="271">
        <v>18.249999999999996</v>
      </c>
      <c r="J242" s="271">
        <v>18.45</v>
      </c>
      <c r="K242" s="270">
        <v>18.05</v>
      </c>
      <c r="L242" s="270">
        <v>17.55</v>
      </c>
      <c r="M242" s="270">
        <v>16.79457</v>
      </c>
      <c r="N242" s="1"/>
      <c r="O242" s="1"/>
    </row>
    <row r="243" spans="1:15" ht="12.75" customHeight="1">
      <c r="A243" s="30">
        <v>233</v>
      </c>
      <c r="B243" s="280" t="s">
        <v>136</v>
      </c>
      <c r="C243" s="270">
        <v>712.65</v>
      </c>
      <c r="D243" s="271">
        <v>716.33333333333337</v>
      </c>
      <c r="E243" s="271">
        <v>706.4666666666667</v>
      </c>
      <c r="F243" s="271">
        <v>700.2833333333333</v>
      </c>
      <c r="G243" s="271">
        <v>690.41666666666663</v>
      </c>
      <c r="H243" s="271">
        <v>722.51666666666677</v>
      </c>
      <c r="I243" s="271">
        <v>732.38333333333333</v>
      </c>
      <c r="J243" s="271">
        <v>738.56666666666683</v>
      </c>
      <c r="K243" s="270">
        <v>726.2</v>
      </c>
      <c r="L243" s="270">
        <v>710.15</v>
      </c>
      <c r="M243" s="270">
        <v>34.976930000000003</v>
      </c>
      <c r="N243" s="1"/>
      <c r="O243" s="1"/>
    </row>
    <row r="244" spans="1:15" ht="12.75" customHeight="1">
      <c r="A244" s="30">
        <v>234</v>
      </c>
      <c r="B244" s="280" t="s">
        <v>791</v>
      </c>
      <c r="C244" s="270">
        <v>21.95</v>
      </c>
      <c r="D244" s="271">
        <v>21.850000000000005</v>
      </c>
      <c r="E244" s="271">
        <v>21.70000000000001</v>
      </c>
      <c r="F244" s="271">
        <v>21.450000000000006</v>
      </c>
      <c r="G244" s="271">
        <v>21.300000000000011</v>
      </c>
      <c r="H244" s="271">
        <v>22.100000000000009</v>
      </c>
      <c r="I244" s="271">
        <v>22.250000000000007</v>
      </c>
      <c r="J244" s="271">
        <v>22.500000000000007</v>
      </c>
      <c r="K244" s="270">
        <v>22</v>
      </c>
      <c r="L244" s="270">
        <v>21.6</v>
      </c>
      <c r="M244" s="270">
        <v>72.143109999999993</v>
      </c>
      <c r="N244" s="1"/>
      <c r="O244" s="1"/>
    </row>
    <row r="245" spans="1:15" ht="12.75" customHeight="1">
      <c r="A245" s="30">
        <v>235</v>
      </c>
      <c r="B245" s="280" t="s">
        <v>798</v>
      </c>
      <c r="C245" s="270">
        <v>1589.6</v>
      </c>
      <c r="D245" s="271">
        <v>1601.2</v>
      </c>
      <c r="E245" s="271">
        <v>1565.4</v>
      </c>
      <c r="F245" s="271">
        <v>1541.2</v>
      </c>
      <c r="G245" s="271">
        <v>1505.4</v>
      </c>
      <c r="H245" s="271">
        <v>1625.4</v>
      </c>
      <c r="I245" s="271">
        <v>1661.1999999999998</v>
      </c>
      <c r="J245" s="271">
        <v>1685.4</v>
      </c>
      <c r="K245" s="270">
        <v>1637</v>
      </c>
      <c r="L245" s="270">
        <v>1577</v>
      </c>
      <c r="M245" s="270">
        <v>0.44080000000000003</v>
      </c>
      <c r="N245" s="1"/>
      <c r="O245" s="1"/>
    </row>
    <row r="246" spans="1:15" ht="12.75" customHeight="1">
      <c r="A246" s="30">
        <v>236</v>
      </c>
      <c r="B246" s="280" t="s">
        <v>396</v>
      </c>
      <c r="C246" s="270">
        <v>158.65</v>
      </c>
      <c r="D246" s="271">
        <v>160.4</v>
      </c>
      <c r="E246" s="271">
        <v>156.30000000000001</v>
      </c>
      <c r="F246" s="271">
        <v>153.95000000000002</v>
      </c>
      <c r="G246" s="271">
        <v>149.85000000000002</v>
      </c>
      <c r="H246" s="271">
        <v>162.75</v>
      </c>
      <c r="I246" s="271">
        <v>166.84999999999997</v>
      </c>
      <c r="J246" s="271">
        <v>169.2</v>
      </c>
      <c r="K246" s="270">
        <v>164.5</v>
      </c>
      <c r="L246" s="270">
        <v>158.05000000000001</v>
      </c>
      <c r="M246" s="270">
        <v>1.9970399999999999</v>
      </c>
      <c r="N246" s="1"/>
      <c r="O246" s="1"/>
    </row>
    <row r="247" spans="1:15" ht="12.75" customHeight="1">
      <c r="A247" s="30">
        <v>237</v>
      </c>
      <c r="B247" s="280" t="s">
        <v>397</v>
      </c>
      <c r="C247" s="270">
        <v>364.8</v>
      </c>
      <c r="D247" s="271">
        <v>362.95</v>
      </c>
      <c r="E247" s="271">
        <v>358.9</v>
      </c>
      <c r="F247" s="271">
        <v>353</v>
      </c>
      <c r="G247" s="271">
        <v>348.95</v>
      </c>
      <c r="H247" s="271">
        <v>368.84999999999997</v>
      </c>
      <c r="I247" s="271">
        <v>372.90000000000003</v>
      </c>
      <c r="J247" s="271">
        <v>378.79999999999995</v>
      </c>
      <c r="K247" s="270">
        <v>367</v>
      </c>
      <c r="L247" s="270">
        <v>357.05</v>
      </c>
      <c r="M247" s="270">
        <v>0.74161999999999995</v>
      </c>
      <c r="N247" s="1"/>
      <c r="O247" s="1"/>
    </row>
    <row r="248" spans="1:15" ht="12.75" customHeight="1">
      <c r="A248" s="30">
        <v>238</v>
      </c>
      <c r="B248" s="280" t="s">
        <v>129</v>
      </c>
      <c r="C248" s="270">
        <v>418.25</v>
      </c>
      <c r="D248" s="271">
        <v>421.40000000000003</v>
      </c>
      <c r="E248" s="271">
        <v>412.85000000000008</v>
      </c>
      <c r="F248" s="271">
        <v>407.45000000000005</v>
      </c>
      <c r="G248" s="271">
        <v>398.90000000000009</v>
      </c>
      <c r="H248" s="271">
        <v>426.80000000000007</v>
      </c>
      <c r="I248" s="271">
        <v>435.35</v>
      </c>
      <c r="J248" s="271">
        <v>440.75000000000006</v>
      </c>
      <c r="K248" s="270">
        <v>429.95</v>
      </c>
      <c r="L248" s="270">
        <v>416</v>
      </c>
      <c r="M248" s="270">
        <v>33.664610000000003</v>
      </c>
      <c r="N248" s="1"/>
      <c r="O248" s="1"/>
    </row>
    <row r="249" spans="1:15" ht="12.75" customHeight="1">
      <c r="A249" s="30">
        <v>239</v>
      </c>
      <c r="B249" s="280" t="s">
        <v>133</v>
      </c>
      <c r="C249" s="270">
        <v>199.3</v>
      </c>
      <c r="D249" s="271">
        <v>199.30000000000004</v>
      </c>
      <c r="E249" s="271">
        <v>198.20000000000007</v>
      </c>
      <c r="F249" s="271">
        <v>197.10000000000002</v>
      </c>
      <c r="G249" s="271">
        <v>196.00000000000006</v>
      </c>
      <c r="H249" s="271">
        <v>200.40000000000009</v>
      </c>
      <c r="I249" s="271">
        <v>201.50000000000006</v>
      </c>
      <c r="J249" s="271">
        <v>202.60000000000011</v>
      </c>
      <c r="K249" s="270">
        <v>200.4</v>
      </c>
      <c r="L249" s="270">
        <v>198.2</v>
      </c>
      <c r="M249" s="270">
        <v>12.53847</v>
      </c>
      <c r="N249" s="1"/>
      <c r="O249" s="1"/>
    </row>
    <row r="250" spans="1:15" ht="12.75" customHeight="1">
      <c r="A250" s="30">
        <v>240</v>
      </c>
      <c r="B250" s="280" t="s">
        <v>132</v>
      </c>
      <c r="C250" s="270">
        <v>1100.75</v>
      </c>
      <c r="D250" s="271">
        <v>1105.0833333333333</v>
      </c>
      <c r="E250" s="271">
        <v>1090.6666666666665</v>
      </c>
      <c r="F250" s="271">
        <v>1080.5833333333333</v>
      </c>
      <c r="G250" s="271">
        <v>1066.1666666666665</v>
      </c>
      <c r="H250" s="271">
        <v>1115.1666666666665</v>
      </c>
      <c r="I250" s="271">
        <v>1129.583333333333</v>
      </c>
      <c r="J250" s="271">
        <v>1139.6666666666665</v>
      </c>
      <c r="K250" s="270">
        <v>1119.5</v>
      </c>
      <c r="L250" s="270">
        <v>1095</v>
      </c>
      <c r="M250" s="270">
        <v>24.286180000000002</v>
      </c>
      <c r="N250" s="1"/>
      <c r="O250" s="1"/>
    </row>
    <row r="251" spans="1:15" ht="12.75" customHeight="1">
      <c r="A251" s="30">
        <v>241</v>
      </c>
      <c r="B251" s="280" t="s">
        <v>398</v>
      </c>
      <c r="C251" s="270">
        <v>15.55</v>
      </c>
      <c r="D251" s="271">
        <v>15.633333333333335</v>
      </c>
      <c r="E251" s="271">
        <v>15.366666666666669</v>
      </c>
      <c r="F251" s="271">
        <v>15.183333333333334</v>
      </c>
      <c r="G251" s="271">
        <v>14.916666666666668</v>
      </c>
      <c r="H251" s="271">
        <v>15.81666666666667</v>
      </c>
      <c r="I251" s="271">
        <v>16.083333333333336</v>
      </c>
      <c r="J251" s="271">
        <v>16.266666666666673</v>
      </c>
      <c r="K251" s="270">
        <v>15.9</v>
      </c>
      <c r="L251" s="270">
        <v>15.45</v>
      </c>
      <c r="M251" s="270">
        <v>34.86927</v>
      </c>
      <c r="N251" s="1"/>
      <c r="O251" s="1"/>
    </row>
    <row r="252" spans="1:15" ht="12.75" customHeight="1">
      <c r="A252" s="30">
        <v>242</v>
      </c>
      <c r="B252" s="280" t="s">
        <v>164</v>
      </c>
      <c r="C252" s="270">
        <v>4252.3500000000004</v>
      </c>
      <c r="D252" s="271">
        <v>4279.6166666666668</v>
      </c>
      <c r="E252" s="271">
        <v>4214.7333333333336</v>
      </c>
      <c r="F252" s="271">
        <v>4177.1166666666668</v>
      </c>
      <c r="G252" s="271">
        <v>4112.2333333333336</v>
      </c>
      <c r="H252" s="271">
        <v>4317.2333333333336</v>
      </c>
      <c r="I252" s="271">
        <v>4382.1166666666668</v>
      </c>
      <c r="J252" s="271">
        <v>4419.7333333333336</v>
      </c>
      <c r="K252" s="270">
        <v>4344.5</v>
      </c>
      <c r="L252" s="270">
        <v>4242</v>
      </c>
      <c r="M252" s="270">
        <v>3.6857799999999998</v>
      </c>
      <c r="N252" s="1"/>
      <c r="O252" s="1"/>
    </row>
    <row r="253" spans="1:15" ht="12.75" customHeight="1">
      <c r="A253" s="30">
        <v>243</v>
      </c>
      <c r="B253" s="280" t="s">
        <v>134</v>
      </c>
      <c r="C253" s="270">
        <v>1453</v>
      </c>
      <c r="D253" s="271">
        <v>1459.6666666666667</v>
      </c>
      <c r="E253" s="271">
        <v>1441.3333333333335</v>
      </c>
      <c r="F253" s="271">
        <v>1429.6666666666667</v>
      </c>
      <c r="G253" s="271">
        <v>1411.3333333333335</v>
      </c>
      <c r="H253" s="271">
        <v>1471.3333333333335</v>
      </c>
      <c r="I253" s="271">
        <v>1489.666666666667</v>
      </c>
      <c r="J253" s="271">
        <v>1501.3333333333335</v>
      </c>
      <c r="K253" s="270">
        <v>1478</v>
      </c>
      <c r="L253" s="270">
        <v>1448</v>
      </c>
      <c r="M253" s="270">
        <v>51.756529999999998</v>
      </c>
      <c r="N253" s="1"/>
      <c r="O253" s="1"/>
    </row>
    <row r="254" spans="1:15" ht="12.75" customHeight="1">
      <c r="A254" s="30">
        <v>244</v>
      </c>
      <c r="B254" s="280" t="s">
        <v>399</v>
      </c>
      <c r="C254" s="270">
        <v>505.3</v>
      </c>
      <c r="D254" s="271">
        <v>506.25</v>
      </c>
      <c r="E254" s="271">
        <v>501.5</v>
      </c>
      <c r="F254" s="271">
        <v>497.7</v>
      </c>
      <c r="G254" s="271">
        <v>492.95</v>
      </c>
      <c r="H254" s="271">
        <v>510.05</v>
      </c>
      <c r="I254" s="271">
        <v>514.79999999999995</v>
      </c>
      <c r="J254" s="271">
        <v>518.6</v>
      </c>
      <c r="K254" s="270">
        <v>511</v>
      </c>
      <c r="L254" s="270">
        <v>502.45</v>
      </c>
      <c r="M254" s="270">
        <v>10.31132</v>
      </c>
      <c r="N254" s="1"/>
      <c r="O254" s="1"/>
    </row>
    <row r="255" spans="1:15" ht="12.75" customHeight="1">
      <c r="A255" s="30">
        <v>245</v>
      </c>
      <c r="B255" s="280" t="s">
        <v>400</v>
      </c>
      <c r="C255" s="270">
        <v>598</v>
      </c>
      <c r="D255" s="271">
        <v>601.38333333333333</v>
      </c>
      <c r="E255" s="271">
        <v>593.11666666666667</v>
      </c>
      <c r="F255" s="271">
        <v>588.23333333333335</v>
      </c>
      <c r="G255" s="271">
        <v>579.9666666666667</v>
      </c>
      <c r="H255" s="271">
        <v>606.26666666666665</v>
      </c>
      <c r="I255" s="271">
        <v>614.5333333333333</v>
      </c>
      <c r="J255" s="271">
        <v>619.41666666666663</v>
      </c>
      <c r="K255" s="270">
        <v>609.65</v>
      </c>
      <c r="L255" s="270">
        <v>596.5</v>
      </c>
      <c r="M255" s="270">
        <v>2.3039000000000001</v>
      </c>
      <c r="N255" s="1"/>
      <c r="O255" s="1"/>
    </row>
    <row r="256" spans="1:15" ht="12.75" customHeight="1">
      <c r="A256" s="30">
        <v>246</v>
      </c>
      <c r="B256" s="280" t="s">
        <v>131</v>
      </c>
      <c r="C256" s="270">
        <v>2029.4</v>
      </c>
      <c r="D256" s="271">
        <v>2037.8</v>
      </c>
      <c r="E256" s="271">
        <v>2011.6</v>
      </c>
      <c r="F256" s="271">
        <v>1993.8</v>
      </c>
      <c r="G256" s="271">
        <v>1967.6</v>
      </c>
      <c r="H256" s="271">
        <v>2055.6</v>
      </c>
      <c r="I256" s="271">
        <v>2081.8000000000002</v>
      </c>
      <c r="J256" s="271">
        <v>2099.6</v>
      </c>
      <c r="K256" s="270">
        <v>2064</v>
      </c>
      <c r="L256" s="270">
        <v>2020</v>
      </c>
      <c r="M256" s="270">
        <v>3.9734500000000001</v>
      </c>
      <c r="N256" s="1"/>
      <c r="O256" s="1"/>
    </row>
    <row r="257" spans="1:15" ht="12.75" customHeight="1">
      <c r="A257" s="30">
        <v>247</v>
      </c>
      <c r="B257" s="280" t="s">
        <v>264</v>
      </c>
      <c r="C257" s="270">
        <v>889.85</v>
      </c>
      <c r="D257" s="271">
        <v>893.31666666666661</v>
      </c>
      <c r="E257" s="271">
        <v>883.03333333333319</v>
      </c>
      <c r="F257" s="271">
        <v>876.21666666666658</v>
      </c>
      <c r="G257" s="271">
        <v>865.93333333333317</v>
      </c>
      <c r="H257" s="271">
        <v>900.13333333333321</v>
      </c>
      <c r="I257" s="271">
        <v>910.41666666666652</v>
      </c>
      <c r="J257" s="271">
        <v>917.23333333333323</v>
      </c>
      <c r="K257" s="270">
        <v>903.6</v>
      </c>
      <c r="L257" s="270">
        <v>886.5</v>
      </c>
      <c r="M257" s="270">
        <v>1.7416700000000001</v>
      </c>
      <c r="N257" s="1"/>
      <c r="O257" s="1"/>
    </row>
    <row r="258" spans="1:15" ht="12.75" customHeight="1">
      <c r="A258" s="30">
        <v>248</v>
      </c>
      <c r="B258" s="280" t="s">
        <v>401</v>
      </c>
      <c r="C258" s="270">
        <v>1794.25</v>
      </c>
      <c r="D258" s="271">
        <v>1797.25</v>
      </c>
      <c r="E258" s="271">
        <v>1778.25</v>
      </c>
      <c r="F258" s="271">
        <v>1762.25</v>
      </c>
      <c r="G258" s="271">
        <v>1743.25</v>
      </c>
      <c r="H258" s="271">
        <v>1813.25</v>
      </c>
      <c r="I258" s="271">
        <v>1832.25</v>
      </c>
      <c r="J258" s="271">
        <v>1848.25</v>
      </c>
      <c r="K258" s="270">
        <v>1816.25</v>
      </c>
      <c r="L258" s="270">
        <v>1781.25</v>
      </c>
      <c r="M258" s="270">
        <v>0.21364</v>
      </c>
      <c r="N258" s="1"/>
      <c r="O258" s="1"/>
    </row>
    <row r="259" spans="1:15" ht="12.75" customHeight="1">
      <c r="A259" s="30">
        <v>249</v>
      </c>
      <c r="B259" s="280" t="s">
        <v>402</v>
      </c>
      <c r="C259" s="270">
        <v>2705.25</v>
      </c>
      <c r="D259" s="271">
        <v>2706.1</v>
      </c>
      <c r="E259" s="271">
        <v>2674.2</v>
      </c>
      <c r="F259" s="271">
        <v>2643.15</v>
      </c>
      <c r="G259" s="271">
        <v>2611.25</v>
      </c>
      <c r="H259" s="271">
        <v>2737.1499999999996</v>
      </c>
      <c r="I259" s="271">
        <v>2769.05</v>
      </c>
      <c r="J259" s="271">
        <v>2800.0999999999995</v>
      </c>
      <c r="K259" s="270">
        <v>2738</v>
      </c>
      <c r="L259" s="270">
        <v>2675.05</v>
      </c>
      <c r="M259" s="270">
        <v>0.55905000000000005</v>
      </c>
      <c r="N259" s="1"/>
      <c r="O259" s="1"/>
    </row>
    <row r="260" spans="1:15" ht="12.75" customHeight="1">
      <c r="A260" s="30">
        <v>250</v>
      </c>
      <c r="B260" s="280" t="s">
        <v>403</v>
      </c>
      <c r="C260" s="270">
        <v>470.75</v>
      </c>
      <c r="D260" s="271">
        <v>476.63333333333338</v>
      </c>
      <c r="E260" s="271">
        <v>463.26666666666677</v>
      </c>
      <c r="F260" s="271">
        <v>455.78333333333336</v>
      </c>
      <c r="G260" s="271">
        <v>442.41666666666674</v>
      </c>
      <c r="H260" s="271">
        <v>484.11666666666679</v>
      </c>
      <c r="I260" s="271">
        <v>497.48333333333346</v>
      </c>
      <c r="J260" s="271">
        <v>504.96666666666681</v>
      </c>
      <c r="K260" s="270">
        <v>490</v>
      </c>
      <c r="L260" s="270">
        <v>469.15</v>
      </c>
      <c r="M260" s="270">
        <v>2.0832600000000001</v>
      </c>
      <c r="N260" s="1"/>
      <c r="O260" s="1"/>
    </row>
    <row r="261" spans="1:15" ht="12.75" customHeight="1">
      <c r="A261" s="30">
        <v>251</v>
      </c>
      <c r="B261" s="280" t="s">
        <v>404</v>
      </c>
      <c r="C261" s="270">
        <v>422.4</v>
      </c>
      <c r="D261" s="271">
        <v>424.90000000000003</v>
      </c>
      <c r="E261" s="271">
        <v>417.80000000000007</v>
      </c>
      <c r="F261" s="271">
        <v>413.20000000000005</v>
      </c>
      <c r="G261" s="271">
        <v>406.10000000000008</v>
      </c>
      <c r="H261" s="271">
        <v>429.50000000000006</v>
      </c>
      <c r="I261" s="271">
        <v>436.60000000000008</v>
      </c>
      <c r="J261" s="271">
        <v>441.20000000000005</v>
      </c>
      <c r="K261" s="270">
        <v>432</v>
      </c>
      <c r="L261" s="270">
        <v>420.3</v>
      </c>
      <c r="M261" s="270">
        <v>9.2170100000000001</v>
      </c>
      <c r="N261" s="1"/>
      <c r="O261" s="1"/>
    </row>
    <row r="262" spans="1:15" ht="12.75" customHeight="1">
      <c r="A262" s="30">
        <v>252</v>
      </c>
      <c r="B262" s="280" t="s">
        <v>405</v>
      </c>
      <c r="C262" s="270">
        <v>63.9</v>
      </c>
      <c r="D262" s="271">
        <v>64.149999999999991</v>
      </c>
      <c r="E262" s="271">
        <v>63.299999999999983</v>
      </c>
      <c r="F262" s="271">
        <v>62.699999999999989</v>
      </c>
      <c r="G262" s="271">
        <v>61.84999999999998</v>
      </c>
      <c r="H262" s="271">
        <v>64.749999999999986</v>
      </c>
      <c r="I262" s="271">
        <v>65.59999999999998</v>
      </c>
      <c r="J262" s="271">
        <v>66.199999999999989</v>
      </c>
      <c r="K262" s="270">
        <v>65</v>
      </c>
      <c r="L262" s="270">
        <v>63.55</v>
      </c>
      <c r="M262" s="270">
        <v>4.1249500000000001</v>
      </c>
      <c r="N262" s="1"/>
      <c r="O262" s="1"/>
    </row>
    <row r="263" spans="1:15" ht="12.75" customHeight="1">
      <c r="A263" s="30">
        <v>253</v>
      </c>
      <c r="B263" s="280" t="s">
        <v>265</v>
      </c>
      <c r="C263" s="270">
        <v>348.8</v>
      </c>
      <c r="D263" s="271">
        <v>350.2833333333333</v>
      </c>
      <c r="E263" s="271">
        <v>341.76666666666659</v>
      </c>
      <c r="F263" s="271">
        <v>334.73333333333329</v>
      </c>
      <c r="G263" s="271">
        <v>326.21666666666658</v>
      </c>
      <c r="H263" s="271">
        <v>357.31666666666661</v>
      </c>
      <c r="I263" s="271">
        <v>365.83333333333326</v>
      </c>
      <c r="J263" s="271">
        <v>372.86666666666662</v>
      </c>
      <c r="K263" s="270">
        <v>358.8</v>
      </c>
      <c r="L263" s="270">
        <v>343.25</v>
      </c>
      <c r="M263" s="270">
        <v>17.076530000000002</v>
      </c>
      <c r="N263" s="1"/>
      <c r="O263" s="1"/>
    </row>
    <row r="264" spans="1:15" ht="12.75" customHeight="1">
      <c r="A264" s="30">
        <v>254</v>
      </c>
      <c r="B264" s="280" t="s">
        <v>139</v>
      </c>
      <c r="C264" s="270">
        <v>661.4</v>
      </c>
      <c r="D264" s="271">
        <v>661.4666666666667</v>
      </c>
      <c r="E264" s="271">
        <v>653.93333333333339</v>
      </c>
      <c r="F264" s="271">
        <v>646.4666666666667</v>
      </c>
      <c r="G264" s="271">
        <v>638.93333333333339</v>
      </c>
      <c r="H264" s="271">
        <v>668.93333333333339</v>
      </c>
      <c r="I264" s="271">
        <v>676.4666666666667</v>
      </c>
      <c r="J264" s="271">
        <v>683.93333333333339</v>
      </c>
      <c r="K264" s="270">
        <v>669</v>
      </c>
      <c r="L264" s="270">
        <v>654</v>
      </c>
      <c r="M264" s="270">
        <v>20.220580000000002</v>
      </c>
      <c r="N264" s="1"/>
      <c r="O264" s="1"/>
    </row>
    <row r="265" spans="1:15" ht="12.75" customHeight="1">
      <c r="A265" s="30">
        <v>255</v>
      </c>
      <c r="B265" s="280" t="s">
        <v>406</v>
      </c>
      <c r="C265" s="270">
        <v>118.05</v>
      </c>
      <c r="D265" s="271">
        <v>118.36666666666667</v>
      </c>
      <c r="E265" s="271">
        <v>117.23333333333335</v>
      </c>
      <c r="F265" s="271">
        <v>116.41666666666667</v>
      </c>
      <c r="G265" s="271">
        <v>115.28333333333335</v>
      </c>
      <c r="H265" s="271">
        <v>119.18333333333335</v>
      </c>
      <c r="I265" s="271">
        <v>120.31666666666668</v>
      </c>
      <c r="J265" s="271">
        <v>121.13333333333335</v>
      </c>
      <c r="K265" s="270">
        <v>119.5</v>
      </c>
      <c r="L265" s="270">
        <v>117.55</v>
      </c>
      <c r="M265" s="270">
        <v>6.3501099999999999</v>
      </c>
      <c r="N265" s="1"/>
      <c r="O265" s="1"/>
    </row>
    <row r="266" spans="1:15" ht="12.75" customHeight="1">
      <c r="A266" s="30">
        <v>256</v>
      </c>
      <c r="B266" s="280" t="s">
        <v>407</v>
      </c>
      <c r="C266" s="270">
        <v>129</v>
      </c>
      <c r="D266" s="271">
        <v>129.91666666666666</v>
      </c>
      <c r="E266" s="271">
        <v>126.83333333333331</v>
      </c>
      <c r="F266" s="271">
        <v>124.66666666666666</v>
      </c>
      <c r="G266" s="271">
        <v>121.58333333333331</v>
      </c>
      <c r="H266" s="271">
        <v>132.08333333333331</v>
      </c>
      <c r="I266" s="271">
        <v>135.16666666666663</v>
      </c>
      <c r="J266" s="271">
        <v>137.33333333333331</v>
      </c>
      <c r="K266" s="270">
        <v>133</v>
      </c>
      <c r="L266" s="270">
        <v>127.75</v>
      </c>
      <c r="M266" s="270">
        <v>6.63483</v>
      </c>
      <c r="N266" s="1"/>
      <c r="O266" s="1"/>
    </row>
    <row r="267" spans="1:15" ht="12.75" customHeight="1">
      <c r="A267" s="30">
        <v>257</v>
      </c>
      <c r="B267" s="280" t="s">
        <v>138</v>
      </c>
      <c r="C267" s="270">
        <v>418.2</v>
      </c>
      <c r="D267" s="271">
        <v>421.18333333333334</v>
      </c>
      <c r="E267" s="271">
        <v>413.01666666666665</v>
      </c>
      <c r="F267" s="271">
        <v>407.83333333333331</v>
      </c>
      <c r="G267" s="271">
        <v>399.66666666666663</v>
      </c>
      <c r="H267" s="271">
        <v>426.36666666666667</v>
      </c>
      <c r="I267" s="271">
        <v>434.5333333333333</v>
      </c>
      <c r="J267" s="271">
        <v>439.7166666666667</v>
      </c>
      <c r="K267" s="270">
        <v>429.35</v>
      </c>
      <c r="L267" s="270">
        <v>416</v>
      </c>
      <c r="M267" s="270">
        <v>36.368290000000002</v>
      </c>
      <c r="N267" s="1"/>
      <c r="O267" s="1"/>
    </row>
    <row r="268" spans="1:15" ht="12.75" customHeight="1">
      <c r="A268" s="30">
        <v>258</v>
      </c>
      <c r="B268" s="280" t="s">
        <v>140</v>
      </c>
      <c r="C268" s="270">
        <v>606.4</v>
      </c>
      <c r="D268" s="271">
        <v>611.16666666666663</v>
      </c>
      <c r="E268" s="271">
        <v>599.98333333333323</v>
      </c>
      <c r="F268" s="271">
        <v>593.56666666666661</v>
      </c>
      <c r="G268" s="271">
        <v>582.38333333333321</v>
      </c>
      <c r="H268" s="271">
        <v>617.58333333333326</v>
      </c>
      <c r="I268" s="271">
        <v>628.76666666666665</v>
      </c>
      <c r="J268" s="271">
        <v>635.18333333333328</v>
      </c>
      <c r="K268" s="270">
        <v>622.35</v>
      </c>
      <c r="L268" s="270">
        <v>604.75</v>
      </c>
      <c r="M268" s="270">
        <v>28.384129999999999</v>
      </c>
      <c r="N268" s="1"/>
      <c r="O268" s="1"/>
    </row>
    <row r="269" spans="1:15" ht="12.75" customHeight="1">
      <c r="A269" s="30">
        <v>259</v>
      </c>
      <c r="B269" s="280" t="s">
        <v>799</v>
      </c>
      <c r="C269" s="270">
        <v>468.7</v>
      </c>
      <c r="D269" s="271">
        <v>471.23333333333335</v>
      </c>
      <c r="E269" s="271">
        <v>464.4666666666667</v>
      </c>
      <c r="F269" s="271">
        <v>460.23333333333335</v>
      </c>
      <c r="G269" s="271">
        <v>453.4666666666667</v>
      </c>
      <c r="H269" s="271">
        <v>475.4666666666667</v>
      </c>
      <c r="I269" s="271">
        <v>482.23333333333335</v>
      </c>
      <c r="J269" s="271">
        <v>486.4666666666667</v>
      </c>
      <c r="K269" s="270">
        <v>478</v>
      </c>
      <c r="L269" s="270">
        <v>467</v>
      </c>
      <c r="M269" s="270">
        <v>1.9500999999999999</v>
      </c>
      <c r="N269" s="1"/>
      <c r="O269" s="1"/>
    </row>
    <row r="270" spans="1:15" ht="12.75" customHeight="1">
      <c r="A270" s="30">
        <v>260</v>
      </c>
      <c r="B270" s="280" t="s">
        <v>800</v>
      </c>
      <c r="C270" s="270">
        <v>332.35</v>
      </c>
      <c r="D270" s="271">
        <v>334.76666666666671</v>
      </c>
      <c r="E270" s="271">
        <v>327.93333333333339</v>
      </c>
      <c r="F270" s="271">
        <v>323.51666666666671</v>
      </c>
      <c r="G270" s="271">
        <v>316.68333333333339</v>
      </c>
      <c r="H270" s="271">
        <v>339.18333333333339</v>
      </c>
      <c r="I270" s="271">
        <v>346.01666666666677</v>
      </c>
      <c r="J270" s="271">
        <v>350.43333333333339</v>
      </c>
      <c r="K270" s="270">
        <v>341.6</v>
      </c>
      <c r="L270" s="270">
        <v>330.35</v>
      </c>
      <c r="M270" s="270">
        <v>1.7404999999999999</v>
      </c>
      <c r="N270" s="1"/>
      <c r="O270" s="1"/>
    </row>
    <row r="271" spans="1:15" ht="12.75" customHeight="1">
      <c r="A271" s="30">
        <v>261</v>
      </c>
      <c r="B271" s="280" t="s">
        <v>408</v>
      </c>
      <c r="C271" s="270">
        <v>605.9</v>
      </c>
      <c r="D271" s="271">
        <v>611.9</v>
      </c>
      <c r="E271" s="271">
        <v>588.9</v>
      </c>
      <c r="F271" s="271">
        <v>571.9</v>
      </c>
      <c r="G271" s="271">
        <v>548.9</v>
      </c>
      <c r="H271" s="271">
        <v>628.9</v>
      </c>
      <c r="I271" s="271">
        <v>651.9</v>
      </c>
      <c r="J271" s="271">
        <v>668.9</v>
      </c>
      <c r="K271" s="270">
        <v>634.9</v>
      </c>
      <c r="L271" s="270">
        <v>594.9</v>
      </c>
      <c r="M271" s="270">
        <v>16.6571</v>
      </c>
      <c r="N271" s="1"/>
      <c r="O271" s="1"/>
    </row>
    <row r="272" spans="1:15" ht="12.75" customHeight="1">
      <c r="A272" s="30">
        <v>262</v>
      </c>
      <c r="B272" s="280" t="s">
        <v>409</v>
      </c>
      <c r="C272" s="270">
        <v>189.15</v>
      </c>
      <c r="D272" s="271">
        <v>189.15</v>
      </c>
      <c r="E272" s="271">
        <v>186.55</v>
      </c>
      <c r="F272" s="271">
        <v>183.95000000000002</v>
      </c>
      <c r="G272" s="271">
        <v>181.35000000000002</v>
      </c>
      <c r="H272" s="271">
        <v>191.75</v>
      </c>
      <c r="I272" s="271">
        <v>194.34999999999997</v>
      </c>
      <c r="J272" s="271">
        <v>196.95</v>
      </c>
      <c r="K272" s="270">
        <v>191.75</v>
      </c>
      <c r="L272" s="270">
        <v>186.55</v>
      </c>
      <c r="M272" s="270">
        <v>3.2785000000000002</v>
      </c>
      <c r="N272" s="1"/>
      <c r="O272" s="1"/>
    </row>
    <row r="273" spans="1:15" ht="12.75" customHeight="1">
      <c r="A273" s="30">
        <v>263</v>
      </c>
      <c r="B273" s="280" t="s">
        <v>410</v>
      </c>
      <c r="C273" s="270">
        <v>591.70000000000005</v>
      </c>
      <c r="D273" s="271">
        <v>595.43333333333339</v>
      </c>
      <c r="E273" s="271">
        <v>582.41666666666674</v>
      </c>
      <c r="F273" s="271">
        <v>573.13333333333333</v>
      </c>
      <c r="G273" s="271">
        <v>560.11666666666667</v>
      </c>
      <c r="H273" s="271">
        <v>604.71666666666681</v>
      </c>
      <c r="I273" s="271">
        <v>617.73333333333346</v>
      </c>
      <c r="J273" s="271">
        <v>627.01666666666688</v>
      </c>
      <c r="K273" s="270">
        <v>608.45000000000005</v>
      </c>
      <c r="L273" s="270">
        <v>586.15</v>
      </c>
      <c r="M273" s="270">
        <v>3.8010199999999998</v>
      </c>
      <c r="N273" s="1"/>
      <c r="O273" s="1"/>
    </row>
    <row r="274" spans="1:15" ht="12.75" customHeight="1">
      <c r="A274" s="30">
        <v>264</v>
      </c>
      <c r="B274" s="280" t="s">
        <v>411</v>
      </c>
      <c r="C274" s="270">
        <v>1444.2</v>
      </c>
      <c r="D274" s="271">
        <v>1449.7833333333335</v>
      </c>
      <c r="E274" s="271">
        <v>1431.666666666667</v>
      </c>
      <c r="F274" s="271">
        <v>1419.1333333333334</v>
      </c>
      <c r="G274" s="271">
        <v>1401.0166666666669</v>
      </c>
      <c r="H274" s="271">
        <v>1462.3166666666671</v>
      </c>
      <c r="I274" s="271">
        <v>1480.4333333333334</v>
      </c>
      <c r="J274" s="271">
        <v>1492.9666666666672</v>
      </c>
      <c r="K274" s="270">
        <v>1467.9</v>
      </c>
      <c r="L274" s="270">
        <v>1437.25</v>
      </c>
      <c r="M274" s="270">
        <v>1.45983</v>
      </c>
      <c r="N274" s="1"/>
      <c r="O274" s="1"/>
    </row>
    <row r="275" spans="1:15" ht="12.75" customHeight="1">
      <c r="A275" s="30">
        <v>265</v>
      </c>
      <c r="B275" s="280" t="s">
        <v>412</v>
      </c>
      <c r="C275" s="270">
        <v>255.95</v>
      </c>
      <c r="D275" s="271">
        <v>257.75</v>
      </c>
      <c r="E275" s="271">
        <v>253.2</v>
      </c>
      <c r="F275" s="271">
        <v>250.45</v>
      </c>
      <c r="G275" s="271">
        <v>245.89999999999998</v>
      </c>
      <c r="H275" s="271">
        <v>260.5</v>
      </c>
      <c r="I275" s="271">
        <v>265.04999999999995</v>
      </c>
      <c r="J275" s="271">
        <v>267.8</v>
      </c>
      <c r="K275" s="270">
        <v>262.3</v>
      </c>
      <c r="L275" s="270">
        <v>255</v>
      </c>
      <c r="M275" s="270">
        <v>3.7240099999999998</v>
      </c>
      <c r="N275" s="1"/>
      <c r="O275" s="1"/>
    </row>
    <row r="276" spans="1:15" ht="12.75" customHeight="1">
      <c r="A276" s="30">
        <v>266</v>
      </c>
      <c r="B276" s="280" t="s">
        <v>413</v>
      </c>
      <c r="C276" s="270">
        <v>564.20000000000005</v>
      </c>
      <c r="D276" s="271">
        <v>567.6</v>
      </c>
      <c r="E276" s="271">
        <v>557.6</v>
      </c>
      <c r="F276" s="271">
        <v>551</v>
      </c>
      <c r="G276" s="271">
        <v>541</v>
      </c>
      <c r="H276" s="271">
        <v>574.20000000000005</v>
      </c>
      <c r="I276" s="271">
        <v>584.20000000000005</v>
      </c>
      <c r="J276" s="271">
        <v>590.80000000000007</v>
      </c>
      <c r="K276" s="270">
        <v>577.6</v>
      </c>
      <c r="L276" s="270">
        <v>561</v>
      </c>
      <c r="M276" s="270">
        <v>10.469480000000001</v>
      </c>
      <c r="N276" s="1"/>
      <c r="O276" s="1"/>
    </row>
    <row r="277" spans="1:15" ht="12.75" customHeight="1">
      <c r="A277" s="30">
        <v>267</v>
      </c>
      <c r="B277" s="280" t="s">
        <v>414</v>
      </c>
      <c r="C277" s="270">
        <v>312.3</v>
      </c>
      <c r="D277" s="271">
        <v>316.7833333333333</v>
      </c>
      <c r="E277" s="271">
        <v>303.56666666666661</v>
      </c>
      <c r="F277" s="271">
        <v>294.83333333333331</v>
      </c>
      <c r="G277" s="271">
        <v>281.61666666666662</v>
      </c>
      <c r="H277" s="271">
        <v>325.51666666666659</v>
      </c>
      <c r="I277" s="271">
        <v>338.73333333333329</v>
      </c>
      <c r="J277" s="271">
        <v>347.46666666666658</v>
      </c>
      <c r="K277" s="270">
        <v>330</v>
      </c>
      <c r="L277" s="270">
        <v>308.05</v>
      </c>
      <c r="M277" s="270">
        <v>9.4798100000000005</v>
      </c>
      <c r="N277" s="1"/>
      <c r="O277" s="1"/>
    </row>
    <row r="278" spans="1:15" ht="12.75" customHeight="1">
      <c r="A278" s="30">
        <v>268</v>
      </c>
      <c r="B278" s="280" t="s">
        <v>415</v>
      </c>
      <c r="C278" s="270">
        <v>1155.45</v>
      </c>
      <c r="D278" s="271">
        <v>1165.7833333333335</v>
      </c>
      <c r="E278" s="271">
        <v>1142.666666666667</v>
      </c>
      <c r="F278" s="271">
        <v>1129.8833333333334</v>
      </c>
      <c r="G278" s="271">
        <v>1106.7666666666669</v>
      </c>
      <c r="H278" s="271">
        <v>1178.5666666666671</v>
      </c>
      <c r="I278" s="271">
        <v>1201.6833333333334</v>
      </c>
      <c r="J278" s="271">
        <v>1214.4666666666672</v>
      </c>
      <c r="K278" s="270">
        <v>1188.9000000000001</v>
      </c>
      <c r="L278" s="270">
        <v>1153</v>
      </c>
      <c r="M278" s="270">
        <v>1.3554600000000001</v>
      </c>
      <c r="N278" s="1"/>
      <c r="O278" s="1"/>
    </row>
    <row r="279" spans="1:15" ht="12.75" customHeight="1">
      <c r="A279" s="30">
        <v>269</v>
      </c>
      <c r="B279" s="280" t="s">
        <v>416</v>
      </c>
      <c r="C279" s="270">
        <v>400.85</v>
      </c>
      <c r="D279" s="271">
        <v>404.05</v>
      </c>
      <c r="E279" s="271">
        <v>396.1</v>
      </c>
      <c r="F279" s="271">
        <v>391.35</v>
      </c>
      <c r="G279" s="271">
        <v>383.40000000000003</v>
      </c>
      <c r="H279" s="271">
        <v>408.8</v>
      </c>
      <c r="I279" s="271">
        <v>416.74999999999994</v>
      </c>
      <c r="J279" s="271">
        <v>421.5</v>
      </c>
      <c r="K279" s="270">
        <v>412</v>
      </c>
      <c r="L279" s="270">
        <v>399.3</v>
      </c>
      <c r="M279" s="270">
        <v>1.0728500000000001</v>
      </c>
      <c r="N279" s="1"/>
      <c r="O279" s="1"/>
    </row>
    <row r="280" spans="1:15" ht="12.75" customHeight="1">
      <c r="A280" s="30">
        <v>270</v>
      </c>
      <c r="B280" s="280" t="s">
        <v>801</v>
      </c>
      <c r="C280" s="270">
        <v>84.8</v>
      </c>
      <c r="D280" s="271">
        <v>84.833333333333329</v>
      </c>
      <c r="E280" s="271">
        <v>83.86666666666666</v>
      </c>
      <c r="F280" s="271">
        <v>82.933333333333337</v>
      </c>
      <c r="G280" s="271">
        <v>81.966666666666669</v>
      </c>
      <c r="H280" s="271">
        <v>85.766666666666652</v>
      </c>
      <c r="I280" s="271">
        <v>86.73333333333332</v>
      </c>
      <c r="J280" s="271">
        <v>87.666666666666643</v>
      </c>
      <c r="K280" s="270">
        <v>85.8</v>
      </c>
      <c r="L280" s="270">
        <v>83.9</v>
      </c>
      <c r="M280" s="270">
        <v>39.888030000000001</v>
      </c>
      <c r="N280" s="1"/>
      <c r="O280" s="1"/>
    </row>
    <row r="281" spans="1:15" ht="12.75" customHeight="1">
      <c r="A281" s="30">
        <v>271</v>
      </c>
      <c r="B281" s="280" t="s">
        <v>417</v>
      </c>
      <c r="C281" s="270">
        <v>499.7</v>
      </c>
      <c r="D281" s="271">
        <v>501.75</v>
      </c>
      <c r="E281" s="271">
        <v>494.95</v>
      </c>
      <c r="F281" s="271">
        <v>490.2</v>
      </c>
      <c r="G281" s="271">
        <v>483.4</v>
      </c>
      <c r="H281" s="271">
        <v>506.5</v>
      </c>
      <c r="I281" s="271">
        <v>513.29999999999995</v>
      </c>
      <c r="J281" s="271">
        <v>518.04999999999995</v>
      </c>
      <c r="K281" s="270">
        <v>508.55</v>
      </c>
      <c r="L281" s="270">
        <v>497</v>
      </c>
      <c r="M281" s="270">
        <v>1.4017299999999999</v>
      </c>
      <c r="N281" s="1"/>
      <c r="O281" s="1"/>
    </row>
    <row r="282" spans="1:15" ht="12.75" customHeight="1">
      <c r="A282" s="30">
        <v>272</v>
      </c>
      <c r="B282" s="280" t="s">
        <v>418</v>
      </c>
      <c r="C282" s="270">
        <v>68.75</v>
      </c>
      <c r="D282" s="271">
        <v>69.516666666666666</v>
      </c>
      <c r="E282" s="271">
        <v>67.283333333333331</v>
      </c>
      <c r="F282" s="271">
        <v>65.816666666666663</v>
      </c>
      <c r="G282" s="271">
        <v>63.583333333333329</v>
      </c>
      <c r="H282" s="271">
        <v>70.983333333333334</v>
      </c>
      <c r="I282" s="271">
        <v>73.216666666666654</v>
      </c>
      <c r="J282" s="271">
        <v>74.683333333333337</v>
      </c>
      <c r="K282" s="270">
        <v>71.75</v>
      </c>
      <c r="L282" s="270">
        <v>68.05</v>
      </c>
      <c r="M282" s="270">
        <v>51.609070000000003</v>
      </c>
      <c r="N282" s="1"/>
      <c r="O282" s="1"/>
    </row>
    <row r="283" spans="1:15" ht="12.75" customHeight="1">
      <c r="A283" s="30">
        <v>273</v>
      </c>
      <c r="B283" s="280" t="s">
        <v>419</v>
      </c>
      <c r="C283" s="270">
        <v>402.75</v>
      </c>
      <c r="D283" s="271">
        <v>405.25</v>
      </c>
      <c r="E283" s="271">
        <v>398.05</v>
      </c>
      <c r="F283" s="271">
        <v>393.35</v>
      </c>
      <c r="G283" s="271">
        <v>386.15000000000003</v>
      </c>
      <c r="H283" s="271">
        <v>409.95</v>
      </c>
      <c r="I283" s="271">
        <v>417.15000000000003</v>
      </c>
      <c r="J283" s="271">
        <v>421.84999999999997</v>
      </c>
      <c r="K283" s="270">
        <v>412.45</v>
      </c>
      <c r="L283" s="270">
        <v>400.55</v>
      </c>
      <c r="M283" s="270">
        <v>2.6257899999999998</v>
      </c>
      <c r="N283" s="1"/>
      <c r="O283" s="1"/>
    </row>
    <row r="284" spans="1:15" ht="12.75" customHeight="1">
      <c r="A284" s="30">
        <v>274</v>
      </c>
      <c r="B284" s="280" t="s">
        <v>141</v>
      </c>
      <c r="C284" s="270">
        <v>1918.85</v>
      </c>
      <c r="D284" s="271">
        <v>1917.4166666666667</v>
      </c>
      <c r="E284" s="271">
        <v>1905.8333333333335</v>
      </c>
      <c r="F284" s="271">
        <v>1892.8166666666668</v>
      </c>
      <c r="G284" s="271">
        <v>1881.2333333333336</v>
      </c>
      <c r="H284" s="271">
        <v>1930.4333333333334</v>
      </c>
      <c r="I284" s="271">
        <v>1942.0166666666669</v>
      </c>
      <c r="J284" s="271">
        <v>1955.0333333333333</v>
      </c>
      <c r="K284" s="270">
        <v>1929</v>
      </c>
      <c r="L284" s="270">
        <v>1904.4</v>
      </c>
      <c r="M284" s="270">
        <v>33.313760000000002</v>
      </c>
      <c r="N284" s="1"/>
      <c r="O284" s="1"/>
    </row>
    <row r="285" spans="1:15" ht="12.75" customHeight="1">
      <c r="A285" s="30">
        <v>275</v>
      </c>
      <c r="B285" s="280" t="s">
        <v>783</v>
      </c>
      <c r="C285" s="270">
        <v>1262.6500000000001</v>
      </c>
      <c r="D285" s="271">
        <v>1264.55</v>
      </c>
      <c r="E285" s="271">
        <v>1239.0999999999999</v>
      </c>
      <c r="F285" s="271">
        <v>1215.55</v>
      </c>
      <c r="G285" s="271">
        <v>1190.0999999999999</v>
      </c>
      <c r="H285" s="271">
        <v>1288.0999999999999</v>
      </c>
      <c r="I285" s="271">
        <v>1313.5500000000002</v>
      </c>
      <c r="J285" s="271">
        <v>1337.1</v>
      </c>
      <c r="K285" s="270">
        <v>1290</v>
      </c>
      <c r="L285" s="270">
        <v>1241</v>
      </c>
      <c r="M285" s="270">
        <v>0.91735999999999995</v>
      </c>
      <c r="N285" s="1"/>
      <c r="O285" s="1"/>
    </row>
    <row r="286" spans="1:15" ht="12.75" customHeight="1">
      <c r="A286" s="30">
        <v>276</v>
      </c>
      <c r="B286" s="280" t="s">
        <v>142</v>
      </c>
      <c r="C286" s="270">
        <v>78.5</v>
      </c>
      <c r="D286" s="271">
        <v>79.183333333333337</v>
      </c>
      <c r="E286" s="271">
        <v>77.566666666666677</v>
      </c>
      <c r="F286" s="271">
        <v>76.63333333333334</v>
      </c>
      <c r="G286" s="271">
        <v>75.01666666666668</v>
      </c>
      <c r="H286" s="271">
        <v>80.116666666666674</v>
      </c>
      <c r="I286" s="271">
        <v>81.733333333333348</v>
      </c>
      <c r="J286" s="271">
        <v>82.666666666666671</v>
      </c>
      <c r="K286" s="270">
        <v>80.8</v>
      </c>
      <c r="L286" s="270">
        <v>78.25</v>
      </c>
      <c r="M286" s="270">
        <v>46.468989999999998</v>
      </c>
      <c r="N286" s="1"/>
      <c r="O286" s="1"/>
    </row>
    <row r="287" spans="1:15" ht="12.75" customHeight="1">
      <c r="A287" s="30">
        <v>277</v>
      </c>
      <c r="B287" s="280" t="s">
        <v>147</v>
      </c>
      <c r="C287" s="270">
        <v>3641.35</v>
      </c>
      <c r="D287" s="271">
        <v>3655.7833333333333</v>
      </c>
      <c r="E287" s="271">
        <v>3612.5666666666666</v>
      </c>
      <c r="F287" s="271">
        <v>3583.7833333333333</v>
      </c>
      <c r="G287" s="271">
        <v>3540.5666666666666</v>
      </c>
      <c r="H287" s="271">
        <v>3684.5666666666666</v>
      </c>
      <c r="I287" s="271">
        <v>3727.7833333333328</v>
      </c>
      <c r="J287" s="271">
        <v>3756.5666666666666</v>
      </c>
      <c r="K287" s="270">
        <v>3699</v>
      </c>
      <c r="L287" s="270">
        <v>3627</v>
      </c>
      <c r="M287" s="270">
        <v>2.0882499999999999</v>
      </c>
      <c r="N287" s="1"/>
      <c r="O287" s="1"/>
    </row>
    <row r="288" spans="1:15" ht="12.75" customHeight="1">
      <c r="A288" s="30">
        <v>278</v>
      </c>
      <c r="B288" s="280" t="s">
        <v>144</v>
      </c>
      <c r="C288" s="270">
        <v>418.05</v>
      </c>
      <c r="D288" s="271">
        <v>418.59999999999997</v>
      </c>
      <c r="E288" s="271">
        <v>415.39999999999992</v>
      </c>
      <c r="F288" s="271">
        <v>412.74999999999994</v>
      </c>
      <c r="G288" s="271">
        <v>409.5499999999999</v>
      </c>
      <c r="H288" s="271">
        <v>421.24999999999994</v>
      </c>
      <c r="I288" s="271">
        <v>424.45</v>
      </c>
      <c r="J288" s="271">
        <v>427.09999999999997</v>
      </c>
      <c r="K288" s="270">
        <v>421.8</v>
      </c>
      <c r="L288" s="270">
        <v>415.95</v>
      </c>
      <c r="M288" s="270">
        <v>18.90211</v>
      </c>
      <c r="N288" s="1"/>
      <c r="O288" s="1"/>
    </row>
    <row r="289" spans="1:15" ht="12.75" customHeight="1">
      <c r="A289" s="30">
        <v>279</v>
      </c>
      <c r="B289" s="280" t="s">
        <v>420</v>
      </c>
      <c r="C289" s="270">
        <v>12415.95</v>
      </c>
      <c r="D289" s="271">
        <v>12426.166666666666</v>
      </c>
      <c r="E289" s="271">
        <v>12329.533333333333</v>
      </c>
      <c r="F289" s="271">
        <v>12243.116666666667</v>
      </c>
      <c r="G289" s="271">
        <v>12146.483333333334</v>
      </c>
      <c r="H289" s="271">
        <v>12512.583333333332</v>
      </c>
      <c r="I289" s="271">
        <v>12609.216666666667</v>
      </c>
      <c r="J289" s="271">
        <v>12695.633333333331</v>
      </c>
      <c r="K289" s="270">
        <v>12522.8</v>
      </c>
      <c r="L289" s="270">
        <v>12339.75</v>
      </c>
      <c r="M289" s="270">
        <v>7.7600000000000002E-2</v>
      </c>
      <c r="N289" s="1"/>
      <c r="O289" s="1"/>
    </row>
    <row r="290" spans="1:15" ht="12.75" customHeight="1">
      <c r="A290" s="30">
        <v>280</v>
      </c>
      <c r="B290" s="280" t="s">
        <v>146</v>
      </c>
      <c r="C290" s="270">
        <v>4522</v>
      </c>
      <c r="D290" s="271">
        <v>4543.666666666667</v>
      </c>
      <c r="E290" s="271">
        <v>4488.3333333333339</v>
      </c>
      <c r="F290" s="271">
        <v>4454.666666666667</v>
      </c>
      <c r="G290" s="271">
        <v>4399.3333333333339</v>
      </c>
      <c r="H290" s="271">
        <v>4577.3333333333339</v>
      </c>
      <c r="I290" s="271">
        <v>4632.6666666666679</v>
      </c>
      <c r="J290" s="271">
        <v>4666.3333333333339</v>
      </c>
      <c r="K290" s="270">
        <v>4599</v>
      </c>
      <c r="L290" s="270">
        <v>4510</v>
      </c>
      <c r="M290" s="270">
        <v>1.7667600000000001</v>
      </c>
      <c r="N290" s="1"/>
      <c r="O290" s="1"/>
    </row>
    <row r="291" spans="1:15" ht="12.75" customHeight="1">
      <c r="A291" s="30">
        <v>281</v>
      </c>
      <c r="B291" s="280" t="s">
        <v>145</v>
      </c>
      <c r="C291" s="270">
        <v>1940.5</v>
      </c>
      <c r="D291" s="271">
        <v>1933.1833333333334</v>
      </c>
      <c r="E291" s="271">
        <v>1907.5666666666668</v>
      </c>
      <c r="F291" s="271">
        <v>1874.6333333333334</v>
      </c>
      <c r="G291" s="271">
        <v>1849.0166666666669</v>
      </c>
      <c r="H291" s="271">
        <v>1966.1166666666668</v>
      </c>
      <c r="I291" s="271">
        <v>1991.7333333333336</v>
      </c>
      <c r="J291" s="271">
        <v>2024.6666666666667</v>
      </c>
      <c r="K291" s="270">
        <v>1958.8</v>
      </c>
      <c r="L291" s="270">
        <v>1900.25</v>
      </c>
      <c r="M291" s="270">
        <v>32.011400000000002</v>
      </c>
      <c r="N291" s="1"/>
      <c r="O291" s="1"/>
    </row>
    <row r="292" spans="1:15" ht="12.75" customHeight="1">
      <c r="A292" s="30">
        <v>282</v>
      </c>
      <c r="B292" s="280" t="s">
        <v>847</v>
      </c>
      <c r="C292" s="270">
        <v>388.55</v>
      </c>
      <c r="D292" s="271">
        <v>389.88333333333338</v>
      </c>
      <c r="E292" s="271">
        <v>383.71666666666675</v>
      </c>
      <c r="F292" s="271">
        <v>378.88333333333338</v>
      </c>
      <c r="G292" s="271">
        <v>372.71666666666675</v>
      </c>
      <c r="H292" s="271">
        <v>394.71666666666675</v>
      </c>
      <c r="I292" s="271">
        <v>400.88333333333338</v>
      </c>
      <c r="J292" s="271">
        <v>405.71666666666675</v>
      </c>
      <c r="K292" s="270">
        <v>396.05</v>
      </c>
      <c r="L292" s="270">
        <v>385.05</v>
      </c>
      <c r="M292" s="270">
        <v>6.2375499999999997</v>
      </c>
      <c r="N292" s="1"/>
      <c r="O292" s="1"/>
    </row>
    <row r="293" spans="1:15" ht="12.75" customHeight="1">
      <c r="A293" s="30">
        <v>283</v>
      </c>
      <c r="B293" s="280" t="s">
        <v>266</v>
      </c>
      <c r="C293" s="270">
        <v>569.04999999999995</v>
      </c>
      <c r="D293" s="271">
        <v>571.2833333333333</v>
      </c>
      <c r="E293" s="271">
        <v>563.76666666666665</v>
      </c>
      <c r="F293" s="271">
        <v>558.48333333333335</v>
      </c>
      <c r="G293" s="271">
        <v>550.9666666666667</v>
      </c>
      <c r="H293" s="271">
        <v>576.56666666666661</v>
      </c>
      <c r="I293" s="271">
        <v>584.08333333333326</v>
      </c>
      <c r="J293" s="271">
        <v>589.36666666666656</v>
      </c>
      <c r="K293" s="270">
        <v>578.79999999999995</v>
      </c>
      <c r="L293" s="270">
        <v>566</v>
      </c>
      <c r="M293" s="270">
        <v>6.6820899999999996</v>
      </c>
      <c r="N293" s="1"/>
      <c r="O293" s="1"/>
    </row>
    <row r="294" spans="1:15" ht="12.75" customHeight="1">
      <c r="A294" s="30">
        <v>284</v>
      </c>
      <c r="B294" s="280" t="s">
        <v>803</v>
      </c>
      <c r="C294" s="270">
        <v>326.89999999999998</v>
      </c>
      <c r="D294" s="271">
        <v>328.59999999999997</v>
      </c>
      <c r="E294" s="271">
        <v>323.79999999999995</v>
      </c>
      <c r="F294" s="271">
        <v>320.7</v>
      </c>
      <c r="G294" s="271">
        <v>315.89999999999998</v>
      </c>
      <c r="H294" s="271">
        <v>331.69999999999993</v>
      </c>
      <c r="I294" s="271">
        <v>336.5</v>
      </c>
      <c r="J294" s="271">
        <v>339.59999999999991</v>
      </c>
      <c r="K294" s="270">
        <v>333.4</v>
      </c>
      <c r="L294" s="270">
        <v>325.5</v>
      </c>
      <c r="M294" s="270">
        <v>6.6722599999999996</v>
      </c>
      <c r="N294" s="1"/>
      <c r="O294" s="1"/>
    </row>
    <row r="295" spans="1:15" ht="12.75" customHeight="1">
      <c r="A295" s="30">
        <v>285</v>
      </c>
      <c r="B295" s="280" t="s">
        <v>421</v>
      </c>
      <c r="C295" s="270">
        <v>3384.45</v>
      </c>
      <c r="D295" s="271">
        <v>3404.4500000000003</v>
      </c>
      <c r="E295" s="271">
        <v>3349.0000000000005</v>
      </c>
      <c r="F295" s="271">
        <v>3313.55</v>
      </c>
      <c r="G295" s="271">
        <v>3258.1000000000004</v>
      </c>
      <c r="H295" s="271">
        <v>3439.9000000000005</v>
      </c>
      <c r="I295" s="271">
        <v>3495.3500000000004</v>
      </c>
      <c r="J295" s="271">
        <v>3530.8000000000006</v>
      </c>
      <c r="K295" s="270">
        <v>3459.9</v>
      </c>
      <c r="L295" s="270">
        <v>3369</v>
      </c>
      <c r="M295" s="270">
        <v>0.55608000000000002</v>
      </c>
      <c r="N295" s="1"/>
      <c r="O295" s="1"/>
    </row>
    <row r="296" spans="1:15" ht="12.75" customHeight="1">
      <c r="A296" s="30">
        <v>286</v>
      </c>
      <c r="B296" s="280" t="s">
        <v>148</v>
      </c>
      <c r="C296" s="270">
        <v>653.70000000000005</v>
      </c>
      <c r="D296" s="271">
        <v>657.01666666666665</v>
      </c>
      <c r="E296" s="271">
        <v>648.73333333333335</v>
      </c>
      <c r="F296" s="271">
        <v>643.76666666666665</v>
      </c>
      <c r="G296" s="271">
        <v>635.48333333333335</v>
      </c>
      <c r="H296" s="271">
        <v>661.98333333333335</v>
      </c>
      <c r="I296" s="271">
        <v>670.26666666666665</v>
      </c>
      <c r="J296" s="271">
        <v>675.23333333333335</v>
      </c>
      <c r="K296" s="270">
        <v>665.3</v>
      </c>
      <c r="L296" s="270">
        <v>652.04999999999995</v>
      </c>
      <c r="M296" s="270">
        <v>5.3147200000000003</v>
      </c>
      <c r="N296" s="1"/>
      <c r="O296" s="1"/>
    </row>
    <row r="297" spans="1:15" ht="12.75" customHeight="1">
      <c r="A297" s="30">
        <v>287</v>
      </c>
      <c r="B297" s="280" t="s">
        <v>422</v>
      </c>
      <c r="C297" s="270">
        <v>1816.05</v>
      </c>
      <c r="D297" s="271">
        <v>1820.0166666666667</v>
      </c>
      <c r="E297" s="271">
        <v>1806.0333333333333</v>
      </c>
      <c r="F297" s="271">
        <v>1796.0166666666667</v>
      </c>
      <c r="G297" s="271">
        <v>1782.0333333333333</v>
      </c>
      <c r="H297" s="271">
        <v>1830.0333333333333</v>
      </c>
      <c r="I297" s="271">
        <v>1844.0166666666664</v>
      </c>
      <c r="J297" s="271">
        <v>1854.0333333333333</v>
      </c>
      <c r="K297" s="270">
        <v>1834</v>
      </c>
      <c r="L297" s="270">
        <v>1810</v>
      </c>
      <c r="M297" s="270">
        <v>0.27160000000000001</v>
      </c>
      <c r="N297" s="1"/>
      <c r="O297" s="1"/>
    </row>
    <row r="298" spans="1:15" ht="12.75" customHeight="1">
      <c r="A298" s="30">
        <v>288</v>
      </c>
      <c r="B298" s="280" t="s">
        <v>423</v>
      </c>
      <c r="C298" s="270">
        <v>41.75</v>
      </c>
      <c r="D298" s="271">
        <v>41.966666666666661</v>
      </c>
      <c r="E298" s="271">
        <v>41.333333333333321</v>
      </c>
      <c r="F298" s="271">
        <v>40.916666666666657</v>
      </c>
      <c r="G298" s="271">
        <v>40.283333333333317</v>
      </c>
      <c r="H298" s="271">
        <v>42.383333333333326</v>
      </c>
      <c r="I298" s="271">
        <v>43.016666666666666</v>
      </c>
      <c r="J298" s="271">
        <v>43.43333333333333</v>
      </c>
      <c r="K298" s="270">
        <v>42.6</v>
      </c>
      <c r="L298" s="270">
        <v>41.55</v>
      </c>
      <c r="M298" s="270">
        <v>17.024329999999999</v>
      </c>
      <c r="N298" s="1"/>
      <c r="O298" s="1"/>
    </row>
    <row r="299" spans="1:15" ht="12.75" customHeight="1">
      <c r="A299" s="30">
        <v>289</v>
      </c>
      <c r="B299" s="280" t="s">
        <v>424</v>
      </c>
      <c r="C299" s="270">
        <v>169.55</v>
      </c>
      <c r="D299" s="271">
        <v>168.63333333333333</v>
      </c>
      <c r="E299" s="271">
        <v>167.01666666666665</v>
      </c>
      <c r="F299" s="271">
        <v>164.48333333333332</v>
      </c>
      <c r="G299" s="271">
        <v>162.86666666666665</v>
      </c>
      <c r="H299" s="271">
        <v>171.16666666666666</v>
      </c>
      <c r="I299" s="271">
        <v>172.78333333333333</v>
      </c>
      <c r="J299" s="271">
        <v>175.31666666666666</v>
      </c>
      <c r="K299" s="270">
        <v>170.25</v>
      </c>
      <c r="L299" s="270">
        <v>166.1</v>
      </c>
      <c r="M299" s="270">
        <v>3.2725200000000001</v>
      </c>
      <c r="N299" s="1"/>
      <c r="O299" s="1"/>
    </row>
    <row r="300" spans="1:15" ht="12.75" customHeight="1">
      <c r="A300" s="30">
        <v>290</v>
      </c>
      <c r="B300" s="280" t="s">
        <v>160</v>
      </c>
      <c r="C300" s="270">
        <v>84356.9</v>
      </c>
      <c r="D300" s="271">
        <v>84846.05</v>
      </c>
      <c r="E300" s="271">
        <v>83712.850000000006</v>
      </c>
      <c r="F300" s="271">
        <v>83068.800000000003</v>
      </c>
      <c r="G300" s="271">
        <v>81935.600000000006</v>
      </c>
      <c r="H300" s="271">
        <v>85490.1</v>
      </c>
      <c r="I300" s="271">
        <v>86623.299999999988</v>
      </c>
      <c r="J300" s="271">
        <v>87267.35</v>
      </c>
      <c r="K300" s="270">
        <v>85979.25</v>
      </c>
      <c r="L300" s="270">
        <v>84202</v>
      </c>
      <c r="M300" s="270">
        <v>7.7329999999999996E-2</v>
      </c>
      <c r="N300" s="1"/>
      <c r="O300" s="1"/>
    </row>
    <row r="301" spans="1:15" ht="12.75" customHeight="1">
      <c r="A301" s="30">
        <v>291</v>
      </c>
      <c r="B301" s="280" t="s">
        <v>848</v>
      </c>
      <c r="C301" s="270">
        <v>1666.1</v>
      </c>
      <c r="D301" s="271">
        <v>1657.7166666666665</v>
      </c>
      <c r="E301" s="271">
        <v>1630.9833333333329</v>
      </c>
      <c r="F301" s="271">
        <v>1595.8666666666663</v>
      </c>
      <c r="G301" s="271">
        <v>1569.1333333333328</v>
      </c>
      <c r="H301" s="271">
        <v>1692.833333333333</v>
      </c>
      <c r="I301" s="271">
        <v>1719.5666666666666</v>
      </c>
      <c r="J301" s="271">
        <v>1754.6833333333332</v>
      </c>
      <c r="K301" s="270">
        <v>1684.45</v>
      </c>
      <c r="L301" s="270">
        <v>1622.6</v>
      </c>
      <c r="M301" s="270">
        <v>2.0183399999999998</v>
      </c>
      <c r="N301" s="1"/>
      <c r="O301" s="1"/>
    </row>
    <row r="302" spans="1:15" ht="12.75" customHeight="1">
      <c r="A302" s="30">
        <v>292</v>
      </c>
      <c r="B302" s="280" t="s">
        <v>802</v>
      </c>
      <c r="C302" s="270">
        <v>1088.7</v>
      </c>
      <c r="D302" s="271">
        <v>1091.4166666666667</v>
      </c>
      <c r="E302" s="271">
        <v>1078.8333333333335</v>
      </c>
      <c r="F302" s="271">
        <v>1068.9666666666667</v>
      </c>
      <c r="G302" s="271">
        <v>1056.3833333333334</v>
      </c>
      <c r="H302" s="271">
        <v>1101.2833333333335</v>
      </c>
      <c r="I302" s="271">
        <v>1113.866666666667</v>
      </c>
      <c r="J302" s="271">
        <v>1123.7333333333336</v>
      </c>
      <c r="K302" s="270">
        <v>1104</v>
      </c>
      <c r="L302" s="270">
        <v>1081.55</v>
      </c>
      <c r="M302" s="270">
        <v>3.0388500000000001</v>
      </c>
      <c r="N302" s="1"/>
      <c r="O302" s="1"/>
    </row>
    <row r="303" spans="1:15" ht="12.75" customHeight="1">
      <c r="A303" s="30">
        <v>293</v>
      </c>
      <c r="B303" s="280" t="s">
        <v>157</v>
      </c>
      <c r="C303" s="270">
        <v>872.05</v>
      </c>
      <c r="D303" s="271">
        <v>877.63333333333333</v>
      </c>
      <c r="E303" s="271">
        <v>863.26666666666665</v>
      </c>
      <c r="F303" s="271">
        <v>854.48333333333335</v>
      </c>
      <c r="G303" s="271">
        <v>840.11666666666667</v>
      </c>
      <c r="H303" s="271">
        <v>886.41666666666663</v>
      </c>
      <c r="I303" s="271">
        <v>900.78333333333319</v>
      </c>
      <c r="J303" s="271">
        <v>909.56666666666661</v>
      </c>
      <c r="K303" s="270">
        <v>892</v>
      </c>
      <c r="L303" s="270">
        <v>868.85</v>
      </c>
      <c r="M303" s="270">
        <v>7.0959700000000003</v>
      </c>
      <c r="N303" s="1"/>
      <c r="O303" s="1"/>
    </row>
    <row r="304" spans="1:15" ht="12.75" customHeight="1">
      <c r="A304" s="30">
        <v>294</v>
      </c>
      <c r="B304" s="280" t="s">
        <v>150</v>
      </c>
      <c r="C304" s="270">
        <v>209.1</v>
      </c>
      <c r="D304" s="271">
        <v>209.18333333333331</v>
      </c>
      <c r="E304" s="271">
        <v>206.36666666666662</v>
      </c>
      <c r="F304" s="271">
        <v>203.6333333333333</v>
      </c>
      <c r="G304" s="271">
        <v>200.81666666666661</v>
      </c>
      <c r="H304" s="271">
        <v>211.91666666666663</v>
      </c>
      <c r="I304" s="271">
        <v>214.73333333333329</v>
      </c>
      <c r="J304" s="271">
        <v>217.46666666666664</v>
      </c>
      <c r="K304" s="270">
        <v>212</v>
      </c>
      <c r="L304" s="270">
        <v>206.45</v>
      </c>
      <c r="M304" s="270">
        <v>41.664450000000002</v>
      </c>
      <c r="N304" s="1"/>
      <c r="O304" s="1"/>
    </row>
    <row r="305" spans="1:15" ht="12.75" customHeight="1">
      <c r="A305" s="30">
        <v>295</v>
      </c>
      <c r="B305" s="280" t="s">
        <v>149</v>
      </c>
      <c r="C305" s="270">
        <v>1315.95</v>
      </c>
      <c r="D305" s="271">
        <v>1319.2666666666667</v>
      </c>
      <c r="E305" s="271">
        <v>1307.8833333333332</v>
      </c>
      <c r="F305" s="271">
        <v>1299.8166666666666</v>
      </c>
      <c r="G305" s="271">
        <v>1288.4333333333332</v>
      </c>
      <c r="H305" s="271">
        <v>1327.3333333333333</v>
      </c>
      <c r="I305" s="271">
        <v>1338.7166666666669</v>
      </c>
      <c r="J305" s="271">
        <v>1346.7833333333333</v>
      </c>
      <c r="K305" s="270">
        <v>1330.65</v>
      </c>
      <c r="L305" s="270">
        <v>1311.2</v>
      </c>
      <c r="M305" s="270">
        <v>23.164359999999999</v>
      </c>
      <c r="N305" s="1"/>
      <c r="O305" s="1"/>
    </row>
    <row r="306" spans="1:15" ht="12.75" customHeight="1">
      <c r="A306" s="30">
        <v>296</v>
      </c>
      <c r="B306" s="280" t="s">
        <v>425</v>
      </c>
      <c r="C306" s="270">
        <v>273.55</v>
      </c>
      <c r="D306" s="271">
        <v>276.15000000000003</v>
      </c>
      <c r="E306" s="271">
        <v>269.90000000000009</v>
      </c>
      <c r="F306" s="271">
        <v>266.25000000000006</v>
      </c>
      <c r="G306" s="271">
        <v>260.00000000000011</v>
      </c>
      <c r="H306" s="271">
        <v>279.80000000000007</v>
      </c>
      <c r="I306" s="271">
        <v>286.04999999999995</v>
      </c>
      <c r="J306" s="271">
        <v>289.70000000000005</v>
      </c>
      <c r="K306" s="270">
        <v>282.39999999999998</v>
      </c>
      <c r="L306" s="270">
        <v>272.5</v>
      </c>
      <c r="M306" s="270">
        <v>3.3359700000000001</v>
      </c>
      <c r="N306" s="1"/>
      <c r="O306" s="1"/>
    </row>
    <row r="307" spans="1:15" ht="12.75" customHeight="1">
      <c r="A307" s="30">
        <v>297</v>
      </c>
      <c r="B307" s="280" t="s">
        <v>426</v>
      </c>
      <c r="C307" s="270">
        <v>284.05</v>
      </c>
      <c r="D307" s="271">
        <v>277.16666666666669</v>
      </c>
      <c r="E307" s="271">
        <v>268.88333333333338</v>
      </c>
      <c r="F307" s="271">
        <v>253.7166666666667</v>
      </c>
      <c r="G307" s="271">
        <v>245.43333333333339</v>
      </c>
      <c r="H307" s="271">
        <v>292.33333333333337</v>
      </c>
      <c r="I307" s="271">
        <v>300.61666666666667</v>
      </c>
      <c r="J307" s="271">
        <v>315.78333333333336</v>
      </c>
      <c r="K307" s="270">
        <v>285.45</v>
      </c>
      <c r="L307" s="270">
        <v>262</v>
      </c>
      <c r="M307" s="270">
        <v>32.500410000000002</v>
      </c>
      <c r="N307" s="1"/>
      <c r="O307" s="1"/>
    </row>
    <row r="308" spans="1:15" ht="12.75" customHeight="1">
      <c r="A308" s="30">
        <v>298</v>
      </c>
      <c r="B308" s="280" t="s">
        <v>427</v>
      </c>
      <c r="C308" s="270">
        <v>482.5</v>
      </c>
      <c r="D308" s="271">
        <v>481.51666666666665</v>
      </c>
      <c r="E308" s="271">
        <v>476.23333333333329</v>
      </c>
      <c r="F308" s="271">
        <v>469.96666666666664</v>
      </c>
      <c r="G308" s="271">
        <v>464.68333333333328</v>
      </c>
      <c r="H308" s="271">
        <v>487.7833333333333</v>
      </c>
      <c r="I308" s="271">
        <v>493.06666666666661</v>
      </c>
      <c r="J308" s="271">
        <v>499.33333333333331</v>
      </c>
      <c r="K308" s="270">
        <v>486.8</v>
      </c>
      <c r="L308" s="270">
        <v>475.25</v>
      </c>
      <c r="M308" s="270">
        <v>0.82599</v>
      </c>
      <c r="N308" s="1"/>
      <c r="O308" s="1"/>
    </row>
    <row r="309" spans="1:15" ht="12.75" customHeight="1">
      <c r="A309" s="30">
        <v>299</v>
      </c>
      <c r="B309" s="280" t="s">
        <v>151</v>
      </c>
      <c r="C309" s="270">
        <v>103.05</v>
      </c>
      <c r="D309" s="271">
        <v>103.48333333333333</v>
      </c>
      <c r="E309" s="271">
        <v>102.26666666666667</v>
      </c>
      <c r="F309" s="271">
        <v>101.48333333333333</v>
      </c>
      <c r="G309" s="271">
        <v>100.26666666666667</v>
      </c>
      <c r="H309" s="271">
        <v>104.26666666666667</v>
      </c>
      <c r="I309" s="271">
        <v>105.48333333333333</v>
      </c>
      <c r="J309" s="271">
        <v>106.26666666666667</v>
      </c>
      <c r="K309" s="270">
        <v>104.7</v>
      </c>
      <c r="L309" s="270">
        <v>102.7</v>
      </c>
      <c r="M309" s="270">
        <v>35.110460000000003</v>
      </c>
      <c r="N309" s="1"/>
      <c r="O309" s="1"/>
    </row>
    <row r="310" spans="1:15" ht="12.75" customHeight="1">
      <c r="A310" s="30">
        <v>300</v>
      </c>
      <c r="B310" s="280" t="s">
        <v>428</v>
      </c>
      <c r="C310" s="270">
        <v>72.7</v>
      </c>
      <c r="D310" s="271">
        <v>73.2</v>
      </c>
      <c r="E310" s="271">
        <v>71.900000000000006</v>
      </c>
      <c r="F310" s="271">
        <v>71.100000000000009</v>
      </c>
      <c r="G310" s="271">
        <v>69.800000000000011</v>
      </c>
      <c r="H310" s="271">
        <v>74</v>
      </c>
      <c r="I310" s="271">
        <v>75.299999999999983</v>
      </c>
      <c r="J310" s="271">
        <v>76.099999999999994</v>
      </c>
      <c r="K310" s="270">
        <v>74.5</v>
      </c>
      <c r="L310" s="270">
        <v>72.400000000000006</v>
      </c>
      <c r="M310" s="270">
        <v>62.090969999999999</v>
      </c>
      <c r="N310" s="1"/>
      <c r="O310" s="1"/>
    </row>
    <row r="311" spans="1:15" ht="12.75" customHeight="1">
      <c r="A311" s="30">
        <v>301</v>
      </c>
      <c r="B311" s="280" t="s">
        <v>152</v>
      </c>
      <c r="C311" s="270">
        <v>523.54999999999995</v>
      </c>
      <c r="D311" s="271">
        <v>524.88333333333333</v>
      </c>
      <c r="E311" s="271">
        <v>520.2166666666667</v>
      </c>
      <c r="F311" s="271">
        <v>516.88333333333333</v>
      </c>
      <c r="G311" s="271">
        <v>512.2166666666667</v>
      </c>
      <c r="H311" s="271">
        <v>528.2166666666667</v>
      </c>
      <c r="I311" s="271">
        <v>532.88333333333344</v>
      </c>
      <c r="J311" s="271">
        <v>536.2166666666667</v>
      </c>
      <c r="K311" s="270">
        <v>529.54999999999995</v>
      </c>
      <c r="L311" s="270">
        <v>521.54999999999995</v>
      </c>
      <c r="M311" s="270">
        <v>3.51979</v>
      </c>
      <c r="N311" s="1"/>
      <c r="O311" s="1"/>
    </row>
    <row r="312" spans="1:15" ht="12.75" customHeight="1">
      <c r="A312" s="30">
        <v>302</v>
      </c>
      <c r="B312" s="280" t="s">
        <v>153</v>
      </c>
      <c r="C312" s="270">
        <v>8919.6</v>
      </c>
      <c r="D312" s="271">
        <v>8990.5333333333328</v>
      </c>
      <c r="E312" s="271">
        <v>8831.1666666666661</v>
      </c>
      <c r="F312" s="271">
        <v>8742.7333333333336</v>
      </c>
      <c r="G312" s="271">
        <v>8583.3666666666668</v>
      </c>
      <c r="H312" s="271">
        <v>9078.9666666666653</v>
      </c>
      <c r="I312" s="271">
        <v>9238.3333333333339</v>
      </c>
      <c r="J312" s="271">
        <v>9326.7666666666646</v>
      </c>
      <c r="K312" s="270">
        <v>9149.9</v>
      </c>
      <c r="L312" s="270">
        <v>8902.1</v>
      </c>
      <c r="M312" s="270">
        <v>6.3290899999999999</v>
      </c>
      <c r="N312" s="1"/>
      <c r="O312" s="1"/>
    </row>
    <row r="313" spans="1:15" ht="12.75" customHeight="1">
      <c r="A313" s="30">
        <v>303</v>
      </c>
      <c r="B313" s="280" t="s">
        <v>804</v>
      </c>
      <c r="C313" s="270">
        <v>1874.3</v>
      </c>
      <c r="D313" s="271">
        <v>1879.4166666666667</v>
      </c>
      <c r="E313" s="271">
        <v>1862.8833333333334</v>
      </c>
      <c r="F313" s="271">
        <v>1851.4666666666667</v>
      </c>
      <c r="G313" s="271">
        <v>1834.9333333333334</v>
      </c>
      <c r="H313" s="271">
        <v>1890.8333333333335</v>
      </c>
      <c r="I313" s="271">
        <v>1907.3666666666668</v>
      </c>
      <c r="J313" s="271">
        <v>1918.7833333333335</v>
      </c>
      <c r="K313" s="270">
        <v>1895.95</v>
      </c>
      <c r="L313" s="270">
        <v>1868</v>
      </c>
      <c r="M313" s="270">
        <v>0.48721999999999999</v>
      </c>
      <c r="N313" s="1"/>
      <c r="O313" s="1"/>
    </row>
    <row r="314" spans="1:15" ht="12.75" customHeight="1">
      <c r="A314" s="30">
        <v>304</v>
      </c>
      <c r="B314" s="280" t="s">
        <v>156</v>
      </c>
      <c r="C314" s="270">
        <v>815.2</v>
      </c>
      <c r="D314" s="271">
        <v>819.69999999999993</v>
      </c>
      <c r="E314" s="271">
        <v>808.24999999999989</v>
      </c>
      <c r="F314" s="271">
        <v>801.3</v>
      </c>
      <c r="G314" s="271">
        <v>789.84999999999991</v>
      </c>
      <c r="H314" s="271">
        <v>826.64999999999986</v>
      </c>
      <c r="I314" s="271">
        <v>838.09999999999991</v>
      </c>
      <c r="J314" s="271">
        <v>845.04999999999984</v>
      </c>
      <c r="K314" s="270">
        <v>831.15</v>
      </c>
      <c r="L314" s="270">
        <v>812.75</v>
      </c>
      <c r="M314" s="270">
        <v>1.53041</v>
      </c>
      <c r="N314" s="1"/>
      <c r="O314" s="1"/>
    </row>
    <row r="315" spans="1:15" ht="12.75" customHeight="1">
      <c r="A315" s="30">
        <v>305</v>
      </c>
      <c r="B315" s="280" t="s">
        <v>429</v>
      </c>
      <c r="C315" s="270">
        <v>379.95</v>
      </c>
      <c r="D315" s="271">
        <v>382.01666666666665</v>
      </c>
      <c r="E315" s="271">
        <v>376.58333333333331</v>
      </c>
      <c r="F315" s="271">
        <v>373.21666666666664</v>
      </c>
      <c r="G315" s="271">
        <v>367.7833333333333</v>
      </c>
      <c r="H315" s="271">
        <v>385.38333333333333</v>
      </c>
      <c r="I315" s="271">
        <v>390.81666666666672</v>
      </c>
      <c r="J315" s="271">
        <v>394.18333333333334</v>
      </c>
      <c r="K315" s="270">
        <v>387.45</v>
      </c>
      <c r="L315" s="270">
        <v>378.65</v>
      </c>
      <c r="M315" s="270">
        <v>17.55461</v>
      </c>
      <c r="N315" s="1"/>
      <c r="O315" s="1"/>
    </row>
    <row r="316" spans="1:15" ht="12.75" customHeight="1">
      <c r="A316" s="30">
        <v>306</v>
      </c>
      <c r="B316" s="280" t="s">
        <v>430</v>
      </c>
      <c r="C316" s="270">
        <v>397.5</v>
      </c>
      <c r="D316" s="271">
        <v>398.36666666666662</v>
      </c>
      <c r="E316" s="271">
        <v>390.13333333333321</v>
      </c>
      <c r="F316" s="271">
        <v>382.76666666666659</v>
      </c>
      <c r="G316" s="271">
        <v>374.53333333333319</v>
      </c>
      <c r="H316" s="271">
        <v>405.73333333333323</v>
      </c>
      <c r="I316" s="271">
        <v>413.9666666666667</v>
      </c>
      <c r="J316" s="271">
        <v>421.33333333333326</v>
      </c>
      <c r="K316" s="270">
        <v>406.6</v>
      </c>
      <c r="L316" s="270">
        <v>391</v>
      </c>
      <c r="M316" s="270">
        <v>24.350650000000002</v>
      </c>
      <c r="N316" s="1"/>
      <c r="O316" s="1"/>
    </row>
    <row r="317" spans="1:15" ht="12.75" customHeight="1">
      <c r="A317" s="30">
        <v>307</v>
      </c>
      <c r="B317" s="280" t="s">
        <v>849</v>
      </c>
      <c r="C317" s="270">
        <v>737.65</v>
      </c>
      <c r="D317" s="271">
        <v>737.61666666666679</v>
      </c>
      <c r="E317" s="271">
        <v>730.23333333333358</v>
      </c>
      <c r="F317" s="271">
        <v>722.81666666666683</v>
      </c>
      <c r="G317" s="271">
        <v>715.43333333333362</v>
      </c>
      <c r="H317" s="271">
        <v>745.03333333333353</v>
      </c>
      <c r="I317" s="271">
        <v>752.41666666666674</v>
      </c>
      <c r="J317" s="271">
        <v>759.83333333333348</v>
      </c>
      <c r="K317" s="270">
        <v>745</v>
      </c>
      <c r="L317" s="270">
        <v>730.2</v>
      </c>
      <c r="M317" s="270">
        <v>0.55844000000000005</v>
      </c>
      <c r="N317" s="1"/>
      <c r="O317" s="1"/>
    </row>
    <row r="318" spans="1:15" ht="12.75" customHeight="1">
      <c r="A318" s="30">
        <v>308</v>
      </c>
      <c r="B318" s="280" t="s">
        <v>850</v>
      </c>
      <c r="C318" s="270">
        <v>794.8</v>
      </c>
      <c r="D318" s="271">
        <v>790.93333333333339</v>
      </c>
      <c r="E318" s="271">
        <v>776.86666666666679</v>
      </c>
      <c r="F318" s="271">
        <v>758.93333333333339</v>
      </c>
      <c r="G318" s="271">
        <v>744.86666666666679</v>
      </c>
      <c r="H318" s="271">
        <v>808.86666666666679</v>
      </c>
      <c r="I318" s="271">
        <v>822.93333333333339</v>
      </c>
      <c r="J318" s="271">
        <v>840.86666666666679</v>
      </c>
      <c r="K318" s="270">
        <v>805</v>
      </c>
      <c r="L318" s="270">
        <v>773</v>
      </c>
      <c r="M318" s="270">
        <v>1.5044200000000001</v>
      </c>
      <c r="N318" s="1"/>
      <c r="O318" s="1"/>
    </row>
    <row r="319" spans="1:15" ht="12.75" customHeight="1">
      <c r="A319" s="30">
        <v>309</v>
      </c>
      <c r="B319" s="280" t="s">
        <v>155</v>
      </c>
      <c r="C319" s="270">
        <v>1402.9</v>
      </c>
      <c r="D319" s="271">
        <v>1405.6833333333332</v>
      </c>
      <c r="E319" s="271">
        <v>1365.5666666666664</v>
      </c>
      <c r="F319" s="271">
        <v>1328.2333333333331</v>
      </c>
      <c r="G319" s="271">
        <v>1288.1166666666663</v>
      </c>
      <c r="H319" s="271">
        <v>1443.0166666666664</v>
      </c>
      <c r="I319" s="271">
        <v>1483.1333333333332</v>
      </c>
      <c r="J319" s="271">
        <v>1520.4666666666665</v>
      </c>
      <c r="K319" s="270">
        <v>1445.8</v>
      </c>
      <c r="L319" s="270">
        <v>1368.35</v>
      </c>
      <c r="M319" s="270">
        <v>1.5039899999999999</v>
      </c>
      <c r="N319" s="1"/>
      <c r="O319" s="1"/>
    </row>
    <row r="320" spans="1:15" ht="12.75" customHeight="1">
      <c r="A320" s="30">
        <v>310</v>
      </c>
      <c r="B320" s="280" t="s">
        <v>158</v>
      </c>
      <c r="C320" s="270">
        <v>3210.3</v>
      </c>
      <c r="D320" s="271">
        <v>3227.7333333333336</v>
      </c>
      <c r="E320" s="271">
        <v>3185.5666666666671</v>
      </c>
      <c r="F320" s="271">
        <v>3160.8333333333335</v>
      </c>
      <c r="G320" s="271">
        <v>3118.666666666667</v>
      </c>
      <c r="H320" s="271">
        <v>3252.4666666666672</v>
      </c>
      <c r="I320" s="271">
        <v>3294.6333333333332</v>
      </c>
      <c r="J320" s="271">
        <v>3319.3666666666672</v>
      </c>
      <c r="K320" s="270">
        <v>3269.9</v>
      </c>
      <c r="L320" s="270">
        <v>3203</v>
      </c>
      <c r="M320" s="270">
        <v>3.6244000000000001</v>
      </c>
      <c r="N320" s="1"/>
      <c r="O320" s="1"/>
    </row>
    <row r="321" spans="1:15" ht="12.75" customHeight="1">
      <c r="A321" s="30">
        <v>311</v>
      </c>
      <c r="B321" s="280" t="s">
        <v>901</v>
      </c>
      <c r="C321" s="270" t="e">
        <v>#N/A</v>
      </c>
      <c r="D321" s="271" t="e">
        <v>#N/A</v>
      </c>
      <c r="E321" s="271" t="e">
        <v>#N/A</v>
      </c>
      <c r="F321" s="271" t="e">
        <v>#N/A</v>
      </c>
      <c r="G321" s="271" t="e">
        <v>#N/A</v>
      </c>
      <c r="H321" s="271" t="e">
        <v>#N/A</v>
      </c>
      <c r="I321" s="271" t="e">
        <v>#N/A</v>
      </c>
      <c r="J321" s="271" t="e">
        <v>#N/A</v>
      </c>
      <c r="K321" s="270" t="e">
        <v>#N/A</v>
      </c>
      <c r="L321" s="270" t="e">
        <v>#N/A</v>
      </c>
      <c r="M321" s="270" t="e">
        <v>#N/A</v>
      </c>
      <c r="N321" s="1"/>
      <c r="O321" s="1"/>
    </row>
    <row r="322" spans="1:15" ht="12.75" customHeight="1">
      <c r="A322" s="30">
        <v>312</v>
      </c>
      <c r="B322" s="280" t="s">
        <v>432</v>
      </c>
      <c r="C322" s="270">
        <v>770.2</v>
      </c>
      <c r="D322" s="271">
        <v>770.93333333333339</v>
      </c>
      <c r="E322" s="271">
        <v>767.86666666666679</v>
      </c>
      <c r="F322" s="271">
        <v>765.53333333333342</v>
      </c>
      <c r="G322" s="271">
        <v>762.46666666666681</v>
      </c>
      <c r="H322" s="271">
        <v>773.26666666666677</v>
      </c>
      <c r="I322" s="271">
        <v>776.33333333333337</v>
      </c>
      <c r="J322" s="271">
        <v>778.66666666666674</v>
      </c>
      <c r="K322" s="270">
        <v>774</v>
      </c>
      <c r="L322" s="270">
        <v>768.6</v>
      </c>
      <c r="M322" s="270">
        <v>0.51344999999999996</v>
      </c>
      <c r="N322" s="1"/>
      <c r="O322" s="1"/>
    </row>
    <row r="323" spans="1:15" ht="12.75" customHeight="1">
      <c r="A323" s="30">
        <v>313</v>
      </c>
      <c r="B323" s="280" t="s">
        <v>159</v>
      </c>
      <c r="C323" s="270">
        <v>2072.85</v>
      </c>
      <c r="D323" s="271">
        <v>2086.5833333333335</v>
      </c>
      <c r="E323" s="271">
        <v>2056.3166666666671</v>
      </c>
      <c r="F323" s="271">
        <v>2039.7833333333338</v>
      </c>
      <c r="G323" s="271">
        <v>2009.5166666666673</v>
      </c>
      <c r="H323" s="271">
        <v>2103.1166666666668</v>
      </c>
      <c r="I323" s="271">
        <v>2133.3833333333332</v>
      </c>
      <c r="J323" s="271">
        <v>2149.9166666666665</v>
      </c>
      <c r="K323" s="270">
        <v>2116.85</v>
      </c>
      <c r="L323" s="270">
        <v>2070.0500000000002</v>
      </c>
      <c r="M323" s="270">
        <v>5.2446599999999997</v>
      </c>
      <c r="N323" s="1"/>
      <c r="O323" s="1"/>
    </row>
    <row r="324" spans="1:15" ht="12.75" customHeight="1">
      <c r="A324" s="30">
        <v>314</v>
      </c>
      <c r="B324" s="280" t="s">
        <v>433</v>
      </c>
      <c r="C324" s="270">
        <v>1277.25</v>
      </c>
      <c r="D324" s="271">
        <v>1282.4166666666667</v>
      </c>
      <c r="E324" s="271">
        <v>1269.8333333333335</v>
      </c>
      <c r="F324" s="271">
        <v>1262.4166666666667</v>
      </c>
      <c r="G324" s="271">
        <v>1249.8333333333335</v>
      </c>
      <c r="H324" s="271">
        <v>1289.8333333333335</v>
      </c>
      <c r="I324" s="271">
        <v>1302.416666666667</v>
      </c>
      <c r="J324" s="271">
        <v>1309.8333333333335</v>
      </c>
      <c r="K324" s="270">
        <v>1295</v>
      </c>
      <c r="L324" s="270">
        <v>1275</v>
      </c>
      <c r="M324" s="270">
        <v>1.3606</v>
      </c>
      <c r="N324" s="1"/>
      <c r="O324" s="1"/>
    </row>
    <row r="325" spans="1:15" ht="12.75" customHeight="1">
      <c r="A325" s="30">
        <v>315</v>
      </c>
      <c r="B325" s="280" t="s">
        <v>161</v>
      </c>
      <c r="C325" s="270">
        <v>1030</v>
      </c>
      <c r="D325" s="271">
        <v>1040.05</v>
      </c>
      <c r="E325" s="271">
        <v>1017.9499999999998</v>
      </c>
      <c r="F325" s="271">
        <v>1005.8999999999999</v>
      </c>
      <c r="G325" s="271">
        <v>983.79999999999973</v>
      </c>
      <c r="H325" s="271">
        <v>1052.0999999999999</v>
      </c>
      <c r="I325" s="271">
        <v>1074.1999999999998</v>
      </c>
      <c r="J325" s="271">
        <v>1086.25</v>
      </c>
      <c r="K325" s="270">
        <v>1062.1500000000001</v>
      </c>
      <c r="L325" s="270">
        <v>1028</v>
      </c>
      <c r="M325" s="270">
        <v>9.5333500000000004</v>
      </c>
      <c r="N325" s="1"/>
      <c r="O325" s="1"/>
    </row>
    <row r="326" spans="1:15" ht="12.75" customHeight="1">
      <c r="A326" s="30">
        <v>316</v>
      </c>
      <c r="B326" s="280" t="s">
        <v>267</v>
      </c>
      <c r="C326" s="270">
        <v>608.79999999999995</v>
      </c>
      <c r="D326" s="271">
        <v>611.80000000000007</v>
      </c>
      <c r="E326" s="271">
        <v>604.00000000000011</v>
      </c>
      <c r="F326" s="271">
        <v>599.20000000000005</v>
      </c>
      <c r="G326" s="271">
        <v>591.40000000000009</v>
      </c>
      <c r="H326" s="271">
        <v>616.60000000000014</v>
      </c>
      <c r="I326" s="271">
        <v>624.40000000000009</v>
      </c>
      <c r="J326" s="271">
        <v>629.20000000000016</v>
      </c>
      <c r="K326" s="270">
        <v>619.6</v>
      </c>
      <c r="L326" s="270">
        <v>607</v>
      </c>
      <c r="M326" s="270">
        <v>3.0166300000000001</v>
      </c>
      <c r="N326" s="1"/>
      <c r="O326" s="1"/>
    </row>
    <row r="327" spans="1:15" ht="12.75" customHeight="1">
      <c r="A327" s="30">
        <v>317</v>
      </c>
      <c r="B327" s="280" t="s">
        <v>434</v>
      </c>
      <c r="C327" s="270">
        <v>34.25</v>
      </c>
      <c r="D327" s="271">
        <v>34.416666666666664</v>
      </c>
      <c r="E327" s="271">
        <v>33.93333333333333</v>
      </c>
      <c r="F327" s="271">
        <v>33.616666666666667</v>
      </c>
      <c r="G327" s="271">
        <v>33.133333333333333</v>
      </c>
      <c r="H327" s="271">
        <v>34.733333333333327</v>
      </c>
      <c r="I327" s="271">
        <v>35.216666666666661</v>
      </c>
      <c r="J327" s="271">
        <v>35.533333333333324</v>
      </c>
      <c r="K327" s="270">
        <v>34.9</v>
      </c>
      <c r="L327" s="270">
        <v>34.1</v>
      </c>
      <c r="M327" s="270">
        <v>35.288719999999998</v>
      </c>
      <c r="N327" s="1"/>
      <c r="O327" s="1"/>
    </row>
    <row r="328" spans="1:15" ht="12.75" customHeight="1">
      <c r="A328" s="30">
        <v>318</v>
      </c>
      <c r="B328" s="280" t="s">
        <v>435</v>
      </c>
      <c r="C328" s="270">
        <v>74.3</v>
      </c>
      <c r="D328" s="271">
        <v>73.8</v>
      </c>
      <c r="E328" s="271">
        <v>72.599999999999994</v>
      </c>
      <c r="F328" s="271">
        <v>70.899999999999991</v>
      </c>
      <c r="G328" s="271">
        <v>69.699999999999989</v>
      </c>
      <c r="H328" s="271">
        <v>75.5</v>
      </c>
      <c r="I328" s="271">
        <v>76.700000000000017</v>
      </c>
      <c r="J328" s="271">
        <v>78.400000000000006</v>
      </c>
      <c r="K328" s="270">
        <v>75</v>
      </c>
      <c r="L328" s="270">
        <v>72.099999999999994</v>
      </c>
      <c r="M328" s="270">
        <v>77.596149999999994</v>
      </c>
      <c r="N328" s="1"/>
      <c r="O328" s="1"/>
    </row>
    <row r="329" spans="1:15" ht="12.75" customHeight="1">
      <c r="A329" s="30">
        <v>319</v>
      </c>
      <c r="B329" s="280" t="s">
        <v>436</v>
      </c>
      <c r="C329" s="270">
        <v>572.20000000000005</v>
      </c>
      <c r="D329" s="271">
        <v>571.63333333333333</v>
      </c>
      <c r="E329" s="271">
        <v>563.86666666666667</v>
      </c>
      <c r="F329" s="271">
        <v>555.5333333333333</v>
      </c>
      <c r="G329" s="271">
        <v>547.76666666666665</v>
      </c>
      <c r="H329" s="271">
        <v>579.9666666666667</v>
      </c>
      <c r="I329" s="271">
        <v>587.73333333333335</v>
      </c>
      <c r="J329" s="271">
        <v>596.06666666666672</v>
      </c>
      <c r="K329" s="270">
        <v>579.4</v>
      </c>
      <c r="L329" s="270">
        <v>563.29999999999995</v>
      </c>
      <c r="M329" s="270">
        <v>0.52700999999999998</v>
      </c>
      <c r="N329" s="1"/>
      <c r="O329" s="1"/>
    </row>
    <row r="330" spans="1:15" ht="12.75" customHeight="1">
      <c r="A330" s="30">
        <v>320</v>
      </c>
      <c r="B330" s="280" t="s">
        <v>437</v>
      </c>
      <c r="C330" s="270">
        <v>38.85</v>
      </c>
      <c r="D330" s="271">
        <v>38.966666666666669</v>
      </c>
      <c r="E330" s="271">
        <v>37.533333333333339</v>
      </c>
      <c r="F330" s="271">
        <v>36.216666666666669</v>
      </c>
      <c r="G330" s="271">
        <v>34.783333333333339</v>
      </c>
      <c r="H330" s="271">
        <v>40.283333333333339</v>
      </c>
      <c r="I330" s="271">
        <v>41.716666666666676</v>
      </c>
      <c r="J330" s="271">
        <v>43.033333333333339</v>
      </c>
      <c r="K330" s="270">
        <v>40.4</v>
      </c>
      <c r="L330" s="270">
        <v>37.65</v>
      </c>
      <c r="M330" s="270">
        <v>456.08006999999998</v>
      </c>
      <c r="N330" s="1"/>
      <c r="O330" s="1"/>
    </row>
    <row r="331" spans="1:15" ht="12.75" customHeight="1">
      <c r="A331" s="30">
        <v>321</v>
      </c>
      <c r="B331" s="280" t="s">
        <v>438</v>
      </c>
      <c r="C331" s="270">
        <v>77.650000000000006</v>
      </c>
      <c r="D331" s="271">
        <v>77.900000000000006</v>
      </c>
      <c r="E331" s="271">
        <v>76.650000000000006</v>
      </c>
      <c r="F331" s="271">
        <v>75.650000000000006</v>
      </c>
      <c r="G331" s="271">
        <v>74.400000000000006</v>
      </c>
      <c r="H331" s="271">
        <v>78.900000000000006</v>
      </c>
      <c r="I331" s="271">
        <v>80.150000000000006</v>
      </c>
      <c r="J331" s="271">
        <v>81.150000000000006</v>
      </c>
      <c r="K331" s="270">
        <v>79.150000000000006</v>
      </c>
      <c r="L331" s="270">
        <v>76.900000000000006</v>
      </c>
      <c r="M331" s="270">
        <v>35.074440000000003</v>
      </c>
      <c r="N331" s="1"/>
      <c r="O331" s="1"/>
    </row>
    <row r="332" spans="1:15" ht="12.75" customHeight="1">
      <c r="A332" s="30">
        <v>322</v>
      </c>
      <c r="B332" s="280" t="s">
        <v>167</v>
      </c>
      <c r="C332" s="270">
        <v>122</v>
      </c>
      <c r="D332" s="271">
        <v>121.41666666666667</v>
      </c>
      <c r="E332" s="271">
        <v>120.48333333333335</v>
      </c>
      <c r="F332" s="271">
        <v>118.96666666666668</v>
      </c>
      <c r="G332" s="271">
        <v>118.03333333333336</v>
      </c>
      <c r="H332" s="271">
        <v>122.93333333333334</v>
      </c>
      <c r="I332" s="271">
        <v>123.86666666666665</v>
      </c>
      <c r="J332" s="271">
        <v>125.38333333333333</v>
      </c>
      <c r="K332" s="270">
        <v>122.35</v>
      </c>
      <c r="L332" s="270">
        <v>119.9</v>
      </c>
      <c r="M332" s="270">
        <v>91.734790000000004</v>
      </c>
      <c r="N332" s="1"/>
      <c r="O332" s="1"/>
    </row>
    <row r="333" spans="1:15" ht="12.75" customHeight="1">
      <c r="A333" s="30">
        <v>323</v>
      </c>
      <c r="B333" s="280" t="s">
        <v>439</v>
      </c>
      <c r="C333" s="270">
        <v>279.60000000000002</v>
      </c>
      <c r="D333" s="271">
        <v>279.84999999999997</v>
      </c>
      <c r="E333" s="271">
        <v>275.24999999999994</v>
      </c>
      <c r="F333" s="271">
        <v>270.89999999999998</v>
      </c>
      <c r="G333" s="271">
        <v>266.29999999999995</v>
      </c>
      <c r="H333" s="271">
        <v>284.19999999999993</v>
      </c>
      <c r="I333" s="271">
        <v>288.79999999999995</v>
      </c>
      <c r="J333" s="271">
        <v>293.14999999999992</v>
      </c>
      <c r="K333" s="270">
        <v>284.45</v>
      </c>
      <c r="L333" s="270">
        <v>275.5</v>
      </c>
      <c r="M333" s="270">
        <v>20.378240000000002</v>
      </c>
      <c r="N333" s="1"/>
      <c r="O333" s="1"/>
    </row>
    <row r="334" spans="1:15" ht="12.75" customHeight="1">
      <c r="A334" s="30">
        <v>324</v>
      </c>
      <c r="B334" s="280" t="s">
        <v>169</v>
      </c>
      <c r="C334" s="270">
        <v>161.80000000000001</v>
      </c>
      <c r="D334" s="271">
        <v>163.15</v>
      </c>
      <c r="E334" s="271">
        <v>159.9</v>
      </c>
      <c r="F334" s="271">
        <v>158</v>
      </c>
      <c r="G334" s="271">
        <v>154.75</v>
      </c>
      <c r="H334" s="271">
        <v>165.05</v>
      </c>
      <c r="I334" s="271">
        <v>168.3</v>
      </c>
      <c r="J334" s="271">
        <v>170.20000000000002</v>
      </c>
      <c r="K334" s="270">
        <v>166.4</v>
      </c>
      <c r="L334" s="270">
        <v>161.25</v>
      </c>
      <c r="M334" s="270">
        <v>251.06698</v>
      </c>
      <c r="N334" s="1"/>
      <c r="O334" s="1"/>
    </row>
    <row r="335" spans="1:15" ht="12.75" customHeight="1">
      <c r="A335" s="30">
        <v>325</v>
      </c>
      <c r="B335" s="280" t="s">
        <v>440</v>
      </c>
      <c r="C335" s="270">
        <v>713.7</v>
      </c>
      <c r="D335" s="271">
        <v>717.6</v>
      </c>
      <c r="E335" s="271">
        <v>706.2</v>
      </c>
      <c r="F335" s="271">
        <v>698.7</v>
      </c>
      <c r="G335" s="271">
        <v>687.30000000000007</v>
      </c>
      <c r="H335" s="271">
        <v>725.1</v>
      </c>
      <c r="I335" s="271">
        <v>736.49999999999989</v>
      </c>
      <c r="J335" s="271">
        <v>744</v>
      </c>
      <c r="K335" s="270">
        <v>729</v>
      </c>
      <c r="L335" s="270">
        <v>710.1</v>
      </c>
      <c r="M335" s="270">
        <v>1.3245800000000001</v>
      </c>
      <c r="N335" s="1"/>
      <c r="O335" s="1"/>
    </row>
    <row r="336" spans="1:15" ht="12.75" customHeight="1">
      <c r="A336" s="30">
        <v>326</v>
      </c>
      <c r="B336" s="280" t="s">
        <v>163</v>
      </c>
      <c r="C336" s="270">
        <v>77.099999999999994</v>
      </c>
      <c r="D336" s="271">
        <v>77.283333333333317</v>
      </c>
      <c r="E336" s="271">
        <v>76.516666666666637</v>
      </c>
      <c r="F336" s="271">
        <v>75.933333333333323</v>
      </c>
      <c r="G336" s="271">
        <v>75.166666666666643</v>
      </c>
      <c r="H336" s="271">
        <v>77.866666666666632</v>
      </c>
      <c r="I336" s="271">
        <v>78.633333333333312</v>
      </c>
      <c r="J336" s="271">
        <v>79.216666666666626</v>
      </c>
      <c r="K336" s="270">
        <v>78.05</v>
      </c>
      <c r="L336" s="270">
        <v>76.7</v>
      </c>
      <c r="M336" s="270">
        <v>114.40392</v>
      </c>
      <c r="N336" s="1"/>
      <c r="O336" s="1"/>
    </row>
    <row r="337" spans="1:15" ht="12.75" customHeight="1">
      <c r="A337" s="30">
        <v>327</v>
      </c>
      <c r="B337" s="280" t="s">
        <v>165</v>
      </c>
      <c r="C337" s="270">
        <v>4271.8999999999996</v>
      </c>
      <c r="D337" s="271">
        <v>4295.9333333333334</v>
      </c>
      <c r="E337" s="271">
        <v>4225.9666666666672</v>
      </c>
      <c r="F337" s="271">
        <v>4180.0333333333338</v>
      </c>
      <c r="G337" s="271">
        <v>4110.0666666666675</v>
      </c>
      <c r="H337" s="271">
        <v>4341.8666666666668</v>
      </c>
      <c r="I337" s="271">
        <v>4411.8333333333321</v>
      </c>
      <c r="J337" s="271">
        <v>4457.7666666666664</v>
      </c>
      <c r="K337" s="270">
        <v>4365.8999999999996</v>
      </c>
      <c r="L337" s="270">
        <v>4250</v>
      </c>
      <c r="M337" s="270">
        <v>1.37592</v>
      </c>
      <c r="N337" s="1"/>
      <c r="O337" s="1"/>
    </row>
    <row r="338" spans="1:15" ht="12.75" customHeight="1">
      <c r="A338" s="30">
        <v>328</v>
      </c>
      <c r="B338" s="280" t="s">
        <v>805</v>
      </c>
      <c r="C338" s="270">
        <v>666.5</v>
      </c>
      <c r="D338" s="271">
        <v>668.38333333333333</v>
      </c>
      <c r="E338" s="271">
        <v>660.16666666666663</v>
      </c>
      <c r="F338" s="271">
        <v>653.83333333333326</v>
      </c>
      <c r="G338" s="271">
        <v>645.61666666666656</v>
      </c>
      <c r="H338" s="271">
        <v>674.7166666666667</v>
      </c>
      <c r="I338" s="271">
        <v>682.93333333333339</v>
      </c>
      <c r="J338" s="271">
        <v>689.26666666666677</v>
      </c>
      <c r="K338" s="270">
        <v>676.6</v>
      </c>
      <c r="L338" s="270">
        <v>662.05</v>
      </c>
      <c r="M338" s="270">
        <v>3.6802199999999998</v>
      </c>
      <c r="N338" s="1"/>
      <c r="O338" s="1"/>
    </row>
    <row r="339" spans="1:15" ht="12.75" customHeight="1">
      <c r="A339" s="30">
        <v>329</v>
      </c>
      <c r="B339" s="280" t="s">
        <v>166</v>
      </c>
      <c r="C339" s="270">
        <v>19561.8</v>
      </c>
      <c r="D339" s="271">
        <v>19646.600000000002</v>
      </c>
      <c r="E339" s="271">
        <v>19445.200000000004</v>
      </c>
      <c r="F339" s="271">
        <v>19328.600000000002</v>
      </c>
      <c r="G339" s="271">
        <v>19127.200000000004</v>
      </c>
      <c r="H339" s="271">
        <v>19763.200000000004</v>
      </c>
      <c r="I339" s="271">
        <v>19964.600000000006</v>
      </c>
      <c r="J339" s="271">
        <v>20081.200000000004</v>
      </c>
      <c r="K339" s="270">
        <v>19848</v>
      </c>
      <c r="L339" s="270">
        <v>19530</v>
      </c>
      <c r="M339" s="270">
        <v>0.31241000000000002</v>
      </c>
      <c r="N339" s="1"/>
      <c r="O339" s="1"/>
    </row>
    <row r="340" spans="1:15" ht="12.75" customHeight="1">
      <c r="A340" s="30">
        <v>330</v>
      </c>
      <c r="B340" s="280" t="s">
        <v>441</v>
      </c>
      <c r="C340" s="270">
        <v>71.7</v>
      </c>
      <c r="D340" s="271">
        <v>72.283333333333346</v>
      </c>
      <c r="E340" s="271">
        <v>70.866666666666688</v>
      </c>
      <c r="F340" s="271">
        <v>70.033333333333346</v>
      </c>
      <c r="G340" s="271">
        <v>68.616666666666688</v>
      </c>
      <c r="H340" s="271">
        <v>73.116666666666688</v>
      </c>
      <c r="I340" s="271">
        <v>74.533333333333346</v>
      </c>
      <c r="J340" s="271">
        <v>75.366666666666688</v>
      </c>
      <c r="K340" s="270">
        <v>73.7</v>
      </c>
      <c r="L340" s="270">
        <v>71.45</v>
      </c>
      <c r="M340" s="270">
        <v>9.7780500000000004</v>
      </c>
      <c r="N340" s="1"/>
      <c r="O340" s="1"/>
    </row>
    <row r="341" spans="1:15" ht="12.75" customHeight="1">
      <c r="A341" s="30">
        <v>331</v>
      </c>
      <c r="B341" s="280" t="s">
        <v>162</v>
      </c>
      <c r="C341" s="270">
        <v>291.35000000000002</v>
      </c>
      <c r="D341" s="271">
        <v>294.15000000000003</v>
      </c>
      <c r="E341" s="271">
        <v>286.30000000000007</v>
      </c>
      <c r="F341" s="271">
        <v>281.25000000000006</v>
      </c>
      <c r="G341" s="271">
        <v>273.40000000000009</v>
      </c>
      <c r="H341" s="271">
        <v>299.20000000000005</v>
      </c>
      <c r="I341" s="271">
        <v>307.05000000000007</v>
      </c>
      <c r="J341" s="271">
        <v>312.10000000000002</v>
      </c>
      <c r="K341" s="270">
        <v>302</v>
      </c>
      <c r="L341" s="270">
        <v>289.10000000000002</v>
      </c>
      <c r="M341" s="270">
        <v>5.9619099999999996</v>
      </c>
      <c r="N341" s="1"/>
      <c r="O341" s="1"/>
    </row>
    <row r="342" spans="1:15" ht="12.75" customHeight="1">
      <c r="A342" s="30">
        <v>332</v>
      </c>
      <c r="B342" s="280" t="s">
        <v>851</v>
      </c>
      <c r="C342" s="270">
        <v>354.4</v>
      </c>
      <c r="D342" s="271">
        <v>359.59999999999997</v>
      </c>
      <c r="E342" s="271">
        <v>347.09999999999991</v>
      </c>
      <c r="F342" s="271">
        <v>339.79999999999995</v>
      </c>
      <c r="G342" s="271">
        <v>327.2999999999999</v>
      </c>
      <c r="H342" s="271">
        <v>366.89999999999992</v>
      </c>
      <c r="I342" s="271">
        <v>379.40000000000003</v>
      </c>
      <c r="J342" s="271">
        <v>386.69999999999993</v>
      </c>
      <c r="K342" s="270">
        <v>372.1</v>
      </c>
      <c r="L342" s="270">
        <v>352.3</v>
      </c>
      <c r="M342" s="270">
        <v>2.1053899999999999</v>
      </c>
      <c r="N342" s="1"/>
      <c r="O342" s="1"/>
    </row>
    <row r="343" spans="1:15" ht="12.75" customHeight="1">
      <c r="A343" s="30">
        <v>333</v>
      </c>
      <c r="B343" s="280" t="s">
        <v>268</v>
      </c>
      <c r="C343" s="270">
        <v>1023.3</v>
      </c>
      <c r="D343" s="271">
        <v>1029.2</v>
      </c>
      <c r="E343" s="271">
        <v>1013.7</v>
      </c>
      <c r="F343" s="271">
        <v>1004.1</v>
      </c>
      <c r="G343" s="271">
        <v>988.6</v>
      </c>
      <c r="H343" s="271">
        <v>1038.8000000000002</v>
      </c>
      <c r="I343" s="271">
        <v>1054.3000000000002</v>
      </c>
      <c r="J343" s="271">
        <v>1063.9000000000001</v>
      </c>
      <c r="K343" s="270">
        <v>1044.7</v>
      </c>
      <c r="L343" s="270">
        <v>1019.6</v>
      </c>
      <c r="M343" s="270">
        <v>6.6365299999999996</v>
      </c>
      <c r="N343" s="1"/>
      <c r="O343" s="1"/>
    </row>
    <row r="344" spans="1:15" ht="12.75" customHeight="1">
      <c r="A344" s="30">
        <v>334</v>
      </c>
      <c r="B344" s="280" t="s">
        <v>170</v>
      </c>
      <c r="C344" s="270">
        <v>132.75</v>
      </c>
      <c r="D344" s="271">
        <v>133.6</v>
      </c>
      <c r="E344" s="271">
        <v>131.44999999999999</v>
      </c>
      <c r="F344" s="271">
        <v>130.15</v>
      </c>
      <c r="G344" s="271">
        <v>128</v>
      </c>
      <c r="H344" s="271">
        <v>134.89999999999998</v>
      </c>
      <c r="I344" s="271">
        <v>137.05000000000001</v>
      </c>
      <c r="J344" s="271">
        <v>138.34999999999997</v>
      </c>
      <c r="K344" s="270">
        <v>135.75</v>
      </c>
      <c r="L344" s="270">
        <v>132.30000000000001</v>
      </c>
      <c r="M344" s="270">
        <v>174.95310000000001</v>
      </c>
      <c r="N344" s="1"/>
      <c r="O344" s="1"/>
    </row>
    <row r="345" spans="1:15" ht="12.75" customHeight="1">
      <c r="A345" s="30">
        <v>335</v>
      </c>
      <c r="B345" s="280" t="s">
        <v>269</v>
      </c>
      <c r="C345" s="270">
        <v>190.75</v>
      </c>
      <c r="D345" s="271">
        <v>191.48333333333335</v>
      </c>
      <c r="E345" s="271">
        <v>189.4666666666667</v>
      </c>
      <c r="F345" s="271">
        <v>188.18333333333334</v>
      </c>
      <c r="G345" s="271">
        <v>186.16666666666669</v>
      </c>
      <c r="H345" s="271">
        <v>192.76666666666671</v>
      </c>
      <c r="I345" s="271">
        <v>194.78333333333336</v>
      </c>
      <c r="J345" s="271">
        <v>196.06666666666672</v>
      </c>
      <c r="K345" s="270">
        <v>193.5</v>
      </c>
      <c r="L345" s="270">
        <v>190.2</v>
      </c>
      <c r="M345" s="270">
        <v>15.664569999999999</v>
      </c>
      <c r="N345" s="1"/>
      <c r="O345" s="1"/>
    </row>
    <row r="346" spans="1:15" ht="12.75" customHeight="1">
      <c r="A346" s="30">
        <v>336</v>
      </c>
      <c r="B346" s="280" t="s">
        <v>832</v>
      </c>
      <c r="C346" s="270">
        <v>727.2</v>
      </c>
      <c r="D346" s="271">
        <v>730.63333333333333</v>
      </c>
      <c r="E346" s="271">
        <v>721.56666666666661</v>
      </c>
      <c r="F346" s="271">
        <v>715.93333333333328</v>
      </c>
      <c r="G346" s="271">
        <v>706.86666666666656</v>
      </c>
      <c r="H346" s="271">
        <v>736.26666666666665</v>
      </c>
      <c r="I346" s="271">
        <v>745.33333333333348</v>
      </c>
      <c r="J346" s="271">
        <v>750.9666666666667</v>
      </c>
      <c r="K346" s="270">
        <v>739.7</v>
      </c>
      <c r="L346" s="270">
        <v>725</v>
      </c>
      <c r="M346" s="270">
        <v>11.283609999999999</v>
      </c>
      <c r="N346" s="1"/>
      <c r="O346" s="1"/>
    </row>
    <row r="347" spans="1:15" ht="12.75" customHeight="1">
      <c r="A347" s="30">
        <v>337</v>
      </c>
      <c r="B347" s="280" t="s">
        <v>442</v>
      </c>
      <c r="C347" s="270">
        <v>3147.7</v>
      </c>
      <c r="D347" s="271">
        <v>3141.3666666666668</v>
      </c>
      <c r="E347" s="271">
        <v>3122.7333333333336</v>
      </c>
      <c r="F347" s="271">
        <v>3097.7666666666669</v>
      </c>
      <c r="G347" s="271">
        <v>3079.1333333333337</v>
      </c>
      <c r="H347" s="271">
        <v>3166.3333333333335</v>
      </c>
      <c r="I347" s="271">
        <v>3184.9666666666667</v>
      </c>
      <c r="J347" s="271">
        <v>3209.9333333333334</v>
      </c>
      <c r="K347" s="270">
        <v>3160</v>
      </c>
      <c r="L347" s="270">
        <v>3116.4</v>
      </c>
      <c r="M347" s="270">
        <v>0.42038999999999999</v>
      </c>
      <c r="N347" s="1"/>
      <c r="O347" s="1"/>
    </row>
    <row r="348" spans="1:15" ht="12.75" customHeight="1">
      <c r="A348" s="30">
        <v>338</v>
      </c>
      <c r="B348" s="280" t="s">
        <v>443</v>
      </c>
      <c r="C348" s="270">
        <v>254</v>
      </c>
      <c r="D348" s="271">
        <v>255.56666666666669</v>
      </c>
      <c r="E348" s="271">
        <v>251.43333333333339</v>
      </c>
      <c r="F348" s="271">
        <v>248.8666666666667</v>
      </c>
      <c r="G348" s="271">
        <v>244.73333333333341</v>
      </c>
      <c r="H348" s="271">
        <v>258.13333333333338</v>
      </c>
      <c r="I348" s="271">
        <v>262.26666666666665</v>
      </c>
      <c r="J348" s="271">
        <v>264.83333333333337</v>
      </c>
      <c r="K348" s="270">
        <v>259.7</v>
      </c>
      <c r="L348" s="270">
        <v>253</v>
      </c>
      <c r="M348" s="270">
        <v>2.3995199999999999</v>
      </c>
      <c r="N348" s="1"/>
      <c r="O348" s="1"/>
    </row>
    <row r="349" spans="1:15" ht="12.75" customHeight="1">
      <c r="A349" s="30">
        <v>339</v>
      </c>
      <c r="B349" s="280" t="s">
        <v>833</v>
      </c>
      <c r="C349" s="270">
        <v>483.3</v>
      </c>
      <c r="D349" s="271">
        <v>489.06666666666666</v>
      </c>
      <c r="E349" s="271">
        <v>475.7833333333333</v>
      </c>
      <c r="F349" s="271">
        <v>468.26666666666665</v>
      </c>
      <c r="G349" s="271">
        <v>454.98333333333329</v>
      </c>
      <c r="H349" s="271">
        <v>496.58333333333331</v>
      </c>
      <c r="I349" s="271">
        <v>509.86666666666673</v>
      </c>
      <c r="J349" s="271">
        <v>517.38333333333333</v>
      </c>
      <c r="K349" s="270">
        <v>502.35</v>
      </c>
      <c r="L349" s="270">
        <v>481.55</v>
      </c>
      <c r="M349" s="270">
        <v>6.8238700000000003</v>
      </c>
      <c r="N349" s="1"/>
      <c r="O349" s="1"/>
    </row>
    <row r="350" spans="1:15" ht="12.75" customHeight="1">
      <c r="A350" s="30">
        <v>340</v>
      </c>
      <c r="B350" s="280" t="s">
        <v>822</v>
      </c>
      <c r="C350" s="270">
        <v>141.9</v>
      </c>
      <c r="D350" s="271">
        <v>141.81666666666666</v>
      </c>
      <c r="E350" s="271">
        <v>138.38333333333333</v>
      </c>
      <c r="F350" s="271">
        <v>134.86666666666667</v>
      </c>
      <c r="G350" s="271">
        <v>131.43333333333334</v>
      </c>
      <c r="H350" s="271">
        <v>145.33333333333331</v>
      </c>
      <c r="I350" s="271">
        <v>148.76666666666665</v>
      </c>
      <c r="J350" s="271">
        <v>152.2833333333333</v>
      </c>
      <c r="K350" s="270">
        <v>145.25</v>
      </c>
      <c r="L350" s="270">
        <v>138.30000000000001</v>
      </c>
      <c r="M350" s="270">
        <v>45.241779999999999</v>
      </c>
      <c r="N350" s="1"/>
      <c r="O350" s="1"/>
    </row>
    <row r="351" spans="1:15" ht="12.75" customHeight="1">
      <c r="A351" s="30">
        <v>341</v>
      </c>
      <c r="B351" s="280" t="s">
        <v>177</v>
      </c>
      <c r="C351" s="270">
        <v>3361.9</v>
      </c>
      <c r="D351" s="271">
        <v>3384.4</v>
      </c>
      <c r="E351" s="271">
        <v>3329.05</v>
      </c>
      <c r="F351" s="271">
        <v>3296.2000000000003</v>
      </c>
      <c r="G351" s="271">
        <v>3240.8500000000004</v>
      </c>
      <c r="H351" s="271">
        <v>3417.25</v>
      </c>
      <c r="I351" s="271">
        <v>3472.5999999999995</v>
      </c>
      <c r="J351" s="271">
        <v>3505.45</v>
      </c>
      <c r="K351" s="270">
        <v>3439.75</v>
      </c>
      <c r="L351" s="270">
        <v>3351.55</v>
      </c>
      <c r="M351" s="270">
        <v>0.85948000000000002</v>
      </c>
      <c r="N351" s="1"/>
      <c r="O351" s="1"/>
    </row>
    <row r="352" spans="1:15" ht="12.75" customHeight="1">
      <c r="A352" s="30">
        <v>342</v>
      </c>
      <c r="B352" s="280" t="s">
        <v>445</v>
      </c>
      <c r="C352" s="270">
        <v>379.85</v>
      </c>
      <c r="D352" s="271">
        <v>376.40000000000003</v>
      </c>
      <c r="E352" s="271">
        <v>365.80000000000007</v>
      </c>
      <c r="F352" s="271">
        <v>351.75000000000006</v>
      </c>
      <c r="G352" s="271">
        <v>341.15000000000009</v>
      </c>
      <c r="H352" s="271">
        <v>390.45000000000005</v>
      </c>
      <c r="I352" s="271">
        <v>401.05000000000007</v>
      </c>
      <c r="J352" s="271">
        <v>415.1</v>
      </c>
      <c r="K352" s="270">
        <v>387</v>
      </c>
      <c r="L352" s="270">
        <v>362.35</v>
      </c>
      <c r="M352" s="270">
        <v>18.306290000000001</v>
      </c>
      <c r="N352" s="1"/>
      <c r="O352" s="1"/>
    </row>
    <row r="353" spans="1:15" ht="12.75" customHeight="1">
      <c r="A353" s="30">
        <v>343</v>
      </c>
      <c r="B353" s="280" t="s">
        <v>446</v>
      </c>
      <c r="C353" s="270">
        <v>286.3</v>
      </c>
      <c r="D353" s="271">
        <v>288.66666666666669</v>
      </c>
      <c r="E353" s="271">
        <v>281.38333333333338</v>
      </c>
      <c r="F353" s="271">
        <v>276.4666666666667</v>
      </c>
      <c r="G353" s="271">
        <v>269.18333333333339</v>
      </c>
      <c r="H353" s="271">
        <v>293.58333333333337</v>
      </c>
      <c r="I353" s="271">
        <v>300.86666666666667</v>
      </c>
      <c r="J353" s="271">
        <v>305.78333333333336</v>
      </c>
      <c r="K353" s="270">
        <v>295.95</v>
      </c>
      <c r="L353" s="270">
        <v>283.75</v>
      </c>
      <c r="M353" s="270">
        <v>8.8533200000000001</v>
      </c>
      <c r="N353" s="1"/>
      <c r="O353" s="1"/>
    </row>
    <row r="354" spans="1:15" ht="12.75" customHeight="1">
      <c r="A354" s="30">
        <v>344</v>
      </c>
      <c r="B354" s="280" t="s">
        <v>181</v>
      </c>
      <c r="C354" s="270">
        <v>1859.45</v>
      </c>
      <c r="D354" s="271">
        <v>1865.1166666666668</v>
      </c>
      <c r="E354" s="271">
        <v>1845.3333333333335</v>
      </c>
      <c r="F354" s="271">
        <v>1831.2166666666667</v>
      </c>
      <c r="G354" s="271">
        <v>1811.4333333333334</v>
      </c>
      <c r="H354" s="271">
        <v>1879.2333333333336</v>
      </c>
      <c r="I354" s="271">
        <v>1899.0166666666669</v>
      </c>
      <c r="J354" s="271">
        <v>1913.1333333333337</v>
      </c>
      <c r="K354" s="270">
        <v>1884.9</v>
      </c>
      <c r="L354" s="270">
        <v>1851</v>
      </c>
      <c r="M354" s="270">
        <v>11.45478</v>
      </c>
      <c r="N354" s="1"/>
      <c r="O354" s="1"/>
    </row>
    <row r="355" spans="1:15" ht="12.75" customHeight="1">
      <c r="A355" s="30">
        <v>345</v>
      </c>
      <c r="B355" s="280" t="s">
        <v>171</v>
      </c>
      <c r="C355" s="270">
        <v>49915.95</v>
      </c>
      <c r="D355" s="271">
        <v>50208.65</v>
      </c>
      <c r="E355" s="271">
        <v>49557.3</v>
      </c>
      <c r="F355" s="271">
        <v>49198.65</v>
      </c>
      <c r="G355" s="271">
        <v>48547.3</v>
      </c>
      <c r="H355" s="271">
        <v>50567.3</v>
      </c>
      <c r="I355" s="271">
        <v>51218.649999999994</v>
      </c>
      <c r="J355" s="271">
        <v>51577.3</v>
      </c>
      <c r="K355" s="270">
        <v>50860</v>
      </c>
      <c r="L355" s="270">
        <v>49850</v>
      </c>
      <c r="M355" s="270">
        <v>0.12138</v>
      </c>
      <c r="N355" s="1"/>
      <c r="O355" s="1"/>
    </row>
    <row r="356" spans="1:15" ht="12.75" customHeight="1">
      <c r="A356" s="30">
        <v>346</v>
      </c>
      <c r="B356" s="280" t="s">
        <v>447</v>
      </c>
      <c r="C356" s="270">
        <v>3414.45</v>
      </c>
      <c r="D356" s="271">
        <v>3416.4</v>
      </c>
      <c r="E356" s="271">
        <v>3390.3500000000004</v>
      </c>
      <c r="F356" s="271">
        <v>3366.2500000000005</v>
      </c>
      <c r="G356" s="271">
        <v>3340.2000000000007</v>
      </c>
      <c r="H356" s="271">
        <v>3440.5</v>
      </c>
      <c r="I356" s="271">
        <v>3466.55</v>
      </c>
      <c r="J356" s="271">
        <v>3490.6499999999996</v>
      </c>
      <c r="K356" s="270">
        <v>3442.45</v>
      </c>
      <c r="L356" s="270">
        <v>3392.3</v>
      </c>
      <c r="M356" s="270">
        <v>4.3292900000000003</v>
      </c>
      <c r="N356" s="1"/>
      <c r="O356" s="1"/>
    </row>
    <row r="357" spans="1:15" ht="12.75" customHeight="1">
      <c r="A357" s="30">
        <v>347</v>
      </c>
      <c r="B357" s="280" t="s">
        <v>173</v>
      </c>
      <c r="C357" s="270">
        <v>216.5</v>
      </c>
      <c r="D357" s="271">
        <v>218</v>
      </c>
      <c r="E357" s="271">
        <v>214.5</v>
      </c>
      <c r="F357" s="271">
        <v>212.5</v>
      </c>
      <c r="G357" s="271">
        <v>209</v>
      </c>
      <c r="H357" s="271">
        <v>220</v>
      </c>
      <c r="I357" s="271">
        <v>223.5</v>
      </c>
      <c r="J357" s="271">
        <v>225.5</v>
      </c>
      <c r="K357" s="270">
        <v>221.5</v>
      </c>
      <c r="L357" s="270">
        <v>216</v>
      </c>
      <c r="M357" s="270">
        <v>6.9628800000000002</v>
      </c>
      <c r="N357" s="1"/>
      <c r="O357" s="1"/>
    </row>
    <row r="358" spans="1:15" ht="12.75" customHeight="1">
      <c r="A358" s="30">
        <v>348</v>
      </c>
      <c r="B358" s="280" t="s">
        <v>175</v>
      </c>
      <c r="C358" s="270">
        <v>4258.95</v>
      </c>
      <c r="D358" s="271">
        <v>4240.7166666666672</v>
      </c>
      <c r="E358" s="271">
        <v>4210.4333333333343</v>
      </c>
      <c r="F358" s="271">
        <v>4161.916666666667</v>
      </c>
      <c r="G358" s="271">
        <v>4131.6333333333341</v>
      </c>
      <c r="H358" s="271">
        <v>4289.2333333333345</v>
      </c>
      <c r="I358" s="271">
        <v>4319.5166666666673</v>
      </c>
      <c r="J358" s="271">
        <v>4368.0333333333347</v>
      </c>
      <c r="K358" s="270">
        <v>4271</v>
      </c>
      <c r="L358" s="270">
        <v>4192.2</v>
      </c>
      <c r="M358" s="270">
        <v>0.12238</v>
      </c>
      <c r="N358" s="1"/>
      <c r="O358" s="1"/>
    </row>
    <row r="359" spans="1:15" ht="12.75" customHeight="1">
      <c r="A359" s="30">
        <v>349</v>
      </c>
      <c r="B359" s="280" t="s">
        <v>449</v>
      </c>
      <c r="C359" s="270">
        <v>1389.65</v>
      </c>
      <c r="D359" s="271">
        <v>1389.9833333333333</v>
      </c>
      <c r="E359" s="271">
        <v>1361.9666666666667</v>
      </c>
      <c r="F359" s="271">
        <v>1334.2833333333333</v>
      </c>
      <c r="G359" s="271">
        <v>1306.2666666666667</v>
      </c>
      <c r="H359" s="271">
        <v>1417.6666666666667</v>
      </c>
      <c r="I359" s="271">
        <v>1445.6833333333336</v>
      </c>
      <c r="J359" s="271">
        <v>1473.3666666666668</v>
      </c>
      <c r="K359" s="270">
        <v>1418</v>
      </c>
      <c r="L359" s="270">
        <v>1362.3</v>
      </c>
      <c r="M359" s="270">
        <v>4.2236799999999999</v>
      </c>
      <c r="N359" s="1"/>
      <c r="O359" s="1"/>
    </row>
    <row r="360" spans="1:15" ht="12.75" customHeight="1">
      <c r="A360" s="30">
        <v>350</v>
      </c>
      <c r="B360" s="280" t="s">
        <v>176</v>
      </c>
      <c r="C360" s="270">
        <v>2866.7</v>
      </c>
      <c r="D360" s="271">
        <v>2862.5666666666671</v>
      </c>
      <c r="E360" s="271">
        <v>2830.1333333333341</v>
      </c>
      <c r="F360" s="271">
        <v>2793.5666666666671</v>
      </c>
      <c r="G360" s="271">
        <v>2761.1333333333341</v>
      </c>
      <c r="H360" s="271">
        <v>2899.1333333333341</v>
      </c>
      <c r="I360" s="271">
        <v>2931.5666666666675</v>
      </c>
      <c r="J360" s="271">
        <v>2968.1333333333341</v>
      </c>
      <c r="K360" s="270">
        <v>2895</v>
      </c>
      <c r="L360" s="270">
        <v>2826</v>
      </c>
      <c r="M360" s="270">
        <v>8.2104599999999994</v>
      </c>
      <c r="N360" s="1"/>
      <c r="O360" s="1"/>
    </row>
    <row r="361" spans="1:15" ht="12.75" customHeight="1">
      <c r="A361" s="30">
        <v>351</v>
      </c>
      <c r="B361" s="280" t="s">
        <v>172</v>
      </c>
      <c r="C361" s="270">
        <v>1032.95</v>
      </c>
      <c r="D361" s="271">
        <v>1039.1666666666667</v>
      </c>
      <c r="E361" s="271">
        <v>1020.3333333333335</v>
      </c>
      <c r="F361" s="271">
        <v>1007.7166666666667</v>
      </c>
      <c r="G361" s="271">
        <v>988.88333333333344</v>
      </c>
      <c r="H361" s="271">
        <v>1051.7833333333335</v>
      </c>
      <c r="I361" s="271">
        <v>1070.616666666667</v>
      </c>
      <c r="J361" s="271">
        <v>1083.2333333333336</v>
      </c>
      <c r="K361" s="270">
        <v>1058</v>
      </c>
      <c r="L361" s="270">
        <v>1026.55</v>
      </c>
      <c r="M361" s="270">
        <v>23.255980000000001</v>
      </c>
      <c r="N361" s="1"/>
      <c r="O361" s="1"/>
    </row>
    <row r="362" spans="1:15" ht="12.75" customHeight="1">
      <c r="A362" s="30">
        <v>352</v>
      </c>
      <c r="B362" s="280" t="s">
        <v>450</v>
      </c>
      <c r="C362" s="270">
        <v>899.5</v>
      </c>
      <c r="D362" s="271">
        <v>908.0333333333333</v>
      </c>
      <c r="E362" s="271">
        <v>882.71666666666658</v>
      </c>
      <c r="F362" s="271">
        <v>865.93333333333328</v>
      </c>
      <c r="G362" s="271">
        <v>840.61666666666656</v>
      </c>
      <c r="H362" s="271">
        <v>924.81666666666661</v>
      </c>
      <c r="I362" s="271">
        <v>950.13333333333321</v>
      </c>
      <c r="J362" s="271">
        <v>966.91666666666663</v>
      </c>
      <c r="K362" s="270">
        <v>933.35</v>
      </c>
      <c r="L362" s="270">
        <v>891.25</v>
      </c>
      <c r="M362" s="270">
        <v>1.5864499999999999</v>
      </c>
      <c r="N362" s="1"/>
      <c r="O362" s="1"/>
    </row>
    <row r="363" spans="1:15" ht="12.75" customHeight="1">
      <c r="A363" s="30">
        <v>353</v>
      </c>
      <c r="B363" s="280" t="s">
        <v>270</v>
      </c>
      <c r="C363" s="270">
        <v>2473.4499999999998</v>
      </c>
      <c r="D363" s="271">
        <v>2494.4666666666667</v>
      </c>
      <c r="E363" s="271">
        <v>2445.0333333333333</v>
      </c>
      <c r="F363" s="271">
        <v>2416.6166666666668</v>
      </c>
      <c r="G363" s="271">
        <v>2367.1833333333334</v>
      </c>
      <c r="H363" s="271">
        <v>2522.8833333333332</v>
      </c>
      <c r="I363" s="271">
        <v>2572.3166666666666</v>
      </c>
      <c r="J363" s="271">
        <v>2600.7333333333331</v>
      </c>
      <c r="K363" s="270">
        <v>2543.9</v>
      </c>
      <c r="L363" s="270">
        <v>2466.0500000000002</v>
      </c>
      <c r="M363" s="270">
        <v>3.43567</v>
      </c>
      <c r="N363" s="1"/>
      <c r="O363" s="1"/>
    </row>
    <row r="364" spans="1:15" ht="12.75" customHeight="1">
      <c r="A364" s="30">
        <v>354</v>
      </c>
      <c r="B364" s="280" t="s">
        <v>451</v>
      </c>
      <c r="C364" s="270">
        <v>2162.1999999999998</v>
      </c>
      <c r="D364" s="271">
        <v>2157.8666666666668</v>
      </c>
      <c r="E364" s="271">
        <v>2149.3333333333335</v>
      </c>
      <c r="F364" s="271">
        <v>2136.4666666666667</v>
      </c>
      <c r="G364" s="271">
        <v>2127.9333333333334</v>
      </c>
      <c r="H364" s="271">
        <v>2170.7333333333336</v>
      </c>
      <c r="I364" s="271">
        <v>2179.2666666666664</v>
      </c>
      <c r="J364" s="271">
        <v>2192.1333333333337</v>
      </c>
      <c r="K364" s="270">
        <v>2166.4</v>
      </c>
      <c r="L364" s="270">
        <v>2145</v>
      </c>
      <c r="M364" s="270">
        <v>1.4133199999999999</v>
      </c>
      <c r="N364" s="1"/>
      <c r="O364" s="1"/>
    </row>
    <row r="365" spans="1:15" ht="12.75" customHeight="1">
      <c r="A365" s="30">
        <v>355</v>
      </c>
      <c r="B365" s="280" t="s">
        <v>806</v>
      </c>
      <c r="C365" s="270">
        <v>305.35000000000002</v>
      </c>
      <c r="D365" s="271">
        <v>307.01666666666665</v>
      </c>
      <c r="E365" s="271">
        <v>301.33333333333331</v>
      </c>
      <c r="F365" s="271">
        <v>297.31666666666666</v>
      </c>
      <c r="G365" s="271">
        <v>291.63333333333333</v>
      </c>
      <c r="H365" s="271">
        <v>311.0333333333333</v>
      </c>
      <c r="I365" s="271">
        <v>316.7166666666667</v>
      </c>
      <c r="J365" s="271">
        <v>320.73333333333329</v>
      </c>
      <c r="K365" s="270">
        <v>312.7</v>
      </c>
      <c r="L365" s="270">
        <v>303</v>
      </c>
      <c r="M365" s="270">
        <v>31.49175</v>
      </c>
      <c r="N365" s="1"/>
      <c r="O365" s="1"/>
    </row>
    <row r="366" spans="1:15" ht="12.75" customHeight="1">
      <c r="A366" s="30">
        <v>356</v>
      </c>
      <c r="B366" s="280" t="s">
        <v>174</v>
      </c>
      <c r="C366" s="270">
        <v>115.9</v>
      </c>
      <c r="D366" s="271">
        <v>116.76666666666667</v>
      </c>
      <c r="E366" s="271">
        <v>114.83333333333333</v>
      </c>
      <c r="F366" s="271">
        <v>113.76666666666667</v>
      </c>
      <c r="G366" s="271">
        <v>111.83333333333333</v>
      </c>
      <c r="H366" s="271">
        <v>117.83333333333333</v>
      </c>
      <c r="I366" s="271">
        <v>119.76666666666667</v>
      </c>
      <c r="J366" s="271">
        <v>120.83333333333333</v>
      </c>
      <c r="K366" s="270">
        <v>118.7</v>
      </c>
      <c r="L366" s="270">
        <v>115.7</v>
      </c>
      <c r="M366" s="270">
        <v>34.560670000000002</v>
      </c>
      <c r="N366" s="1"/>
      <c r="O366" s="1"/>
    </row>
    <row r="367" spans="1:15" ht="12.75" customHeight="1">
      <c r="A367" s="30">
        <v>357</v>
      </c>
      <c r="B367" s="280" t="s">
        <v>179</v>
      </c>
      <c r="C367" s="270">
        <v>224.2</v>
      </c>
      <c r="D367" s="271">
        <v>225.61666666666665</v>
      </c>
      <c r="E367" s="271">
        <v>222.3833333333333</v>
      </c>
      <c r="F367" s="271">
        <v>220.56666666666666</v>
      </c>
      <c r="G367" s="271">
        <v>217.33333333333331</v>
      </c>
      <c r="H367" s="271">
        <v>227.43333333333328</v>
      </c>
      <c r="I367" s="271">
        <v>230.66666666666663</v>
      </c>
      <c r="J367" s="271">
        <v>232.48333333333326</v>
      </c>
      <c r="K367" s="270">
        <v>228.85</v>
      </c>
      <c r="L367" s="270">
        <v>223.8</v>
      </c>
      <c r="M367" s="270">
        <v>51.729280000000003</v>
      </c>
      <c r="N367" s="1"/>
      <c r="O367" s="1"/>
    </row>
    <row r="368" spans="1:15" ht="12.75" customHeight="1">
      <c r="A368" s="30">
        <v>358</v>
      </c>
      <c r="B368" s="280" t="s">
        <v>807</v>
      </c>
      <c r="C368" s="270">
        <v>421.85</v>
      </c>
      <c r="D368" s="271">
        <v>425.08333333333331</v>
      </c>
      <c r="E368" s="271">
        <v>416.36666666666662</v>
      </c>
      <c r="F368" s="271">
        <v>410.88333333333333</v>
      </c>
      <c r="G368" s="271">
        <v>402.16666666666663</v>
      </c>
      <c r="H368" s="271">
        <v>430.56666666666661</v>
      </c>
      <c r="I368" s="271">
        <v>439.2833333333333</v>
      </c>
      <c r="J368" s="271">
        <v>444.76666666666659</v>
      </c>
      <c r="K368" s="270">
        <v>433.8</v>
      </c>
      <c r="L368" s="270">
        <v>419.6</v>
      </c>
      <c r="M368" s="270">
        <v>8.3844499999999993</v>
      </c>
      <c r="N368" s="1"/>
      <c r="O368" s="1"/>
    </row>
    <row r="369" spans="1:15" ht="12.75" customHeight="1">
      <c r="A369" s="30">
        <v>359</v>
      </c>
      <c r="B369" s="280" t="s">
        <v>271</v>
      </c>
      <c r="C369" s="270">
        <v>480.6</v>
      </c>
      <c r="D369" s="271">
        <v>477.73333333333335</v>
      </c>
      <c r="E369" s="271">
        <v>469.4666666666667</v>
      </c>
      <c r="F369" s="271">
        <v>458.33333333333337</v>
      </c>
      <c r="G369" s="271">
        <v>450.06666666666672</v>
      </c>
      <c r="H369" s="271">
        <v>488.86666666666667</v>
      </c>
      <c r="I369" s="271">
        <v>497.13333333333333</v>
      </c>
      <c r="J369" s="271">
        <v>508.26666666666665</v>
      </c>
      <c r="K369" s="270">
        <v>486</v>
      </c>
      <c r="L369" s="270">
        <v>466.6</v>
      </c>
      <c r="M369" s="270">
        <v>9.4056999999999995</v>
      </c>
      <c r="N369" s="1"/>
      <c r="O369" s="1"/>
    </row>
    <row r="370" spans="1:15" ht="12.75" customHeight="1">
      <c r="A370" s="30">
        <v>360</v>
      </c>
      <c r="B370" s="280" t="s">
        <v>452</v>
      </c>
      <c r="C370" s="270">
        <v>593.04999999999995</v>
      </c>
      <c r="D370" s="271">
        <v>593.68333333333328</v>
      </c>
      <c r="E370" s="271">
        <v>585.36666666666656</v>
      </c>
      <c r="F370" s="271">
        <v>577.68333333333328</v>
      </c>
      <c r="G370" s="271">
        <v>569.36666666666656</v>
      </c>
      <c r="H370" s="271">
        <v>601.36666666666656</v>
      </c>
      <c r="I370" s="271">
        <v>609.68333333333339</v>
      </c>
      <c r="J370" s="271">
        <v>617.36666666666656</v>
      </c>
      <c r="K370" s="270">
        <v>602</v>
      </c>
      <c r="L370" s="270">
        <v>586</v>
      </c>
      <c r="M370" s="270">
        <v>1.7705599999999999</v>
      </c>
      <c r="N370" s="1"/>
      <c r="O370" s="1"/>
    </row>
    <row r="371" spans="1:15" ht="12.75" customHeight="1">
      <c r="A371" s="30">
        <v>361</v>
      </c>
      <c r="B371" s="280" t="s">
        <v>453</v>
      </c>
      <c r="C371" s="270">
        <v>125.9</v>
      </c>
      <c r="D371" s="271">
        <v>126.26666666666667</v>
      </c>
      <c r="E371" s="271">
        <v>124.93333333333334</v>
      </c>
      <c r="F371" s="271">
        <v>123.96666666666667</v>
      </c>
      <c r="G371" s="271">
        <v>122.63333333333334</v>
      </c>
      <c r="H371" s="271">
        <v>127.23333333333333</v>
      </c>
      <c r="I371" s="271">
        <v>128.56666666666666</v>
      </c>
      <c r="J371" s="271">
        <v>129.53333333333333</v>
      </c>
      <c r="K371" s="270">
        <v>127.6</v>
      </c>
      <c r="L371" s="270">
        <v>125.3</v>
      </c>
      <c r="M371" s="270">
        <v>1.6378200000000001</v>
      </c>
      <c r="N371" s="1"/>
      <c r="O371" s="1"/>
    </row>
    <row r="372" spans="1:15" ht="12.75" customHeight="1">
      <c r="A372" s="30">
        <v>362</v>
      </c>
      <c r="B372" s="280" t="s">
        <v>852</v>
      </c>
      <c r="C372" s="270">
        <v>1422.35</v>
      </c>
      <c r="D372" s="271">
        <v>1421.1666666666667</v>
      </c>
      <c r="E372" s="271">
        <v>1382.3333333333335</v>
      </c>
      <c r="F372" s="271">
        <v>1342.3166666666668</v>
      </c>
      <c r="G372" s="271">
        <v>1303.4833333333336</v>
      </c>
      <c r="H372" s="271">
        <v>1461.1833333333334</v>
      </c>
      <c r="I372" s="271">
        <v>1500.0166666666669</v>
      </c>
      <c r="J372" s="271">
        <v>1540.0333333333333</v>
      </c>
      <c r="K372" s="270">
        <v>1460</v>
      </c>
      <c r="L372" s="270">
        <v>1381.15</v>
      </c>
      <c r="M372" s="270">
        <v>0.30980999999999997</v>
      </c>
      <c r="N372" s="1"/>
      <c r="O372" s="1"/>
    </row>
    <row r="373" spans="1:15" ht="12.75" customHeight="1">
      <c r="A373" s="30">
        <v>363</v>
      </c>
      <c r="B373" s="280" t="s">
        <v>454</v>
      </c>
      <c r="C373" s="270">
        <v>4215.05</v>
      </c>
      <c r="D373" s="271">
        <v>4233.083333333333</v>
      </c>
      <c r="E373" s="271">
        <v>4191.1666666666661</v>
      </c>
      <c r="F373" s="271">
        <v>4167.2833333333328</v>
      </c>
      <c r="G373" s="271">
        <v>4125.3666666666659</v>
      </c>
      <c r="H373" s="271">
        <v>4256.9666666666662</v>
      </c>
      <c r="I373" s="271">
        <v>4298.8833333333323</v>
      </c>
      <c r="J373" s="271">
        <v>4322.7666666666664</v>
      </c>
      <c r="K373" s="270">
        <v>4275</v>
      </c>
      <c r="L373" s="270">
        <v>4209.2</v>
      </c>
      <c r="M373" s="270">
        <v>9.0920000000000001E-2</v>
      </c>
      <c r="N373" s="1"/>
      <c r="O373" s="1"/>
    </row>
    <row r="374" spans="1:15" ht="12.75" customHeight="1">
      <c r="A374" s="30">
        <v>364</v>
      </c>
      <c r="B374" s="280" t="s">
        <v>272</v>
      </c>
      <c r="C374" s="270">
        <v>14092.4</v>
      </c>
      <c r="D374" s="271">
        <v>14043.300000000001</v>
      </c>
      <c r="E374" s="271">
        <v>13934.600000000002</v>
      </c>
      <c r="F374" s="271">
        <v>13776.800000000001</v>
      </c>
      <c r="G374" s="271">
        <v>13668.100000000002</v>
      </c>
      <c r="H374" s="271">
        <v>14201.100000000002</v>
      </c>
      <c r="I374" s="271">
        <v>14309.800000000003</v>
      </c>
      <c r="J374" s="271">
        <v>14467.600000000002</v>
      </c>
      <c r="K374" s="270">
        <v>14152</v>
      </c>
      <c r="L374" s="270">
        <v>13885.5</v>
      </c>
      <c r="M374" s="270">
        <v>0.11668000000000001</v>
      </c>
      <c r="N374" s="1"/>
      <c r="O374" s="1"/>
    </row>
    <row r="375" spans="1:15" ht="12.75" customHeight="1">
      <c r="A375" s="30">
        <v>365</v>
      </c>
      <c r="B375" s="280" t="s">
        <v>178</v>
      </c>
      <c r="C375" s="270">
        <v>35.25</v>
      </c>
      <c r="D375" s="271">
        <v>35.5</v>
      </c>
      <c r="E375" s="271">
        <v>34.85</v>
      </c>
      <c r="F375" s="271">
        <v>34.450000000000003</v>
      </c>
      <c r="G375" s="271">
        <v>33.800000000000004</v>
      </c>
      <c r="H375" s="271">
        <v>35.9</v>
      </c>
      <c r="I375" s="271">
        <v>36.550000000000004</v>
      </c>
      <c r="J375" s="271">
        <v>36.949999999999996</v>
      </c>
      <c r="K375" s="270">
        <v>36.15</v>
      </c>
      <c r="L375" s="270">
        <v>35.1</v>
      </c>
      <c r="M375" s="270">
        <v>246.22506000000001</v>
      </c>
      <c r="N375" s="1"/>
      <c r="O375" s="1"/>
    </row>
    <row r="376" spans="1:15" ht="12.75" customHeight="1">
      <c r="A376" s="30">
        <v>366</v>
      </c>
      <c r="B376" s="280" t="s">
        <v>455</v>
      </c>
      <c r="C376" s="270">
        <v>569.1</v>
      </c>
      <c r="D376" s="271">
        <v>570.48333333333335</v>
      </c>
      <c r="E376" s="271">
        <v>565.66666666666674</v>
      </c>
      <c r="F376" s="271">
        <v>562.23333333333335</v>
      </c>
      <c r="G376" s="271">
        <v>557.41666666666674</v>
      </c>
      <c r="H376" s="271">
        <v>573.91666666666674</v>
      </c>
      <c r="I376" s="271">
        <v>578.73333333333335</v>
      </c>
      <c r="J376" s="271">
        <v>582.16666666666674</v>
      </c>
      <c r="K376" s="270">
        <v>575.29999999999995</v>
      </c>
      <c r="L376" s="270">
        <v>567.04999999999995</v>
      </c>
      <c r="M376" s="270">
        <v>0.62094000000000005</v>
      </c>
      <c r="N376" s="1"/>
      <c r="O376" s="1"/>
    </row>
    <row r="377" spans="1:15" ht="12.75" customHeight="1">
      <c r="A377" s="30">
        <v>367</v>
      </c>
      <c r="B377" s="280" t="s">
        <v>183</v>
      </c>
      <c r="C377" s="270">
        <v>121.9</v>
      </c>
      <c r="D377" s="271">
        <v>122.36666666666667</v>
      </c>
      <c r="E377" s="271">
        <v>120.43333333333335</v>
      </c>
      <c r="F377" s="271">
        <v>118.96666666666668</v>
      </c>
      <c r="G377" s="271">
        <v>117.03333333333336</v>
      </c>
      <c r="H377" s="271">
        <v>123.83333333333334</v>
      </c>
      <c r="I377" s="271">
        <v>125.76666666666668</v>
      </c>
      <c r="J377" s="271">
        <v>127.23333333333333</v>
      </c>
      <c r="K377" s="270">
        <v>124.3</v>
      </c>
      <c r="L377" s="270">
        <v>120.9</v>
      </c>
      <c r="M377" s="270">
        <v>161.46807000000001</v>
      </c>
      <c r="N377" s="1"/>
      <c r="O377" s="1"/>
    </row>
    <row r="378" spans="1:15" ht="12.75" customHeight="1">
      <c r="A378" s="30">
        <v>368</v>
      </c>
      <c r="B378" s="280" t="s">
        <v>184</v>
      </c>
      <c r="C378" s="270">
        <v>107.15</v>
      </c>
      <c r="D378" s="271">
        <v>107.43333333333332</v>
      </c>
      <c r="E378" s="271">
        <v>106.56666666666665</v>
      </c>
      <c r="F378" s="271">
        <v>105.98333333333332</v>
      </c>
      <c r="G378" s="271">
        <v>105.11666666666665</v>
      </c>
      <c r="H378" s="271">
        <v>108.01666666666665</v>
      </c>
      <c r="I378" s="271">
        <v>108.88333333333333</v>
      </c>
      <c r="J378" s="271">
        <v>109.46666666666665</v>
      </c>
      <c r="K378" s="270">
        <v>108.3</v>
      </c>
      <c r="L378" s="270">
        <v>106.85</v>
      </c>
      <c r="M378" s="270">
        <v>32.36786</v>
      </c>
      <c r="N378" s="1"/>
      <c r="O378" s="1"/>
    </row>
    <row r="379" spans="1:15" ht="12.75" customHeight="1">
      <c r="A379" s="30">
        <v>369</v>
      </c>
      <c r="B379" s="280" t="s">
        <v>809</v>
      </c>
      <c r="C379" s="270">
        <v>623.29999999999995</v>
      </c>
      <c r="D379" s="271">
        <v>624.98333333333323</v>
      </c>
      <c r="E379" s="271">
        <v>613.96666666666647</v>
      </c>
      <c r="F379" s="271">
        <v>604.63333333333321</v>
      </c>
      <c r="G379" s="271">
        <v>593.61666666666645</v>
      </c>
      <c r="H379" s="271">
        <v>634.31666666666649</v>
      </c>
      <c r="I379" s="271">
        <v>645.33333333333314</v>
      </c>
      <c r="J379" s="271">
        <v>654.66666666666652</v>
      </c>
      <c r="K379" s="270">
        <v>636</v>
      </c>
      <c r="L379" s="270">
        <v>615.65</v>
      </c>
      <c r="M379" s="270">
        <v>3.6581100000000002</v>
      </c>
      <c r="N379" s="1"/>
      <c r="O379" s="1"/>
    </row>
    <row r="380" spans="1:15" ht="12.75" customHeight="1">
      <c r="A380" s="30">
        <v>370</v>
      </c>
      <c r="B380" s="280" t="s">
        <v>456</v>
      </c>
      <c r="C380" s="270">
        <v>298.60000000000002</v>
      </c>
      <c r="D380" s="271">
        <v>303.40000000000003</v>
      </c>
      <c r="E380" s="271">
        <v>292.15000000000009</v>
      </c>
      <c r="F380" s="271">
        <v>285.70000000000005</v>
      </c>
      <c r="G380" s="271">
        <v>274.4500000000001</v>
      </c>
      <c r="H380" s="271">
        <v>309.85000000000008</v>
      </c>
      <c r="I380" s="271">
        <v>321.09999999999997</v>
      </c>
      <c r="J380" s="271">
        <v>327.55000000000007</v>
      </c>
      <c r="K380" s="270">
        <v>314.64999999999998</v>
      </c>
      <c r="L380" s="270">
        <v>296.95</v>
      </c>
      <c r="M380" s="270">
        <v>8.5675899999999992</v>
      </c>
      <c r="N380" s="1"/>
      <c r="O380" s="1"/>
    </row>
    <row r="381" spans="1:15" ht="12.75" customHeight="1">
      <c r="A381" s="30">
        <v>371</v>
      </c>
      <c r="B381" s="280" t="s">
        <v>457</v>
      </c>
      <c r="C381" s="270">
        <v>1026.5999999999999</v>
      </c>
      <c r="D381" s="271">
        <v>1032.6333333333332</v>
      </c>
      <c r="E381" s="271">
        <v>1015.2666666666664</v>
      </c>
      <c r="F381" s="271">
        <v>1003.9333333333332</v>
      </c>
      <c r="G381" s="271">
        <v>986.56666666666638</v>
      </c>
      <c r="H381" s="271">
        <v>1043.9666666666665</v>
      </c>
      <c r="I381" s="271">
        <v>1061.3333333333333</v>
      </c>
      <c r="J381" s="271">
        <v>1072.6666666666665</v>
      </c>
      <c r="K381" s="270">
        <v>1050</v>
      </c>
      <c r="L381" s="270">
        <v>1021.3</v>
      </c>
      <c r="M381" s="270">
        <v>0.99222999999999995</v>
      </c>
      <c r="N381" s="1"/>
      <c r="O381" s="1"/>
    </row>
    <row r="382" spans="1:15" ht="12.75" customHeight="1">
      <c r="A382" s="30">
        <v>372</v>
      </c>
      <c r="B382" s="280" t="s">
        <v>458</v>
      </c>
      <c r="C382" s="270">
        <v>32.799999999999997</v>
      </c>
      <c r="D382" s="271">
        <v>33.033333333333331</v>
      </c>
      <c r="E382" s="271">
        <v>32.316666666666663</v>
      </c>
      <c r="F382" s="271">
        <v>31.833333333333329</v>
      </c>
      <c r="G382" s="271">
        <v>31.11666666666666</v>
      </c>
      <c r="H382" s="271">
        <v>33.516666666666666</v>
      </c>
      <c r="I382" s="271">
        <v>34.233333333333334</v>
      </c>
      <c r="J382" s="271">
        <v>34.716666666666669</v>
      </c>
      <c r="K382" s="270">
        <v>33.75</v>
      </c>
      <c r="L382" s="270">
        <v>32.549999999999997</v>
      </c>
      <c r="M382" s="270">
        <v>55.671639999999996</v>
      </c>
      <c r="N382" s="1"/>
      <c r="O382" s="1"/>
    </row>
    <row r="383" spans="1:15" ht="12.75" customHeight="1">
      <c r="A383" s="30">
        <v>373</v>
      </c>
      <c r="B383" s="280" t="s">
        <v>808</v>
      </c>
      <c r="C383" s="270">
        <v>100.85</v>
      </c>
      <c r="D383" s="271">
        <v>101.61666666666667</v>
      </c>
      <c r="E383" s="271">
        <v>99.733333333333348</v>
      </c>
      <c r="F383" s="271">
        <v>98.616666666666674</v>
      </c>
      <c r="G383" s="271">
        <v>96.733333333333348</v>
      </c>
      <c r="H383" s="271">
        <v>102.73333333333335</v>
      </c>
      <c r="I383" s="271">
        <v>104.61666666666667</v>
      </c>
      <c r="J383" s="271">
        <v>105.73333333333335</v>
      </c>
      <c r="K383" s="270">
        <v>103.5</v>
      </c>
      <c r="L383" s="270">
        <v>100.5</v>
      </c>
      <c r="M383" s="270">
        <v>6.47628</v>
      </c>
      <c r="N383" s="1"/>
      <c r="O383" s="1"/>
    </row>
    <row r="384" spans="1:15" ht="12.75" customHeight="1">
      <c r="A384" s="30">
        <v>374</v>
      </c>
      <c r="B384" s="280" t="s">
        <v>459</v>
      </c>
      <c r="C384" s="270">
        <v>196.6</v>
      </c>
      <c r="D384" s="271">
        <v>197.4</v>
      </c>
      <c r="E384" s="271">
        <v>195</v>
      </c>
      <c r="F384" s="271">
        <v>193.4</v>
      </c>
      <c r="G384" s="271">
        <v>191</v>
      </c>
      <c r="H384" s="271">
        <v>199</v>
      </c>
      <c r="I384" s="271">
        <v>201.40000000000003</v>
      </c>
      <c r="J384" s="271">
        <v>203</v>
      </c>
      <c r="K384" s="270">
        <v>199.8</v>
      </c>
      <c r="L384" s="270">
        <v>195.8</v>
      </c>
      <c r="M384" s="270">
        <v>8.2984399999999994</v>
      </c>
      <c r="N384" s="1"/>
      <c r="O384" s="1"/>
    </row>
    <row r="385" spans="1:15" ht="12.75" customHeight="1">
      <c r="A385" s="30">
        <v>375</v>
      </c>
      <c r="B385" s="280" t="s">
        <v>460</v>
      </c>
      <c r="C385" s="270">
        <v>585.20000000000005</v>
      </c>
      <c r="D385" s="271">
        <v>584.05000000000007</v>
      </c>
      <c r="E385" s="271">
        <v>579.25000000000011</v>
      </c>
      <c r="F385" s="271">
        <v>573.30000000000007</v>
      </c>
      <c r="G385" s="271">
        <v>568.50000000000011</v>
      </c>
      <c r="H385" s="271">
        <v>590.00000000000011</v>
      </c>
      <c r="I385" s="271">
        <v>594.80000000000007</v>
      </c>
      <c r="J385" s="271">
        <v>600.75000000000011</v>
      </c>
      <c r="K385" s="270">
        <v>588.85</v>
      </c>
      <c r="L385" s="270">
        <v>578.1</v>
      </c>
      <c r="M385" s="270">
        <v>0.59743000000000002</v>
      </c>
      <c r="N385" s="1"/>
      <c r="O385" s="1"/>
    </row>
    <row r="386" spans="1:15" ht="12.75" customHeight="1">
      <c r="A386" s="30">
        <v>376</v>
      </c>
      <c r="B386" s="280" t="s">
        <v>461</v>
      </c>
      <c r="C386" s="270">
        <v>226.05</v>
      </c>
      <c r="D386" s="271">
        <v>226.45000000000002</v>
      </c>
      <c r="E386" s="271">
        <v>223.90000000000003</v>
      </c>
      <c r="F386" s="271">
        <v>221.75000000000003</v>
      </c>
      <c r="G386" s="271">
        <v>219.20000000000005</v>
      </c>
      <c r="H386" s="271">
        <v>228.60000000000002</v>
      </c>
      <c r="I386" s="271">
        <v>231.15000000000003</v>
      </c>
      <c r="J386" s="271">
        <v>233.3</v>
      </c>
      <c r="K386" s="270">
        <v>229</v>
      </c>
      <c r="L386" s="270">
        <v>224.3</v>
      </c>
      <c r="M386" s="270">
        <v>1.2979799999999999</v>
      </c>
      <c r="N386" s="1"/>
      <c r="O386" s="1"/>
    </row>
    <row r="387" spans="1:15" ht="12.75" customHeight="1">
      <c r="A387" s="30">
        <v>377</v>
      </c>
      <c r="B387" s="280" t="s">
        <v>462</v>
      </c>
      <c r="C387" s="270">
        <v>99.2</v>
      </c>
      <c r="D387" s="271">
        <v>99.966666666666654</v>
      </c>
      <c r="E387" s="271">
        <v>98.233333333333306</v>
      </c>
      <c r="F387" s="271">
        <v>97.266666666666652</v>
      </c>
      <c r="G387" s="271">
        <v>95.533333333333303</v>
      </c>
      <c r="H387" s="271">
        <v>100.93333333333331</v>
      </c>
      <c r="I387" s="271">
        <v>102.66666666666666</v>
      </c>
      <c r="J387" s="271">
        <v>103.63333333333331</v>
      </c>
      <c r="K387" s="270">
        <v>101.7</v>
      </c>
      <c r="L387" s="270">
        <v>99</v>
      </c>
      <c r="M387" s="270">
        <v>31.83446</v>
      </c>
      <c r="N387" s="1"/>
      <c r="O387" s="1"/>
    </row>
    <row r="388" spans="1:15" ht="12.75" customHeight="1">
      <c r="A388" s="30">
        <v>378</v>
      </c>
      <c r="B388" s="280" t="s">
        <v>463</v>
      </c>
      <c r="C388" s="270">
        <v>1833.3</v>
      </c>
      <c r="D388" s="271">
        <v>1829.6166666666668</v>
      </c>
      <c r="E388" s="271">
        <v>1811.2333333333336</v>
      </c>
      <c r="F388" s="271">
        <v>1789.1666666666667</v>
      </c>
      <c r="G388" s="271">
        <v>1770.7833333333335</v>
      </c>
      <c r="H388" s="271">
        <v>1851.6833333333336</v>
      </c>
      <c r="I388" s="271">
        <v>1870.0666666666668</v>
      </c>
      <c r="J388" s="271">
        <v>1892.1333333333337</v>
      </c>
      <c r="K388" s="270">
        <v>1848</v>
      </c>
      <c r="L388" s="270">
        <v>1807.55</v>
      </c>
      <c r="M388" s="270">
        <v>0.33409</v>
      </c>
      <c r="N388" s="1"/>
      <c r="O388" s="1"/>
    </row>
    <row r="389" spans="1:15" ht="12.75" customHeight="1">
      <c r="A389" s="30">
        <v>379</v>
      </c>
      <c r="B389" s="280" t="s">
        <v>853</v>
      </c>
      <c r="C389" s="270">
        <v>50.45</v>
      </c>
      <c r="D389" s="271">
        <v>51.050000000000004</v>
      </c>
      <c r="E389" s="271">
        <v>49.400000000000006</v>
      </c>
      <c r="F389" s="271">
        <v>48.35</v>
      </c>
      <c r="G389" s="271">
        <v>46.7</v>
      </c>
      <c r="H389" s="271">
        <v>52.100000000000009</v>
      </c>
      <c r="I389" s="271">
        <v>53.75</v>
      </c>
      <c r="J389" s="271">
        <v>54.800000000000011</v>
      </c>
      <c r="K389" s="270">
        <v>52.7</v>
      </c>
      <c r="L389" s="270">
        <v>50</v>
      </c>
      <c r="M389" s="270">
        <v>24.439830000000001</v>
      </c>
      <c r="N389" s="1"/>
      <c r="O389" s="1"/>
    </row>
    <row r="390" spans="1:15" ht="12.75" customHeight="1">
      <c r="A390" s="30">
        <v>380</v>
      </c>
      <c r="B390" s="280" t="s">
        <v>464</v>
      </c>
      <c r="C390" s="270">
        <v>147.44999999999999</v>
      </c>
      <c r="D390" s="271">
        <v>148.33333333333334</v>
      </c>
      <c r="E390" s="271">
        <v>145.91666666666669</v>
      </c>
      <c r="F390" s="271">
        <v>144.38333333333335</v>
      </c>
      <c r="G390" s="271">
        <v>141.9666666666667</v>
      </c>
      <c r="H390" s="271">
        <v>149.86666666666667</v>
      </c>
      <c r="I390" s="271">
        <v>152.28333333333336</v>
      </c>
      <c r="J390" s="271">
        <v>153.81666666666666</v>
      </c>
      <c r="K390" s="270">
        <v>150.75</v>
      </c>
      <c r="L390" s="270">
        <v>146.80000000000001</v>
      </c>
      <c r="M390" s="270">
        <v>15.13944</v>
      </c>
      <c r="N390" s="1"/>
      <c r="O390" s="1"/>
    </row>
    <row r="391" spans="1:15" ht="12.75" customHeight="1">
      <c r="A391" s="30">
        <v>381</v>
      </c>
      <c r="B391" s="280" t="s">
        <v>465</v>
      </c>
      <c r="C391" s="270">
        <v>1006.5</v>
      </c>
      <c r="D391" s="271">
        <v>1007.6999999999999</v>
      </c>
      <c r="E391" s="271">
        <v>997.89999999999986</v>
      </c>
      <c r="F391" s="271">
        <v>989.3</v>
      </c>
      <c r="G391" s="271">
        <v>979.49999999999989</v>
      </c>
      <c r="H391" s="271">
        <v>1016.2999999999998</v>
      </c>
      <c r="I391" s="271">
        <v>1026.0999999999999</v>
      </c>
      <c r="J391" s="271">
        <v>1034.6999999999998</v>
      </c>
      <c r="K391" s="270">
        <v>1017.5</v>
      </c>
      <c r="L391" s="270">
        <v>999.1</v>
      </c>
      <c r="M391" s="270">
        <v>1.15879</v>
      </c>
      <c r="N391" s="1"/>
      <c r="O391" s="1"/>
    </row>
    <row r="392" spans="1:15" ht="12.75" customHeight="1">
      <c r="A392" s="30">
        <v>382</v>
      </c>
      <c r="B392" s="280" t="s">
        <v>185</v>
      </c>
      <c r="C392" s="270">
        <v>2530.5</v>
      </c>
      <c r="D392" s="271">
        <v>2543.85</v>
      </c>
      <c r="E392" s="271">
        <v>2512.35</v>
      </c>
      <c r="F392" s="271">
        <v>2494.1999999999998</v>
      </c>
      <c r="G392" s="271">
        <v>2462.6999999999998</v>
      </c>
      <c r="H392" s="271">
        <v>2562</v>
      </c>
      <c r="I392" s="271">
        <v>2593.5</v>
      </c>
      <c r="J392" s="271">
        <v>2611.65</v>
      </c>
      <c r="K392" s="270">
        <v>2575.35</v>
      </c>
      <c r="L392" s="270">
        <v>2525.6999999999998</v>
      </c>
      <c r="M392" s="270">
        <v>59.991959999999999</v>
      </c>
      <c r="N392" s="1"/>
      <c r="O392" s="1"/>
    </row>
    <row r="393" spans="1:15" ht="12.75" customHeight="1">
      <c r="A393" s="30">
        <v>383</v>
      </c>
      <c r="B393" s="280" t="s">
        <v>823</v>
      </c>
      <c r="C393" s="270">
        <v>130.5</v>
      </c>
      <c r="D393" s="271">
        <v>131.5</v>
      </c>
      <c r="E393" s="271">
        <v>129</v>
      </c>
      <c r="F393" s="271">
        <v>127.5</v>
      </c>
      <c r="G393" s="271">
        <v>125</v>
      </c>
      <c r="H393" s="271">
        <v>133</v>
      </c>
      <c r="I393" s="271">
        <v>135.5</v>
      </c>
      <c r="J393" s="271">
        <v>137</v>
      </c>
      <c r="K393" s="270">
        <v>134</v>
      </c>
      <c r="L393" s="270">
        <v>130</v>
      </c>
      <c r="M393" s="270">
        <v>4.2481</v>
      </c>
      <c r="N393" s="1"/>
      <c r="O393" s="1"/>
    </row>
    <row r="394" spans="1:15" ht="12.75" customHeight="1">
      <c r="A394" s="30">
        <v>384</v>
      </c>
      <c r="B394" s="280" t="s">
        <v>466</v>
      </c>
      <c r="C394" s="270">
        <v>989.45</v>
      </c>
      <c r="D394" s="271">
        <v>992.48333333333323</v>
      </c>
      <c r="E394" s="271">
        <v>971.96666666666647</v>
      </c>
      <c r="F394" s="271">
        <v>954.48333333333323</v>
      </c>
      <c r="G394" s="271">
        <v>933.96666666666647</v>
      </c>
      <c r="H394" s="271">
        <v>1009.9666666666665</v>
      </c>
      <c r="I394" s="271">
        <v>1030.4833333333331</v>
      </c>
      <c r="J394" s="271">
        <v>1047.9666666666665</v>
      </c>
      <c r="K394" s="270">
        <v>1013</v>
      </c>
      <c r="L394" s="270">
        <v>975</v>
      </c>
      <c r="M394" s="270">
        <v>1.1779299999999999</v>
      </c>
      <c r="N394" s="1"/>
      <c r="O394" s="1"/>
    </row>
    <row r="395" spans="1:15" ht="12.75" customHeight="1">
      <c r="A395" s="30">
        <v>385</v>
      </c>
      <c r="B395" s="280" t="s">
        <v>467</v>
      </c>
      <c r="C395" s="270">
        <v>1436.85</v>
      </c>
      <c r="D395" s="271">
        <v>1449.4666666666665</v>
      </c>
      <c r="E395" s="271">
        <v>1419.4833333333329</v>
      </c>
      <c r="F395" s="271">
        <v>1402.1166666666663</v>
      </c>
      <c r="G395" s="271">
        <v>1372.1333333333328</v>
      </c>
      <c r="H395" s="271">
        <v>1466.833333333333</v>
      </c>
      <c r="I395" s="271">
        <v>1496.8166666666666</v>
      </c>
      <c r="J395" s="271">
        <v>1514.1833333333332</v>
      </c>
      <c r="K395" s="270">
        <v>1479.45</v>
      </c>
      <c r="L395" s="270">
        <v>1432.1</v>
      </c>
      <c r="M395" s="270">
        <v>2.5770599999999999</v>
      </c>
      <c r="N395" s="1"/>
      <c r="O395" s="1"/>
    </row>
    <row r="396" spans="1:15" ht="12.75" customHeight="1">
      <c r="A396" s="30">
        <v>386</v>
      </c>
      <c r="B396" s="280" t="s">
        <v>273</v>
      </c>
      <c r="C396" s="270">
        <v>932.5</v>
      </c>
      <c r="D396" s="271">
        <v>932.55000000000007</v>
      </c>
      <c r="E396" s="271">
        <v>925.20000000000016</v>
      </c>
      <c r="F396" s="271">
        <v>917.90000000000009</v>
      </c>
      <c r="G396" s="271">
        <v>910.55000000000018</v>
      </c>
      <c r="H396" s="271">
        <v>939.85000000000014</v>
      </c>
      <c r="I396" s="271">
        <v>947.2</v>
      </c>
      <c r="J396" s="271">
        <v>954.50000000000011</v>
      </c>
      <c r="K396" s="270">
        <v>939.9</v>
      </c>
      <c r="L396" s="270">
        <v>925.25</v>
      </c>
      <c r="M396" s="270">
        <v>10.917909999999999</v>
      </c>
      <c r="N396" s="1"/>
      <c r="O396" s="1"/>
    </row>
    <row r="397" spans="1:15" ht="12.75" customHeight="1">
      <c r="A397" s="30">
        <v>387</v>
      </c>
      <c r="B397" s="280" t="s">
        <v>187</v>
      </c>
      <c r="C397" s="270">
        <v>1288.2</v>
      </c>
      <c r="D397" s="271">
        <v>1293.9666666666665</v>
      </c>
      <c r="E397" s="271">
        <v>1276.9333333333329</v>
      </c>
      <c r="F397" s="271">
        <v>1265.6666666666665</v>
      </c>
      <c r="G397" s="271">
        <v>1248.633333333333</v>
      </c>
      <c r="H397" s="271">
        <v>1305.2333333333329</v>
      </c>
      <c r="I397" s="271">
        <v>1322.2666666666662</v>
      </c>
      <c r="J397" s="271">
        <v>1333.5333333333328</v>
      </c>
      <c r="K397" s="270">
        <v>1311</v>
      </c>
      <c r="L397" s="270">
        <v>1282.7</v>
      </c>
      <c r="M397" s="270">
        <v>11.410019999999999</v>
      </c>
      <c r="N397" s="1"/>
      <c r="O397" s="1"/>
    </row>
    <row r="398" spans="1:15" ht="12.75" customHeight="1">
      <c r="A398" s="30">
        <v>388</v>
      </c>
      <c r="B398" s="280" t="s">
        <v>468</v>
      </c>
      <c r="C398" s="270">
        <v>451.95</v>
      </c>
      <c r="D398" s="271">
        <v>457.41666666666669</v>
      </c>
      <c r="E398" s="271">
        <v>445.33333333333337</v>
      </c>
      <c r="F398" s="271">
        <v>438.7166666666667</v>
      </c>
      <c r="G398" s="271">
        <v>426.63333333333338</v>
      </c>
      <c r="H398" s="271">
        <v>464.03333333333336</v>
      </c>
      <c r="I398" s="271">
        <v>476.11666666666673</v>
      </c>
      <c r="J398" s="271">
        <v>482.73333333333335</v>
      </c>
      <c r="K398" s="270">
        <v>469.5</v>
      </c>
      <c r="L398" s="270">
        <v>450.8</v>
      </c>
      <c r="M398" s="270">
        <v>1.9043600000000001</v>
      </c>
      <c r="N398" s="1"/>
      <c r="O398" s="1"/>
    </row>
    <row r="399" spans="1:15" ht="12.75" customHeight="1">
      <c r="A399" s="30">
        <v>389</v>
      </c>
      <c r="B399" s="280" t="s">
        <v>469</v>
      </c>
      <c r="C399" s="270">
        <v>31.25</v>
      </c>
      <c r="D399" s="271">
        <v>31.45</v>
      </c>
      <c r="E399" s="271">
        <v>30.9</v>
      </c>
      <c r="F399" s="271">
        <v>30.55</v>
      </c>
      <c r="G399" s="271">
        <v>30</v>
      </c>
      <c r="H399" s="271">
        <v>31.799999999999997</v>
      </c>
      <c r="I399" s="271">
        <v>32.35</v>
      </c>
      <c r="J399" s="271">
        <v>32.699999999999996</v>
      </c>
      <c r="K399" s="270">
        <v>32</v>
      </c>
      <c r="L399" s="270">
        <v>31.1</v>
      </c>
      <c r="M399" s="270">
        <v>65.789209999999997</v>
      </c>
      <c r="N399" s="1"/>
      <c r="O399" s="1"/>
    </row>
    <row r="400" spans="1:15" ht="12.75" customHeight="1">
      <c r="A400" s="30">
        <v>390</v>
      </c>
      <c r="B400" s="280" t="s">
        <v>470</v>
      </c>
      <c r="C400" s="270">
        <v>4926.5</v>
      </c>
      <c r="D400" s="271">
        <v>4914.2666666666664</v>
      </c>
      <c r="E400" s="271">
        <v>4878.5333333333328</v>
      </c>
      <c r="F400" s="271">
        <v>4830.5666666666666</v>
      </c>
      <c r="G400" s="271">
        <v>4794.833333333333</v>
      </c>
      <c r="H400" s="271">
        <v>4962.2333333333327</v>
      </c>
      <c r="I400" s="271">
        <v>4997.9666666666662</v>
      </c>
      <c r="J400" s="271">
        <v>5045.9333333333325</v>
      </c>
      <c r="K400" s="270">
        <v>4950</v>
      </c>
      <c r="L400" s="270">
        <v>4866.3</v>
      </c>
      <c r="M400" s="270">
        <v>0.55815000000000003</v>
      </c>
      <c r="N400" s="1"/>
      <c r="O400" s="1"/>
    </row>
    <row r="401" spans="1:15" ht="12.75" customHeight="1">
      <c r="A401" s="30">
        <v>391</v>
      </c>
      <c r="B401" s="280" t="s">
        <v>191</v>
      </c>
      <c r="C401" s="270">
        <v>2603.4</v>
      </c>
      <c r="D401" s="271">
        <v>2628.35</v>
      </c>
      <c r="E401" s="271">
        <v>2566.1999999999998</v>
      </c>
      <c r="F401" s="271">
        <v>2529</v>
      </c>
      <c r="G401" s="271">
        <v>2466.85</v>
      </c>
      <c r="H401" s="271">
        <v>2665.5499999999997</v>
      </c>
      <c r="I401" s="271">
        <v>2727.7000000000003</v>
      </c>
      <c r="J401" s="271">
        <v>2764.8999999999996</v>
      </c>
      <c r="K401" s="270">
        <v>2690.5</v>
      </c>
      <c r="L401" s="270">
        <v>2591.15</v>
      </c>
      <c r="M401" s="270">
        <v>6.1353799999999996</v>
      </c>
      <c r="N401" s="1"/>
      <c r="O401" s="1"/>
    </row>
    <row r="402" spans="1:15" ht="12.75" customHeight="1">
      <c r="A402" s="30">
        <v>392</v>
      </c>
      <c r="B402" s="280" t="s">
        <v>274</v>
      </c>
      <c r="C402" s="270">
        <v>6122.35</v>
      </c>
      <c r="D402" s="271">
        <v>6137</v>
      </c>
      <c r="E402" s="271">
        <v>6095.05</v>
      </c>
      <c r="F402" s="271">
        <v>6067.75</v>
      </c>
      <c r="G402" s="271">
        <v>6025.8</v>
      </c>
      <c r="H402" s="271">
        <v>6164.3</v>
      </c>
      <c r="I402" s="271">
        <v>6206.2500000000009</v>
      </c>
      <c r="J402" s="271">
        <v>6233.55</v>
      </c>
      <c r="K402" s="270">
        <v>6178.95</v>
      </c>
      <c r="L402" s="270">
        <v>6109.7</v>
      </c>
      <c r="M402" s="270">
        <v>0.15628</v>
      </c>
      <c r="N402" s="1"/>
      <c r="O402" s="1"/>
    </row>
    <row r="403" spans="1:15" ht="12.75" customHeight="1">
      <c r="A403" s="30">
        <v>393</v>
      </c>
      <c r="B403" s="280" t="s">
        <v>854</v>
      </c>
      <c r="C403" s="270">
        <v>1352.8</v>
      </c>
      <c r="D403" s="271">
        <v>1370.1000000000001</v>
      </c>
      <c r="E403" s="271">
        <v>1326.7000000000003</v>
      </c>
      <c r="F403" s="271">
        <v>1300.6000000000001</v>
      </c>
      <c r="G403" s="271">
        <v>1257.2000000000003</v>
      </c>
      <c r="H403" s="271">
        <v>1396.2000000000003</v>
      </c>
      <c r="I403" s="271">
        <v>1439.6000000000004</v>
      </c>
      <c r="J403" s="271">
        <v>1465.7000000000003</v>
      </c>
      <c r="K403" s="270">
        <v>1413.5</v>
      </c>
      <c r="L403" s="270">
        <v>1344</v>
      </c>
      <c r="M403" s="270">
        <v>3.3016999999999999</v>
      </c>
      <c r="N403" s="1"/>
      <c r="O403" s="1"/>
    </row>
    <row r="404" spans="1:15" ht="12.75" customHeight="1">
      <c r="A404" s="30">
        <v>394</v>
      </c>
      <c r="B404" s="280" t="s">
        <v>855</v>
      </c>
      <c r="C404" s="270">
        <v>412.05</v>
      </c>
      <c r="D404" s="271">
        <v>415.61666666666662</v>
      </c>
      <c r="E404" s="271">
        <v>406.43333333333322</v>
      </c>
      <c r="F404" s="271">
        <v>400.81666666666661</v>
      </c>
      <c r="G404" s="271">
        <v>391.63333333333321</v>
      </c>
      <c r="H404" s="271">
        <v>421.23333333333323</v>
      </c>
      <c r="I404" s="271">
        <v>430.41666666666663</v>
      </c>
      <c r="J404" s="271">
        <v>436.03333333333325</v>
      </c>
      <c r="K404" s="270">
        <v>424.8</v>
      </c>
      <c r="L404" s="270">
        <v>410</v>
      </c>
      <c r="M404" s="270">
        <v>1.8363400000000001</v>
      </c>
      <c r="N404" s="1"/>
      <c r="O404" s="1"/>
    </row>
    <row r="405" spans="1:15" ht="12.75" customHeight="1">
      <c r="A405" s="30">
        <v>395</v>
      </c>
      <c r="B405" s="280" t="s">
        <v>471</v>
      </c>
      <c r="C405" s="270">
        <v>3141.7</v>
      </c>
      <c r="D405" s="271">
        <v>3163.4</v>
      </c>
      <c r="E405" s="271">
        <v>3098.3</v>
      </c>
      <c r="F405" s="271">
        <v>3054.9</v>
      </c>
      <c r="G405" s="271">
        <v>2989.8</v>
      </c>
      <c r="H405" s="271">
        <v>3206.8</v>
      </c>
      <c r="I405" s="271">
        <v>3271.8999999999996</v>
      </c>
      <c r="J405" s="271">
        <v>3315.3</v>
      </c>
      <c r="K405" s="270">
        <v>3228.5</v>
      </c>
      <c r="L405" s="270">
        <v>3120</v>
      </c>
      <c r="M405" s="270">
        <v>1.4783900000000001</v>
      </c>
      <c r="N405" s="1"/>
      <c r="O405" s="1"/>
    </row>
    <row r="406" spans="1:15" ht="12.75" customHeight="1">
      <c r="A406" s="30">
        <v>396</v>
      </c>
      <c r="B406" s="280" t="s">
        <v>472</v>
      </c>
      <c r="C406" s="270">
        <v>114.5</v>
      </c>
      <c r="D406" s="271">
        <v>114.3</v>
      </c>
      <c r="E406" s="271">
        <v>113.39999999999999</v>
      </c>
      <c r="F406" s="271">
        <v>112.3</v>
      </c>
      <c r="G406" s="271">
        <v>111.39999999999999</v>
      </c>
      <c r="H406" s="271">
        <v>115.39999999999999</v>
      </c>
      <c r="I406" s="271">
        <v>116.3</v>
      </c>
      <c r="J406" s="271">
        <v>117.39999999999999</v>
      </c>
      <c r="K406" s="270">
        <v>115.2</v>
      </c>
      <c r="L406" s="270">
        <v>113.2</v>
      </c>
      <c r="M406" s="270">
        <v>5.75298</v>
      </c>
      <c r="N406" s="1"/>
      <c r="O406" s="1"/>
    </row>
    <row r="407" spans="1:15" ht="12.75" customHeight="1">
      <c r="A407" s="30">
        <v>397</v>
      </c>
      <c r="B407" s="280" t="s">
        <v>473</v>
      </c>
      <c r="C407" s="270">
        <v>3242.9</v>
      </c>
      <c r="D407" s="271">
        <v>3168.4499999999994</v>
      </c>
      <c r="E407" s="271">
        <v>3056.8999999999987</v>
      </c>
      <c r="F407" s="271">
        <v>2870.8999999999992</v>
      </c>
      <c r="G407" s="271">
        <v>2759.3499999999985</v>
      </c>
      <c r="H407" s="271">
        <v>3354.4499999999989</v>
      </c>
      <c r="I407" s="271">
        <v>3465.9999999999991</v>
      </c>
      <c r="J407" s="271">
        <v>3651.9999999999991</v>
      </c>
      <c r="K407" s="270">
        <v>3280</v>
      </c>
      <c r="L407" s="270">
        <v>2982.45</v>
      </c>
      <c r="M407" s="270">
        <v>0.59775999999999996</v>
      </c>
      <c r="N407" s="1"/>
      <c r="O407" s="1"/>
    </row>
    <row r="408" spans="1:15" ht="12.75" customHeight="1">
      <c r="A408" s="30">
        <v>398</v>
      </c>
      <c r="B408" s="280" t="s">
        <v>474</v>
      </c>
      <c r="C408" s="270">
        <v>381.35</v>
      </c>
      <c r="D408" s="271">
        <v>383.7833333333333</v>
      </c>
      <c r="E408" s="271">
        <v>376.11666666666662</v>
      </c>
      <c r="F408" s="271">
        <v>370.88333333333333</v>
      </c>
      <c r="G408" s="271">
        <v>363.21666666666664</v>
      </c>
      <c r="H408" s="271">
        <v>389.01666666666659</v>
      </c>
      <c r="I408" s="271">
        <v>396.68333333333334</v>
      </c>
      <c r="J408" s="271">
        <v>401.91666666666657</v>
      </c>
      <c r="K408" s="270">
        <v>391.45</v>
      </c>
      <c r="L408" s="270">
        <v>378.55</v>
      </c>
      <c r="M408" s="270">
        <v>1.0176099999999999</v>
      </c>
      <c r="N408" s="1"/>
      <c r="O408" s="1"/>
    </row>
    <row r="409" spans="1:15" ht="12.75" customHeight="1">
      <c r="A409" s="30">
        <v>399</v>
      </c>
      <c r="B409" s="280" t="s">
        <v>475</v>
      </c>
      <c r="C409" s="270">
        <v>119.65</v>
      </c>
      <c r="D409" s="271">
        <v>119.64999999999999</v>
      </c>
      <c r="E409" s="271">
        <v>118.19999999999999</v>
      </c>
      <c r="F409" s="271">
        <v>116.75</v>
      </c>
      <c r="G409" s="271">
        <v>115.3</v>
      </c>
      <c r="H409" s="271">
        <v>121.09999999999998</v>
      </c>
      <c r="I409" s="271">
        <v>122.55</v>
      </c>
      <c r="J409" s="271">
        <v>123.99999999999997</v>
      </c>
      <c r="K409" s="270">
        <v>121.1</v>
      </c>
      <c r="L409" s="270">
        <v>118.2</v>
      </c>
      <c r="M409" s="270">
        <v>11.0268</v>
      </c>
      <c r="N409" s="1"/>
      <c r="O409" s="1"/>
    </row>
    <row r="410" spans="1:15" ht="12.75" customHeight="1">
      <c r="A410" s="30">
        <v>400</v>
      </c>
      <c r="B410" s="280" t="s">
        <v>189</v>
      </c>
      <c r="C410" s="270">
        <v>21088.400000000001</v>
      </c>
      <c r="D410" s="271">
        <v>21235.733333333334</v>
      </c>
      <c r="E410" s="271">
        <v>20863.666666666668</v>
      </c>
      <c r="F410" s="271">
        <v>20638.933333333334</v>
      </c>
      <c r="G410" s="271">
        <v>20266.866666666669</v>
      </c>
      <c r="H410" s="271">
        <v>21460.466666666667</v>
      </c>
      <c r="I410" s="271">
        <v>21832.533333333333</v>
      </c>
      <c r="J410" s="271">
        <v>22057.266666666666</v>
      </c>
      <c r="K410" s="270">
        <v>21607.8</v>
      </c>
      <c r="L410" s="270">
        <v>21011</v>
      </c>
      <c r="M410" s="270">
        <v>0.87390000000000001</v>
      </c>
      <c r="N410" s="1"/>
      <c r="O410" s="1"/>
    </row>
    <row r="411" spans="1:15" ht="12.75" customHeight="1">
      <c r="A411" s="30">
        <v>401</v>
      </c>
      <c r="B411" s="280" t="s">
        <v>856</v>
      </c>
      <c r="C411" s="270">
        <v>47.7</v>
      </c>
      <c r="D411" s="271">
        <v>47.966666666666661</v>
      </c>
      <c r="E411" s="271">
        <v>47.033333333333324</v>
      </c>
      <c r="F411" s="271">
        <v>46.36666666666666</v>
      </c>
      <c r="G411" s="271">
        <v>45.433333333333323</v>
      </c>
      <c r="H411" s="271">
        <v>48.633333333333326</v>
      </c>
      <c r="I411" s="271">
        <v>49.566666666666663</v>
      </c>
      <c r="J411" s="271">
        <v>50.233333333333327</v>
      </c>
      <c r="K411" s="270">
        <v>48.9</v>
      </c>
      <c r="L411" s="270">
        <v>47.3</v>
      </c>
      <c r="M411" s="270">
        <v>134.57982999999999</v>
      </c>
      <c r="N411" s="1"/>
      <c r="O411" s="1"/>
    </row>
    <row r="412" spans="1:15" ht="12.75" customHeight="1">
      <c r="A412" s="30">
        <v>402</v>
      </c>
      <c r="B412" s="280" t="s">
        <v>476</v>
      </c>
      <c r="C412" s="270">
        <v>1862.8</v>
      </c>
      <c r="D412" s="271">
        <v>1869.25</v>
      </c>
      <c r="E412" s="271">
        <v>1848.5</v>
      </c>
      <c r="F412" s="271">
        <v>1834.2</v>
      </c>
      <c r="G412" s="271">
        <v>1813.45</v>
      </c>
      <c r="H412" s="271">
        <v>1883.55</v>
      </c>
      <c r="I412" s="271">
        <v>1904.3</v>
      </c>
      <c r="J412" s="271">
        <v>1918.6</v>
      </c>
      <c r="K412" s="270">
        <v>1890</v>
      </c>
      <c r="L412" s="270">
        <v>1854.95</v>
      </c>
      <c r="M412" s="270">
        <v>0.34442</v>
      </c>
      <c r="N412" s="1"/>
      <c r="O412" s="1"/>
    </row>
    <row r="413" spans="1:15" ht="12.75" customHeight="1">
      <c r="A413" s="30">
        <v>403</v>
      </c>
      <c r="B413" s="280" t="s">
        <v>192</v>
      </c>
      <c r="C413" s="270">
        <v>1308.5999999999999</v>
      </c>
      <c r="D413" s="271">
        <v>1318.3999999999999</v>
      </c>
      <c r="E413" s="271">
        <v>1296.7999999999997</v>
      </c>
      <c r="F413" s="271">
        <v>1284.9999999999998</v>
      </c>
      <c r="G413" s="271">
        <v>1263.3999999999996</v>
      </c>
      <c r="H413" s="271">
        <v>1330.1999999999998</v>
      </c>
      <c r="I413" s="271">
        <v>1351.7999999999997</v>
      </c>
      <c r="J413" s="271">
        <v>1363.6</v>
      </c>
      <c r="K413" s="270">
        <v>1340</v>
      </c>
      <c r="L413" s="270">
        <v>1306.5999999999999</v>
      </c>
      <c r="M413" s="270">
        <v>4.6431699999999996</v>
      </c>
      <c r="N413" s="1"/>
      <c r="O413" s="1"/>
    </row>
    <row r="414" spans="1:15" ht="12.75" customHeight="1">
      <c r="A414" s="30">
        <v>404</v>
      </c>
      <c r="B414" s="280" t="s">
        <v>857</v>
      </c>
      <c r="C414" s="270">
        <v>294.95</v>
      </c>
      <c r="D414" s="271">
        <v>296.76666666666665</v>
      </c>
      <c r="E414" s="271">
        <v>291.43333333333328</v>
      </c>
      <c r="F414" s="271">
        <v>287.91666666666663</v>
      </c>
      <c r="G414" s="271">
        <v>282.58333333333326</v>
      </c>
      <c r="H414" s="271">
        <v>300.2833333333333</v>
      </c>
      <c r="I414" s="271">
        <v>305.61666666666667</v>
      </c>
      <c r="J414" s="271">
        <v>309.13333333333333</v>
      </c>
      <c r="K414" s="270">
        <v>302.10000000000002</v>
      </c>
      <c r="L414" s="270">
        <v>293.25</v>
      </c>
      <c r="M414" s="270">
        <v>1.6907300000000001</v>
      </c>
      <c r="N414" s="1"/>
      <c r="O414" s="1"/>
    </row>
    <row r="415" spans="1:15" ht="12.75" customHeight="1">
      <c r="A415" s="30">
        <v>405</v>
      </c>
      <c r="B415" s="280" t="s">
        <v>190</v>
      </c>
      <c r="C415" s="270">
        <v>2913.9</v>
      </c>
      <c r="D415" s="271">
        <v>2929.8166666666671</v>
      </c>
      <c r="E415" s="271">
        <v>2886.1333333333341</v>
      </c>
      <c r="F415" s="271">
        <v>2858.3666666666672</v>
      </c>
      <c r="G415" s="271">
        <v>2814.6833333333343</v>
      </c>
      <c r="H415" s="271">
        <v>2957.5833333333339</v>
      </c>
      <c r="I415" s="271">
        <v>3001.2666666666673</v>
      </c>
      <c r="J415" s="271">
        <v>3029.0333333333338</v>
      </c>
      <c r="K415" s="270">
        <v>2973.5</v>
      </c>
      <c r="L415" s="270">
        <v>2902.05</v>
      </c>
      <c r="M415" s="270">
        <v>4.0831900000000001</v>
      </c>
      <c r="N415" s="1"/>
      <c r="O415" s="1"/>
    </row>
    <row r="416" spans="1:15" ht="12.75" customHeight="1">
      <c r="A416" s="30">
        <v>406</v>
      </c>
      <c r="B416" s="280" t="s">
        <v>477</v>
      </c>
      <c r="C416" s="270">
        <v>703.2</v>
      </c>
      <c r="D416" s="271">
        <v>703.1</v>
      </c>
      <c r="E416" s="271">
        <v>696.25</v>
      </c>
      <c r="F416" s="271">
        <v>689.3</v>
      </c>
      <c r="G416" s="271">
        <v>682.44999999999993</v>
      </c>
      <c r="H416" s="271">
        <v>710.05000000000007</v>
      </c>
      <c r="I416" s="271">
        <v>716.9000000000002</v>
      </c>
      <c r="J416" s="271">
        <v>723.85000000000014</v>
      </c>
      <c r="K416" s="270">
        <v>709.95</v>
      </c>
      <c r="L416" s="270">
        <v>696.15</v>
      </c>
      <c r="M416" s="270">
        <v>2.1923900000000001</v>
      </c>
      <c r="N416" s="1"/>
      <c r="O416" s="1"/>
    </row>
    <row r="417" spans="1:15" ht="12.75" customHeight="1">
      <c r="A417" s="30">
        <v>407</v>
      </c>
      <c r="B417" s="280" t="s">
        <v>478</v>
      </c>
      <c r="C417" s="270">
        <v>3334.1</v>
      </c>
      <c r="D417" s="271">
        <v>3323.5</v>
      </c>
      <c r="E417" s="271">
        <v>3290.6</v>
      </c>
      <c r="F417" s="271">
        <v>3247.1</v>
      </c>
      <c r="G417" s="271">
        <v>3214.2</v>
      </c>
      <c r="H417" s="271">
        <v>3367</v>
      </c>
      <c r="I417" s="271">
        <v>3399.8999999999996</v>
      </c>
      <c r="J417" s="271">
        <v>3443.4</v>
      </c>
      <c r="K417" s="270">
        <v>3356.4</v>
      </c>
      <c r="L417" s="270">
        <v>3280</v>
      </c>
      <c r="M417" s="270">
        <v>0.25369999999999998</v>
      </c>
      <c r="N417" s="1"/>
      <c r="O417" s="1"/>
    </row>
    <row r="418" spans="1:15" ht="12.75" customHeight="1">
      <c r="A418" s="30">
        <v>408</v>
      </c>
      <c r="B418" s="280" t="s">
        <v>479</v>
      </c>
      <c r="C418" s="270">
        <v>441.35</v>
      </c>
      <c r="D418" s="271">
        <v>444.7833333333333</v>
      </c>
      <c r="E418" s="271">
        <v>434.56666666666661</v>
      </c>
      <c r="F418" s="271">
        <v>427.7833333333333</v>
      </c>
      <c r="G418" s="271">
        <v>417.56666666666661</v>
      </c>
      <c r="H418" s="271">
        <v>451.56666666666661</v>
      </c>
      <c r="I418" s="271">
        <v>461.7833333333333</v>
      </c>
      <c r="J418" s="271">
        <v>468.56666666666661</v>
      </c>
      <c r="K418" s="270">
        <v>455</v>
      </c>
      <c r="L418" s="270">
        <v>438</v>
      </c>
      <c r="M418" s="270">
        <v>0.98921999999999999</v>
      </c>
      <c r="N418" s="1"/>
      <c r="O418" s="1"/>
    </row>
    <row r="419" spans="1:15" ht="12.75" customHeight="1">
      <c r="A419" s="30">
        <v>409</v>
      </c>
      <c r="B419" s="280" t="s">
        <v>824</v>
      </c>
      <c r="C419" s="270">
        <v>524</v>
      </c>
      <c r="D419" s="271">
        <v>524.25</v>
      </c>
      <c r="E419" s="271">
        <v>519.95000000000005</v>
      </c>
      <c r="F419" s="271">
        <v>515.90000000000009</v>
      </c>
      <c r="G419" s="271">
        <v>511.60000000000014</v>
      </c>
      <c r="H419" s="271">
        <v>528.29999999999995</v>
      </c>
      <c r="I419" s="271">
        <v>532.59999999999991</v>
      </c>
      <c r="J419" s="271">
        <v>536.64999999999986</v>
      </c>
      <c r="K419" s="270">
        <v>528.54999999999995</v>
      </c>
      <c r="L419" s="270">
        <v>520.20000000000005</v>
      </c>
      <c r="M419" s="270">
        <v>12.00849</v>
      </c>
      <c r="N419" s="1"/>
      <c r="O419" s="1"/>
    </row>
    <row r="420" spans="1:15" ht="12.75" customHeight="1">
      <c r="A420" s="30">
        <v>410</v>
      </c>
      <c r="B420" s="280" t="s">
        <v>480</v>
      </c>
      <c r="C420" s="270">
        <v>720.05</v>
      </c>
      <c r="D420" s="271">
        <v>725.36666666666667</v>
      </c>
      <c r="E420" s="271">
        <v>712.73333333333335</v>
      </c>
      <c r="F420" s="271">
        <v>705.41666666666663</v>
      </c>
      <c r="G420" s="271">
        <v>692.7833333333333</v>
      </c>
      <c r="H420" s="271">
        <v>732.68333333333339</v>
      </c>
      <c r="I420" s="271">
        <v>745.31666666666683</v>
      </c>
      <c r="J420" s="271">
        <v>752.63333333333344</v>
      </c>
      <c r="K420" s="270">
        <v>738</v>
      </c>
      <c r="L420" s="270">
        <v>718.05</v>
      </c>
      <c r="M420" s="270">
        <v>1.5085200000000001</v>
      </c>
      <c r="N420" s="1"/>
      <c r="O420" s="1"/>
    </row>
    <row r="421" spans="1:15" ht="12.75" customHeight="1">
      <c r="A421" s="30">
        <v>411</v>
      </c>
      <c r="B421" s="280" t="s">
        <v>481</v>
      </c>
      <c r="C421" s="270">
        <v>45.15</v>
      </c>
      <c r="D421" s="271">
        <v>45.35</v>
      </c>
      <c r="E421" s="271">
        <v>44.550000000000004</v>
      </c>
      <c r="F421" s="271">
        <v>43.95</v>
      </c>
      <c r="G421" s="271">
        <v>43.150000000000006</v>
      </c>
      <c r="H421" s="271">
        <v>45.95</v>
      </c>
      <c r="I421" s="271">
        <v>46.75</v>
      </c>
      <c r="J421" s="271">
        <v>47.35</v>
      </c>
      <c r="K421" s="270">
        <v>46.15</v>
      </c>
      <c r="L421" s="270">
        <v>44.75</v>
      </c>
      <c r="M421" s="270">
        <v>71.175190000000001</v>
      </c>
      <c r="N421" s="1"/>
      <c r="O421" s="1"/>
    </row>
    <row r="422" spans="1:15" ht="12.75" customHeight="1">
      <c r="A422" s="30">
        <v>412</v>
      </c>
      <c r="B422" s="280" t="s">
        <v>858</v>
      </c>
      <c r="C422" s="270">
        <v>741.45</v>
      </c>
      <c r="D422" s="271">
        <v>739.36666666666667</v>
      </c>
      <c r="E422" s="271">
        <v>729.73333333333335</v>
      </c>
      <c r="F422" s="271">
        <v>718.01666666666665</v>
      </c>
      <c r="G422" s="271">
        <v>708.38333333333333</v>
      </c>
      <c r="H422" s="271">
        <v>751.08333333333337</v>
      </c>
      <c r="I422" s="271">
        <v>760.71666666666681</v>
      </c>
      <c r="J422" s="271">
        <v>772.43333333333339</v>
      </c>
      <c r="K422" s="270">
        <v>749</v>
      </c>
      <c r="L422" s="270">
        <v>727.65</v>
      </c>
      <c r="M422" s="270">
        <v>2.38008</v>
      </c>
      <c r="N422" s="1"/>
      <c r="O422" s="1"/>
    </row>
    <row r="423" spans="1:15" ht="12.75" customHeight="1">
      <c r="A423" s="30">
        <v>413</v>
      </c>
      <c r="B423" s="280" t="s">
        <v>188</v>
      </c>
      <c r="C423" s="270">
        <v>536.70000000000005</v>
      </c>
      <c r="D423" s="271">
        <v>535.26666666666677</v>
      </c>
      <c r="E423" s="271">
        <v>532.68333333333351</v>
      </c>
      <c r="F423" s="271">
        <v>528.66666666666674</v>
      </c>
      <c r="G423" s="271">
        <v>526.08333333333348</v>
      </c>
      <c r="H423" s="271">
        <v>539.28333333333353</v>
      </c>
      <c r="I423" s="271">
        <v>541.86666666666679</v>
      </c>
      <c r="J423" s="271">
        <v>545.88333333333355</v>
      </c>
      <c r="K423" s="270">
        <v>537.85</v>
      </c>
      <c r="L423" s="270">
        <v>531.25</v>
      </c>
      <c r="M423" s="270">
        <v>100.1793</v>
      </c>
      <c r="N423" s="1"/>
      <c r="O423" s="1"/>
    </row>
    <row r="424" spans="1:15" ht="12.75" customHeight="1">
      <c r="A424" s="30">
        <v>414</v>
      </c>
      <c r="B424" s="280" t="s">
        <v>186</v>
      </c>
      <c r="C424" s="270">
        <v>79.2</v>
      </c>
      <c r="D424" s="271">
        <v>80</v>
      </c>
      <c r="E424" s="271">
        <v>78.25</v>
      </c>
      <c r="F424" s="271">
        <v>77.3</v>
      </c>
      <c r="G424" s="271">
        <v>75.55</v>
      </c>
      <c r="H424" s="271">
        <v>80.95</v>
      </c>
      <c r="I424" s="271">
        <v>82.7</v>
      </c>
      <c r="J424" s="271">
        <v>83.65</v>
      </c>
      <c r="K424" s="270">
        <v>81.75</v>
      </c>
      <c r="L424" s="270">
        <v>79.05</v>
      </c>
      <c r="M424" s="270">
        <v>234.84601000000001</v>
      </c>
      <c r="N424" s="1"/>
      <c r="O424" s="1"/>
    </row>
    <row r="425" spans="1:15" ht="12.75" customHeight="1">
      <c r="A425" s="30">
        <v>415</v>
      </c>
      <c r="B425" s="280" t="s">
        <v>482</v>
      </c>
      <c r="C425" s="270">
        <v>302.85000000000002</v>
      </c>
      <c r="D425" s="271">
        <v>305.58333333333331</v>
      </c>
      <c r="E425" s="271">
        <v>297.76666666666665</v>
      </c>
      <c r="F425" s="271">
        <v>292.68333333333334</v>
      </c>
      <c r="G425" s="271">
        <v>284.86666666666667</v>
      </c>
      <c r="H425" s="271">
        <v>310.66666666666663</v>
      </c>
      <c r="I425" s="271">
        <v>318.48333333333335</v>
      </c>
      <c r="J425" s="271">
        <v>323.56666666666661</v>
      </c>
      <c r="K425" s="270">
        <v>313.39999999999998</v>
      </c>
      <c r="L425" s="270">
        <v>300.5</v>
      </c>
      <c r="M425" s="270">
        <v>6.1661700000000002</v>
      </c>
      <c r="N425" s="1"/>
      <c r="O425" s="1"/>
    </row>
    <row r="426" spans="1:15" ht="12.75" customHeight="1">
      <c r="A426" s="30">
        <v>416</v>
      </c>
      <c r="B426" s="280" t="s">
        <v>483</v>
      </c>
      <c r="C426" s="270">
        <v>169.45</v>
      </c>
      <c r="D426" s="271">
        <v>170.61666666666667</v>
      </c>
      <c r="E426" s="271">
        <v>167.23333333333335</v>
      </c>
      <c r="F426" s="271">
        <v>165.01666666666668</v>
      </c>
      <c r="G426" s="271">
        <v>161.63333333333335</v>
      </c>
      <c r="H426" s="271">
        <v>172.83333333333334</v>
      </c>
      <c r="I426" s="271">
        <v>176.21666666666667</v>
      </c>
      <c r="J426" s="271">
        <v>178.43333333333334</v>
      </c>
      <c r="K426" s="270">
        <v>174</v>
      </c>
      <c r="L426" s="270">
        <v>168.4</v>
      </c>
      <c r="M426" s="270">
        <v>7.2026300000000001</v>
      </c>
      <c r="N426" s="1"/>
      <c r="O426" s="1"/>
    </row>
    <row r="427" spans="1:15" ht="12.75" customHeight="1">
      <c r="A427" s="30">
        <v>417</v>
      </c>
      <c r="B427" s="280" t="s">
        <v>484</v>
      </c>
      <c r="C427" s="270">
        <v>327.75</v>
      </c>
      <c r="D427" s="271">
        <v>325.58333333333331</v>
      </c>
      <c r="E427" s="271">
        <v>315.56666666666661</v>
      </c>
      <c r="F427" s="271">
        <v>303.38333333333327</v>
      </c>
      <c r="G427" s="271">
        <v>293.36666666666656</v>
      </c>
      <c r="H427" s="271">
        <v>337.76666666666665</v>
      </c>
      <c r="I427" s="271">
        <v>347.78333333333342</v>
      </c>
      <c r="J427" s="271">
        <v>359.9666666666667</v>
      </c>
      <c r="K427" s="270">
        <v>335.6</v>
      </c>
      <c r="L427" s="270">
        <v>313.39999999999998</v>
      </c>
      <c r="M427" s="270">
        <v>1.96458</v>
      </c>
      <c r="N427" s="1"/>
      <c r="O427" s="1"/>
    </row>
    <row r="428" spans="1:15" ht="12.75" customHeight="1">
      <c r="A428" s="30">
        <v>418</v>
      </c>
      <c r="B428" s="280" t="s">
        <v>485</v>
      </c>
      <c r="C428" s="270">
        <v>465.65</v>
      </c>
      <c r="D428" s="271">
        <v>469.71666666666664</v>
      </c>
      <c r="E428" s="271">
        <v>459.73333333333329</v>
      </c>
      <c r="F428" s="271">
        <v>453.81666666666666</v>
      </c>
      <c r="G428" s="271">
        <v>443.83333333333331</v>
      </c>
      <c r="H428" s="271">
        <v>475.63333333333327</v>
      </c>
      <c r="I428" s="271">
        <v>485.61666666666662</v>
      </c>
      <c r="J428" s="271">
        <v>491.53333333333325</v>
      </c>
      <c r="K428" s="270">
        <v>479.7</v>
      </c>
      <c r="L428" s="270">
        <v>463.8</v>
      </c>
      <c r="M428" s="270">
        <v>1.5519099999999999</v>
      </c>
      <c r="N428" s="1"/>
      <c r="O428" s="1"/>
    </row>
    <row r="429" spans="1:15" ht="12.75" customHeight="1">
      <c r="A429" s="30">
        <v>419</v>
      </c>
      <c r="B429" s="280" t="s">
        <v>486</v>
      </c>
      <c r="C429" s="270">
        <v>479.55</v>
      </c>
      <c r="D429" s="271">
        <v>483.16666666666669</v>
      </c>
      <c r="E429" s="271">
        <v>472.63333333333338</v>
      </c>
      <c r="F429" s="271">
        <v>465.7166666666667</v>
      </c>
      <c r="G429" s="271">
        <v>455.18333333333339</v>
      </c>
      <c r="H429" s="271">
        <v>490.08333333333337</v>
      </c>
      <c r="I429" s="271">
        <v>500.61666666666667</v>
      </c>
      <c r="J429" s="271">
        <v>507.53333333333336</v>
      </c>
      <c r="K429" s="270">
        <v>493.7</v>
      </c>
      <c r="L429" s="270">
        <v>476.25</v>
      </c>
      <c r="M429" s="270">
        <v>3.9476</v>
      </c>
      <c r="N429" s="1"/>
      <c r="O429" s="1"/>
    </row>
    <row r="430" spans="1:15" ht="12.75" customHeight="1">
      <c r="A430" s="30">
        <v>420</v>
      </c>
      <c r="B430" s="280" t="s">
        <v>487</v>
      </c>
      <c r="C430" s="270">
        <v>226.35</v>
      </c>
      <c r="D430" s="271">
        <v>228.71666666666667</v>
      </c>
      <c r="E430" s="271">
        <v>222.73333333333335</v>
      </c>
      <c r="F430" s="271">
        <v>219.11666666666667</v>
      </c>
      <c r="G430" s="271">
        <v>213.13333333333335</v>
      </c>
      <c r="H430" s="271">
        <v>232.33333333333334</v>
      </c>
      <c r="I430" s="271">
        <v>238.31666666666663</v>
      </c>
      <c r="J430" s="271">
        <v>241.93333333333334</v>
      </c>
      <c r="K430" s="270">
        <v>234.7</v>
      </c>
      <c r="L430" s="270">
        <v>225.1</v>
      </c>
      <c r="M430" s="270">
        <v>1.4944599999999999</v>
      </c>
      <c r="N430" s="1"/>
      <c r="O430" s="1"/>
    </row>
    <row r="431" spans="1:15" ht="12.75" customHeight="1">
      <c r="A431" s="30">
        <v>421</v>
      </c>
      <c r="B431" s="280" t="s">
        <v>193</v>
      </c>
      <c r="C431" s="270">
        <v>869.55</v>
      </c>
      <c r="D431" s="271">
        <v>871.18333333333339</v>
      </c>
      <c r="E431" s="271">
        <v>864.36666666666679</v>
      </c>
      <c r="F431" s="271">
        <v>859.18333333333339</v>
      </c>
      <c r="G431" s="271">
        <v>852.36666666666679</v>
      </c>
      <c r="H431" s="271">
        <v>876.36666666666679</v>
      </c>
      <c r="I431" s="271">
        <v>883.18333333333339</v>
      </c>
      <c r="J431" s="271">
        <v>888.36666666666679</v>
      </c>
      <c r="K431" s="270">
        <v>878</v>
      </c>
      <c r="L431" s="270">
        <v>866</v>
      </c>
      <c r="M431" s="270">
        <v>19.634350000000001</v>
      </c>
      <c r="N431" s="1"/>
      <c r="O431" s="1"/>
    </row>
    <row r="432" spans="1:15" ht="12.75" customHeight="1">
      <c r="A432" s="30">
        <v>422</v>
      </c>
      <c r="B432" s="280" t="s">
        <v>194</v>
      </c>
      <c r="C432" s="270">
        <v>518.65</v>
      </c>
      <c r="D432" s="271">
        <v>517.41666666666663</v>
      </c>
      <c r="E432" s="271">
        <v>503.13333333333321</v>
      </c>
      <c r="F432" s="271">
        <v>487.61666666666656</v>
      </c>
      <c r="G432" s="271">
        <v>473.33333333333314</v>
      </c>
      <c r="H432" s="271">
        <v>532.93333333333328</v>
      </c>
      <c r="I432" s="271">
        <v>547.21666666666681</v>
      </c>
      <c r="J432" s="271">
        <v>562.73333333333335</v>
      </c>
      <c r="K432" s="270">
        <v>531.70000000000005</v>
      </c>
      <c r="L432" s="270">
        <v>501.9</v>
      </c>
      <c r="M432" s="270">
        <v>31.719470000000001</v>
      </c>
      <c r="N432" s="1"/>
      <c r="O432" s="1"/>
    </row>
    <row r="433" spans="1:15" ht="12.75" customHeight="1">
      <c r="A433" s="30">
        <v>423</v>
      </c>
      <c r="B433" s="280" t="s">
        <v>488</v>
      </c>
      <c r="C433" s="270">
        <v>2129</v>
      </c>
      <c r="D433" s="271">
        <v>2112.3333333333335</v>
      </c>
      <c r="E433" s="271">
        <v>2076.666666666667</v>
      </c>
      <c r="F433" s="271">
        <v>2024.3333333333335</v>
      </c>
      <c r="G433" s="271">
        <v>1988.666666666667</v>
      </c>
      <c r="H433" s="271">
        <v>2164.666666666667</v>
      </c>
      <c r="I433" s="271">
        <v>2200.3333333333339</v>
      </c>
      <c r="J433" s="271">
        <v>2252.666666666667</v>
      </c>
      <c r="K433" s="270">
        <v>2148</v>
      </c>
      <c r="L433" s="270">
        <v>2060</v>
      </c>
      <c r="M433" s="270">
        <v>0.29803000000000002</v>
      </c>
      <c r="N433" s="1"/>
      <c r="O433" s="1"/>
    </row>
    <row r="434" spans="1:15" ht="12.75" customHeight="1">
      <c r="A434" s="30">
        <v>424</v>
      </c>
      <c r="B434" s="280" t="s">
        <v>489</v>
      </c>
      <c r="C434" s="270">
        <v>842.1</v>
      </c>
      <c r="D434" s="271">
        <v>842.68333333333339</v>
      </c>
      <c r="E434" s="271">
        <v>835.36666666666679</v>
      </c>
      <c r="F434" s="271">
        <v>828.63333333333344</v>
      </c>
      <c r="G434" s="271">
        <v>821.31666666666683</v>
      </c>
      <c r="H434" s="271">
        <v>849.41666666666674</v>
      </c>
      <c r="I434" s="271">
        <v>856.73333333333335</v>
      </c>
      <c r="J434" s="271">
        <v>863.4666666666667</v>
      </c>
      <c r="K434" s="270">
        <v>850</v>
      </c>
      <c r="L434" s="270">
        <v>835.95</v>
      </c>
      <c r="M434" s="270">
        <v>1.19537</v>
      </c>
      <c r="N434" s="1"/>
      <c r="O434" s="1"/>
    </row>
    <row r="435" spans="1:15" ht="12.75" customHeight="1">
      <c r="A435" s="30">
        <v>425</v>
      </c>
      <c r="B435" s="280" t="s">
        <v>490</v>
      </c>
      <c r="C435" s="270">
        <v>474.15</v>
      </c>
      <c r="D435" s="271">
        <v>475.96666666666664</v>
      </c>
      <c r="E435" s="271">
        <v>469.98333333333329</v>
      </c>
      <c r="F435" s="271">
        <v>465.81666666666666</v>
      </c>
      <c r="G435" s="271">
        <v>459.83333333333331</v>
      </c>
      <c r="H435" s="271">
        <v>480.13333333333327</v>
      </c>
      <c r="I435" s="271">
        <v>486.11666666666662</v>
      </c>
      <c r="J435" s="271">
        <v>490.28333333333325</v>
      </c>
      <c r="K435" s="270">
        <v>481.95</v>
      </c>
      <c r="L435" s="270">
        <v>471.8</v>
      </c>
      <c r="M435" s="270">
        <v>1.23044</v>
      </c>
      <c r="N435" s="1"/>
      <c r="O435" s="1"/>
    </row>
    <row r="436" spans="1:15" ht="12.75" customHeight="1">
      <c r="A436" s="30">
        <v>426</v>
      </c>
      <c r="B436" s="280" t="s">
        <v>491</v>
      </c>
      <c r="C436" s="270">
        <v>339.85</v>
      </c>
      <c r="D436" s="271">
        <v>341.43333333333334</v>
      </c>
      <c r="E436" s="271">
        <v>336.41666666666669</v>
      </c>
      <c r="F436" s="271">
        <v>332.98333333333335</v>
      </c>
      <c r="G436" s="271">
        <v>327.9666666666667</v>
      </c>
      <c r="H436" s="271">
        <v>344.86666666666667</v>
      </c>
      <c r="I436" s="271">
        <v>349.88333333333333</v>
      </c>
      <c r="J436" s="271">
        <v>353.31666666666666</v>
      </c>
      <c r="K436" s="270">
        <v>346.45</v>
      </c>
      <c r="L436" s="270">
        <v>338</v>
      </c>
      <c r="M436" s="270">
        <v>1.06016</v>
      </c>
      <c r="N436" s="1"/>
      <c r="O436" s="1"/>
    </row>
    <row r="437" spans="1:15" ht="12.75" customHeight="1">
      <c r="A437" s="30">
        <v>427</v>
      </c>
      <c r="B437" s="280" t="s">
        <v>492</v>
      </c>
      <c r="C437" s="270">
        <v>1982.25</v>
      </c>
      <c r="D437" s="271">
        <v>1979.9333333333334</v>
      </c>
      <c r="E437" s="271">
        <v>1965.5666666666668</v>
      </c>
      <c r="F437" s="271">
        <v>1948.8833333333334</v>
      </c>
      <c r="G437" s="271">
        <v>1934.5166666666669</v>
      </c>
      <c r="H437" s="271">
        <v>1996.6166666666668</v>
      </c>
      <c r="I437" s="271">
        <v>2010.9833333333336</v>
      </c>
      <c r="J437" s="271">
        <v>2027.6666666666667</v>
      </c>
      <c r="K437" s="270">
        <v>1994.3</v>
      </c>
      <c r="L437" s="270">
        <v>1963.25</v>
      </c>
      <c r="M437" s="270">
        <v>0.31214999999999998</v>
      </c>
      <c r="N437" s="1"/>
      <c r="O437" s="1"/>
    </row>
    <row r="438" spans="1:15" ht="12.75" customHeight="1">
      <c r="A438" s="30">
        <v>428</v>
      </c>
      <c r="B438" s="280" t="s">
        <v>493</v>
      </c>
      <c r="C438" s="270">
        <v>491.25</v>
      </c>
      <c r="D438" s="271">
        <v>492.40000000000003</v>
      </c>
      <c r="E438" s="271">
        <v>483.80000000000007</v>
      </c>
      <c r="F438" s="271">
        <v>476.35</v>
      </c>
      <c r="G438" s="271">
        <v>467.75000000000006</v>
      </c>
      <c r="H438" s="271">
        <v>499.85000000000008</v>
      </c>
      <c r="I438" s="271">
        <v>508.4500000000001</v>
      </c>
      <c r="J438" s="271">
        <v>515.90000000000009</v>
      </c>
      <c r="K438" s="270">
        <v>501</v>
      </c>
      <c r="L438" s="270">
        <v>484.95</v>
      </c>
      <c r="M438" s="270">
        <v>3.6768800000000001</v>
      </c>
      <c r="N438" s="1"/>
      <c r="O438" s="1"/>
    </row>
    <row r="439" spans="1:15" ht="12.75" customHeight="1">
      <c r="A439" s="30">
        <v>429</v>
      </c>
      <c r="B439" s="280" t="s">
        <v>494</v>
      </c>
      <c r="C439" s="270">
        <v>8.8000000000000007</v>
      </c>
      <c r="D439" s="271">
        <v>8.9166666666666661</v>
      </c>
      <c r="E439" s="271">
        <v>8.6333333333333329</v>
      </c>
      <c r="F439" s="271">
        <v>8.4666666666666668</v>
      </c>
      <c r="G439" s="271">
        <v>8.1833333333333336</v>
      </c>
      <c r="H439" s="271">
        <v>9.0833333333333321</v>
      </c>
      <c r="I439" s="271">
        <v>9.3666666666666671</v>
      </c>
      <c r="J439" s="271">
        <v>9.5333333333333314</v>
      </c>
      <c r="K439" s="270">
        <v>9.1999999999999993</v>
      </c>
      <c r="L439" s="270">
        <v>8.75</v>
      </c>
      <c r="M439" s="270">
        <v>1562.80546</v>
      </c>
      <c r="N439" s="1"/>
      <c r="O439" s="1"/>
    </row>
    <row r="440" spans="1:15" ht="12.75" customHeight="1">
      <c r="A440" s="30">
        <v>430</v>
      </c>
      <c r="B440" s="280" t="s">
        <v>495</v>
      </c>
      <c r="C440" s="270">
        <v>932.8</v>
      </c>
      <c r="D440" s="271">
        <v>928.81666666666661</v>
      </c>
      <c r="E440" s="271">
        <v>919.63333333333321</v>
      </c>
      <c r="F440" s="271">
        <v>906.46666666666658</v>
      </c>
      <c r="G440" s="271">
        <v>897.28333333333319</v>
      </c>
      <c r="H440" s="271">
        <v>941.98333333333323</v>
      </c>
      <c r="I440" s="271">
        <v>951.16666666666663</v>
      </c>
      <c r="J440" s="271">
        <v>964.33333333333326</v>
      </c>
      <c r="K440" s="270">
        <v>938</v>
      </c>
      <c r="L440" s="270">
        <v>915.65</v>
      </c>
      <c r="M440" s="270">
        <v>0.26440000000000002</v>
      </c>
      <c r="N440" s="1"/>
      <c r="O440" s="1"/>
    </row>
    <row r="441" spans="1:15" ht="12.75" customHeight="1">
      <c r="A441" s="30">
        <v>431</v>
      </c>
      <c r="B441" s="280" t="s">
        <v>275</v>
      </c>
      <c r="C441" s="270">
        <v>594.04999999999995</v>
      </c>
      <c r="D441" s="271">
        <v>599.85</v>
      </c>
      <c r="E441" s="271">
        <v>584.20000000000005</v>
      </c>
      <c r="F441" s="271">
        <v>574.35</v>
      </c>
      <c r="G441" s="271">
        <v>558.70000000000005</v>
      </c>
      <c r="H441" s="271">
        <v>609.70000000000005</v>
      </c>
      <c r="I441" s="271">
        <v>625.34999999999991</v>
      </c>
      <c r="J441" s="271">
        <v>635.20000000000005</v>
      </c>
      <c r="K441" s="270">
        <v>615.5</v>
      </c>
      <c r="L441" s="270">
        <v>590</v>
      </c>
      <c r="M441" s="270">
        <v>4.5578599999999998</v>
      </c>
      <c r="N441" s="1"/>
      <c r="O441" s="1"/>
    </row>
    <row r="442" spans="1:15" ht="12.75" customHeight="1">
      <c r="A442" s="30">
        <v>432</v>
      </c>
      <c r="B442" s="280" t="s">
        <v>496</v>
      </c>
      <c r="C442" s="270">
        <v>1797.2</v>
      </c>
      <c r="D442" s="271">
        <v>1784.5666666666666</v>
      </c>
      <c r="E442" s="271">
        <v>1754.6833333333332</v>
      </c>
      <c r="F442" s="271">
        <v>1712.1666666666665</v>
      </c>
      <c r="G442" s="271">
        <v>1682.2833333333331</v>
      </c>
      <c r="H442" s="271">
        <v>1827.0833333333333</v>
      </c>
      <c r="I442" s="271">
        <v>1856.9666666666665</v>
      </c>
      <c r="J442" s="271">
        <v>1899.4833333333333</v>
      </c>
      <c r="K442" s="270">
        <v>1814.45</v>
      </c>
      <c r="L442" s="270">
        <v>1742.05</v>
      </c>
      <c r="M442" s="270">
        <v>0.32594000000000001</v>
      </c>
      <c r="N442" s="1"/>
      <c r="O442" s="1"/>
    </row>
    <row r="443" spans="1:15" ht="12.75" customHeight="1">
      <c r="A443" s="30">
        <v>433</v>
      </c>
      <c r="B443" s="280" t="s">
        <v>497</v>
      </c>
      <c r="C443" s="270">
        <v>663.15</v>
      </c>
      <c r="D443" s="271">
        <v>643.06666666666672</v>
      </c>
      <c r="E443" s="271">
        <v>611.13333333333344</v>
      </c>
      <c r="F443" s="271">
        <v>559.11666666666667</v>
      </c>
      <c r="G443" s="271">
        <v>527.18333333333339</v>
      </c>
      <c r="H443" s="271">
        <v>695.08333333333348</v>
      </c>
      <c r="I443" s="271">
        <v>727.01666666666665</v>
      </c>
      <c r="J443" s="271">
        <v>779.03333333333353</v>
      </c>
      <c r="K443" s="270">
        <v>675</v>
      </c>
      <c r="L443" s="270">
        <v>591.04999999999995</v>
      </c>
      <c r="M443" s="270">
        <v>7.0539699999999996</v>
      </c>
      <c r="N443" s="1"/>
      <c r="O443" s="1"/>
    </row>
    <row r="444" spans="1:15" ht="12.75" customHeight="1">
      <c r="A444" s="30">
        <v>434</v>
      </c>
      <c r="B444" s="280" t="s">
        <v>498</v>
      </c>
      <c r="C444" s="270">
        <v>956.45</v>
      </c>
      <c r="D444" s="271">
        <v>954.83333333333337</v>
      </c>
      <c r="E444" s="271">
        <v>943.9666666666667</v>
      </c>
      <c r="F444" s="271">
        <v>931.48333333333335</v>
      </c>
      <c r="G444" s="271">
        <v>920.61666666666667</v>
      </c>
      <c r="H444" s="271">
        <v>967.31666666666672</v>
      </c>
      <c r="I444" s="271">
        <v>978.18333333333328</v>
      </c>
      <c r="J444" s="271">
        <v>990.66666666666674</v>
      </c>
      <c r="K444" s="270">
        <v>965.7</v>
      </c>
      <c r="L444" s="270">
        <v>942.35</v>
      </c>
      <c r="M444" s="270">
        <v>0.81913000000000002</v>
      </c>
      <c r="N444" s="1"/>
      <c r="O444" s="1"/>
    </row>
    <row r="445" spans="1:15" ht="12.75" customHeight="1">
      <c r="A445" s="30">
        <v>435</v>
      </c>
      <c r="B445" s="280" t="s">
        <v>499</v>
      </c>
      <c r="C445" s="270">
        <v>41.55</v>
      </c>
      <c r="D445" s="271">
        <v>42.066666666666663</v>
      </c>
      <c r="E445" s="271">
        <v>40.833333333333329</v>
      </c>
      <c r="F445" s="271">
        <v>40.116666666666667</v>
      </c>
      <c r="G445" s="271">
        <v>38.883333333333333</v>
      </c>
      <c r="H445" s="271">
        <v>42.783333333333324</v>
      </c>
      <c r="I445" s="271">
        <v>44.016666666666659</v>
      </c>
      <c r="J445" s="271">
        <v>44.73333333333332</v>
      </c>
      <c r="K445" s="270">
        <v>43.3</v>
      </c>
      <c r="L445" s="270">
        <v>41.35</v>
      </c>
      <c r="M445" s="270">
        <v>107.08568</v>
      </c>
      <c r="N445" s="1"/>
      <c r="O445" s="1"/>
    </row>
    <row r="446" spans="1:15" ht="12.75" customHeight="1">
      <c r="A446" s="30">
        <v>436</v>
      </c>
      <c r="B446" s="280" t="s">
        <v>206</v>
      </c>
      <c r="C446" s="270">
        <v>1025.8499999999999</v>
      </c>
      <c r="D446" s="271">
        <v>1027.7333333333333</v>
      </c>
      <c r="E446" s="271">
        <v>1018.0166666666667</v>
      </c>
      <c r="F446" s="271">
        <v>1010.1833333333333</v>
      </c>
      <c r="G446" s="271">
        <v>1000.4666666666666</v>
      </c>
      <c r="H446" s="271">
        <v>1035.5666666666666</v>
      </c>
      <c r="I446" s="271">
        <v>1045.2833333333333</v>
      </c>
      <c r="J446" s="271">
        <v>1053.1166666666668</v>
      </c>
      <c r="K446" s="270">
        <v>1037.45</v>
      </c>
      <c r="L446" s="270">
        <v>1019.9</v>
      </c>
      <c r="M446" s="270">
        <v>26.843340000000001</v>
      </c>
      <c r="N446" s="1"/>
      <c r="O446" s="1"/>
    </row>
    <row r="447" spans="1:15" ht="12.75" customHeight="1">
      <c r="A447" s="30">
        <v>437</v>
      </c>
      <c r="B447" s="280" t="s">
        <v>500</v>
      </c>
      <c r="C447" s="270">
        <v>742.55</v>
      </c>
      <c r="D447" s="271">
        <v>735.85</v>
      </c>
      <c r="E447" s="271">
        <v>716.90000000000009</v>
      </c>
      <c r="F447" s="271">
        <v>691.25000000000011</v>
      </c>
      <c r="G447" s="271">
        <v>672.30000000000018</v>
      </c>
      <c r="H447" s="271">
        <v>761.5</v>
      </c>
      <c r="I447" s="271">
        <v>780.45</v>
      </c>
      <c r="J447" s="271">
        <v>806.09999999999991</v>
      </c>
      <c r="K447" s="270">
        <v>754.8</v>
      </c>
      <c r="L447" s="270">
        <v>710.2</v>
      </c>
      <c r="M447" s="270">
        <v>12.715159999999999</v>
      </c>
      <c r="N447" s="1"/>
      <c r="O447" s="1"/>
    </row>
    <row r="448" spans="1:15" ht="12.75" customHeight="1">
      <c r="A448" s="30">
        <v>438</v>
      </c>
      <c r="B448" s="280" t="s">
        <v>195</v>
      </c>
      <c r="C448" s="270">
        <v>1119.8</v>
      </c>
      <c r="D448" s="271">
        <v>1132.4333333333332</v>
      </c>
      <c r="E448" s="271">
        <v>1103.2166666666662</v>
      </c>
      <c r="F448" s="271">
        <v>1086.633333333333</v>
      </c>
      <c r="G448" s="271">
        <v>1057.4166666666661</v>
      </c>
      <c r="H448" s="271">
        <v>1149.0166666666664</v>
      </c>
      <c r="I448" s="271">
        <v>1178.2333333333331</v>
      </c>
      <c r="J448" s="271">
        <v>1194.8166666666666</v>
      </c>
      <c r="K448" s="270">
        <v>1161.6500000000001</v>
      </c>
      <c r="L448" s="270">
        <v>1115.8499999999999</v>
      </c>
      <c r="M448" s="270">
        <v>26.017510000000001</v>
      </c>
      <c r="N448" s="1"/>
      <c r="O448" s="1"/>
    </row>
    <row r="449" spans="1:15" ht="12.75" customHeight="1">
      <c r="A449" s="30">
        <v>439</v>
      </c>
      <c r="B449" s="280" t="s">
        <v>501</v>
      </c>
      <c r="C449" s="270">
        <v>244.5</v>
      </c>
      <c r="D449" s="271">
        <v>243.75</v>
      </c>
      <c r="E449" s="271">
        <v>239.1</v>
      </c>
      <c r="F449" s="271">
        <v>233.7</v>
      </c>
      <c r="G449" s="271">
        <v>229.04999999999998</v>
      </c>
      <c r="H449" s="271">
        <v>249.15</v>
      </c>
      <c r="I449" s="271">
        <v>253.79999999999998</v>
      </c>
      <c r="J449" s="271">
        <v>259.20000000000005</v>
      </c>
      <c r="K449" s="270">
        <v>248.4</v>
      </c>
      <c r="L449" s="270">
        <v>238.35</v>
      </c>
      <c r="M449" s="270">
        <v>45.263669999999998</v>
      </c>
      <c r="N449" s="1"/>
      <c r="O449" s="1"/>
    </row>
    <row r="450" spans="1:15" ht="12.75" customHeight="1">
      <c r="A450" s="30">
        <v>440</v>
      </c>
      <c r="B450" s="280" t="s">
        <v>502</v>
      </c>
      <c r="C450" s="270">
        <v>1245.5</v>
      </c>
      <c r="D450" s="271">
        <v>1251.1166666666666</v>
      </c>
      <c r="E450" s="271">
        <v>1232.3833333333332</v>
      </c>
      <c r="F450" s="271">
        <v>1219.2666666666667</v>
      </c>
      <c r="G450" s="271">
        <v>1200.5333333333333</v>
      </c>
      <c r="H450" s="271">
        <v>1264.2333333333331</v>
      </c>
      <c r="I450" s="271">
        <v>1282.9666666666662</v>
      </c>
      <c r="J450" s="271">
        <v>1296.083333333333</v>
      </c>
      <c r="K450" s="270">
        <v>1269.8499999999999</v>
      </c>
      <c r="L450" s="270">
        <v>1238</v>
      </c>
      <c r="M450" s="270">
        <v>7.6905599999999996</v>
      </c>
      <c r="N450" s="1"/>
      <c r="O450" s="1"/>
    </row>
    <row r="451" spans="1:15" ht="12.75" customHeight="1">
      <c r="A451" s="30">
        <v>441</v>
      </c>
      <c r="B451" s="280" t="s">
        <v>200</v>
      </c>
      <c r="C451" s="270">
        <v>3130.4</v>
      </c>
      <c r="D451" s="271">
        <v>3137.9</v>
      </c>
      <c r="E451" s="271">
        <v>3112.8</v>
      </c>
      <c r="F451" s="271">
        <v>3095.2000000000003</v>
      </c>
      <c r="G451" s="271">
        <v>3070.1000000000004</v>
      </c>
      <c r="H451" s="271">
        <v>3155.5</v>
      </c>
      <c r="I451" s="271">
        <v>3180.5999999999995</v>
      </c>
      <c r="J451" s="271">
        <v>3198.2</v>
      </c>
      <c r="K451" s="270">
        <v>3163</v>
      </c>
      <c r="L451" s="270">
        <v>3120.3</v>
      </c>
      <c r="M451" s="270">
        <v>20.529</v>
      </c>
      <c r="N451" s="1"/>
      <c r="O451" s="1"/>
    </row>
    <row r="452" spans="1:15" ht="12.75" customHeight="1">
      <c r="A452" s="30">
        <v>442</v>
      </c>
      <c r="B452" s="280" t="s">
        <v>196</v>
      </c>
      <c r="C452" s="270">
        <v>833.7</v>
      </c>
      <c r="D452" s="271">
        <v>837.13333333333333</v>
      </c>
      <c r="E452" s="271">
        <v>827.26666666666665</v>
      </c>
      <c r="F452" s="271">
        <v>820.83333333333337</v>
      </c>
      <c r="G452" s="271">
        <v>810.9666666666667</v>
      </c>
      <c r="H452" s="271">
        <v>843.56666666666661</v>
      </c>
      <c r="I452" s="271">
        <v>853.43333333333317</v>
      </c>
      <c r="J452" s="271">
        <v>859.86666666666656</v>
      </c>
      <c r="K452" s="270">
        <v>847</v>
      </c>
      <c r="L452" s="270">
        <v>830.7</v>
      </c>
      <c r="M452" s="270">
        <v>18.854399999999998</v>
      </c>
      <c r="N452" s="1"/>
      <c r="O452" s="1"/>
    </row>
    <row r="453" spans="1:15" ht="12.75" customHeight="1">
      <c r="A453" s="30">
        <v>443</v>
      </c>
      <c r="B453" s="280" t="s">
        <v>276</v>
      </c>
      <c r="C453" s="270">
        <v>8707.25</v>
      </c>
      <c r="D453" s="271">
        <v>8840.75</v>
      </c>
      <c r="E453" s="271">
        <v>8541.5</v>
      </c>
      <c r="F453" s="271">
        <v>8375.75</v>
      </c>
      <c r="G453" s="271">
        <v>8076.5</v>
      </c>
      <c r="H453" s="271">
        <v>9006.5</v>
      </c>
      <c r="I453" s="271">
        <v>9305.75</v>
      </c>
      <c r="J453" s="271">
        <v>9471.5</v>
      </c>
      <c r="K453" s="270">
        <v>9140</v>
      </c>
      <c r="L453" s="270">
        <v>8675</v>
      </c>
      <c r="M453" s="270">
        <v>5.34396</v>
      </c>
      <c r="N453" s="1"/>
      <c r="O453" s="1"/>
    </row>
    <row r="454" spans="1:15" ht="12.75" customHeight="1">
      <c r="A454" s="30">
        <v>444</v>
      </c>
      <c r="B454" s="280" t="s">
        <v>859</v>
      </c>
      <c r="C454" s="270">
        <v>1654.05</v>
      </c>
      <c r="D454" s="271">
        <v>1658.4333333333334</v>
      </c>
      <c r="E454" s="271">
        <v>1636.9166666666667</v>
      </c>
      <c r="F454" s="271">
        <v>1619.7833333333333</v>
      </c>
      <c r="G454" s="271">
        <v>1598.2666666666667</v>
      </c>
      <c r="H454" s="271">
        <v>1675.5666666666668</v>
      </c>
      <c r="I454" s="271">
        <v>1697.0833333333333</v>
      </c>
      <c r="J454" s="271">
        <v>1714.2166666666669</v>
      </c>
      <c r="K454" s="270">
        <v>1679.95</v>
      </c>
      <c r="L454" s="270">
        <v>1641.3</v>
      </c>
      <c r="M454" s="270">
        <v>0.74334999999999996</v>
      </c>
      <c r="N454" s="1"/>
      <c r="O454" s="1"/>
    </row>
    <row r="455" spans="1:15" ht="12.75" customHeight="1">
      <c r="A455" s="30">
        <v>445</v>
      </c>
      <c r="B455" s="280" t="s">
        <v>503</v>
      </c>
      <c r="C455" s="270">
        <v>230</v>
      </c>
      <c r="D455" s="271">
        <v>230.9</v>
      </c>
      <c r="E455" s="271">
        <v>228.5</v>
      </c>
      <c r="F455" s="271">
        <v>227</v>
      </c>
      <c r="G455" s="271">
        <v>224.6</v>
      </c>
      <c r="H455" s="271">
        <v>232.4</v>
      </c>
      <c r="I455" s="271">
        <v>234.80000000000004</v>
      </c>
      <c r="J455" s="271">
        <v>236.3</v>
      </c>
      <c r="K455" s="270">
        <v>233.3</v>
      </c>
      <c r="L455" s="270">
        <v>229.4</v>
      </c>
      <c r="M455" s="270">
        <v>11.11252</v>
      </c>
      <c r="N455" s="1"/>
      <c r="O455" s="1"/>
    </row>
    <row r="456" spans="1:15" ht="12.75" customHeight="1">
      <c r="A456" s="30">
        <v>446</v>
      </c>
      <c r="B456" s="280" t="s">
        <v>197</v>
      </c>
      <c r="C456" s="270">
        <v>461.75</v>
      </c>
      <c r="D456" s="271">
        <v>464.56666666666661</v>
      </c>
      <c r="E456" s="271">
        <v>457.3333333333332</v>
      </c>
      <c r="F456" s="271">
        <v>452.91666666666657</v>
      </c>
      <c r="G456" s="271">
        <v>445.68333333333317</v>
      </c>
      <c r="H456" s="271">
        <v>468.98333333333323</v>
      </c>
      <c r="I456" s="271">
        <v>476.21666666666658</v>
      </c>
      <c r="J456" s="271">
        <v>480.63333333333327</v>
      </c>
      <c r="K456" s="270">
        <v>471.8</v>
      </c>
      <c r="L456" s="270">
        <v>460.15</v>
      </c>
      <c r="M456" s="270">
        <v>108.06707</v>
      </c>
      <c r="N456" s="1"/>
      <c r="O456" s="1"/>
    </row>
    <row r="457" spans="1:15" ht="12.75" customHeight="1">
      <c r="A457" s="30">
        <v>447</v>
      </c>
      <c r="B457" s="280" t="s">
        <v>198</v>
      </c>
      <c r="C457" s="270">
        <v>235.2</v>
      </c>
      <c r="D457" s="271">
        <v>236.38333333333333</v>
      </c>
      <c r="E457" s="271">
        <v>233.26666666666665</v>
      </c>
      <c r="F457" s="271">
        <v>231.33333333333331</v>
      </c>
      <c r="G457" s="271">
        <v>228.21666666666664</v>
      </c>
      <c r="H457" s="271">
        <v>238.31666666666666</v>
      </c>
      <c r="I457" s="271">
        <v>241.43333333333334</v>
      </c>
      <c r="J457" s="271">
        <v>243.36666666666667</v>
      </c>
      <c r="K457" s="270">
        <v>239.5</v>
      </c>
      <c r="L457" s="270">
        <v>234.45</v>
      </c>
      <c r="M457" s="270">
        <v>123.4729</v>
      </c>
      <c r="N457" s="1"/>
      <c r="O457" s="1"/>
    </row>
    <row r="458" spans="1:15" ht="12.75" customHeight="1">
      <c r="A458" s="30">
        <v>448</v>
      </c>
      <c r="B458" s="280" t="s">
        <v>810</v>
      </c>
      <c r="C458" s="270">
        <v>621.1</v>
      </c>
      <c r="D458" s="271">
        <v>625.44999999999993</v>
      </c>
      <c r="E458" s="271">
        <v>614.64999999999986</v>
      </c>
      <c r="F458" s="271">
        <v>608.19999999999993</v>
      </c>
      <c r="G458" s="271">
        <v>597.39999999999986</v>
      </c>
      <c r="H458" s="271">
        <v>631.89999999999986</v>
      </c>
      <c r="I458" s="271">
        <v>642.69999999999982</v>
      </c>
      <c r="J458" s="271">
        <v>649.14999999999986</v>
      </c>
      <c r="K458" s="270">
        <v>636.25</v>
      </c>
      <c r="L458" s="270">
        <v>619</v>
      </c>
      <c r="M458" s="270">
        <v>0.26488</v>
      </c>
      <c r="N458" s="1"/>
      <c r="O458" s="1"/>
    </row>
    <row r="459" spans="1:15" ht="12.75" customHeight="1">
      <c r="A459" s="30">
        <v>449</v>
      </c>
      <c r="B459" s="280" t="s">
        <v>199</v>
      </c>
      <c r="C459" s="270">
        <v>105.5</v>
      </c>
      <c r="D459" s="271">
        <v>105.83333333333333</v>
      </c>
      <c r="E459" s="271">
        <v>104.66666666666666</v>
      </c>
      <c r="F459" s="271">
        <v>103.83333333333333</v>
      </c>
      <c r="G459" s="271">
        <v>102.66666666666666</v>
      </c>
      <c r="H459" s="271">
        <v>106.66666666666666</v>
      </c>
      <c r="I459" s="271">
        <v>107.83333333333331</v>
      </c>
      <c r="J459" s="271">
        <v>108.66666666666666</v>
      </c>
      <c r="K459" s="270">
        <v>107</v>
      </c>
      <c r="L459" s="270">
        <v>105</v>
      </c>
      <c r="M459" s="270">
        <v>456.01352000000003</v>
      </c>
      <c r="N459" s="1"/>
      <c r="O459" s="1"/>
    </row>
    <row r="460" spans="1:15" ht="12.75" customHeight="1">
      <c r="A460" s="30">
        <v>450</v>
      </c>
      <c r="B460" s="280" t="s">
        <v>811</v>
      </c>
      <c r="C460" s="270">
        <v>135.25</v>
      </c>
      <c r="D460" s="271">
        <v>137.81666666666666</v>
      </c>
      <c r="E460" s="271">
        <v>126.63333333333333</v>
      </c>
      <c r="F460" s="271">
        <v>118.01666666666665</v>
      </c>
      <c r="G460" s="271">
        <v>106.83333333333331</v>
      </c>
      <c r="H460" s="271">
        <v>146.43333333333334</v>
      </c>
      <c r="I460" s="271">
        <v>157.61666666666667</v>
      </c>
      <c r="J460" s="271">
        <v>166.23333333333335</v>
      </c>
      <c r="K460" s="270">
        <v>149</v>
      </c>
      <c r="L460" s="270">
        <v>129.19999999999999</v>
      </c>
      <c r="M460" s="270">
        <v>1089.0477599999999</v>
      </c>
      <c r="N460" s="1"/>
      <c r="O460" s="1"/>
    </row>
    <row r="461" spans="1:15" ht="12.75" customHeight="1">
      <c r="A461" s="30">
        <v>451</v>
      </c>
      <c r="B461" s="280" t="s">
        <v>504</v>
      </c>
      <c r="C461" s="270">
        <v>3338.9</v>
      </c>
      <c r="D461" s="271">
        <v>3369.2000000000003</v>
      </c>
      <c r="E461" s="271">
        <v>3294.4500000000007</v>
      </c>
      <c r="F461" s="271">
        <v>3250.0000000000005</v>
      </c>
      <c r="G461" s="271">
        <v>3175.2500000000009</v>
      </c>
      <c r="H461" s="271">
        <v>3413.6500000000005</v>
      </c>
      <c r="I461" s="271">
        <v>3488.3999999999996</v>
      </c>
      <c r="J461" s="271">
        <v>3532.8500000000004</v>
      </c>
      <c r="K461" s="270">
        <v>3443.95</v>
      </c>
      <c r="L461" s="270">
        <v>3324.75</v>
      </c>
      <c r="M461" s="270">
        <v>6.8269999999999997E-2</v>
      </c>
      <c r="N461" s="1"/>
      <c r="O461" s="1"/>
    </row>
    <row r="462" spans="1:15" ht="12.75" customHeight="1">
      <c r="A462" s="30">
        <v>452</v>
      </c>
      <c r="B462" s="280" t="s">
        <v>201</v>
      </c>
      <c r="C462" s="270">
        <v>1056.4000000000001</v>
      </c>
      <c r="D462" s="271">
        <v>1056.6499999999999</v>
      </c>
      <c r="E462" s="271">
        <v>1046.7999999999997</v>
      </c>
      <c r="F462" s="271">
        <v>1037.1999999999998</v>
      </c>
      <c r="G462" s="271">
        <v>1027.3499999999997</v>
      </c>
      <c r="H462" s="271">
        <v>1066.2499999999998</v>
      </c>
      <c r="I462" s="271">
        <v>1076.0999999999997</v>
      </c>
      <c r="J462" s="271">
        <v>1085.6999999999998</v>
      </c>
      <c r="K462" s="270">
        <v>1066.5</v>
      </c>
      <c r="L462" s="270">
        <v>1047.05</v>
      </c>
      <c r="M462" s="270">
        <v>16.453410000000002</v>
      </c>
      <c r="N462" s="1"/>
      <c r="O462" s="1"/>
    </row>
    <row r="463" spans="1:15" ht="12.75" customHeight="1">
      <c r="A463" s="30">
        <v>453</v>
      </c>
      <c r="B463" s="280" t="s">
        <v>505</v>
      </c>
      <c r="C463" s="270">
        <v>93.9</v>
      </c>
      <c r="D463" s="271">
        <v>94.716666666666654</v>
      </c>
      <c r="E463" s="271">
        <v>92.583333333333314</v>
      </c>
      <c r="F463" s="271">
        <v>91.266666666666666</v>
      </c>
      <c r="G463" s="271">
        <v>89.133333333333326</v>
      </c>
      <c r="H463" s="271">
        <v>96.033333333333303</v>
      </c>
      <c r="I463" s="271">
        <v>98.166666666666657</v>
      </c>
      <c r="J463" s="271">
        <v>99.483333333333292</v>
      </c>
      <c r="K463" s="270">
        <v>96.85</v>
      </c>
      <c r="L463" s="270">
        <v>93.4</v>
      </c>
      <c r="M463" s="270">
        <v>6.3436700000000004</v>
      </c>
      <c r="N463" s="1"/>
      <c r="O463" s="1"/>
    </row>
    <row r="464" spans="1:15" ht="12.75" customHeight="1">
      <c r="A464" s="30">
        <v>454</v>
      </c>
      <c r="B464" s="280" t="s">
        <v>182</v>
      </c>
      <c r="C464" s="270">
        <v>748.25</v>
      </c>
      <c r="D464" s="271">
        <v>752.53333333333342</v>
      </c>
      <c r="E464" s="271">
        <v>739.66666666666686</v>
      </c>
      <c r="F464" s="271">
        <v>731.08333333333348</v>
      </c>
      <c r="G464" s="271">
        <v>718.21666666666692</v>
      </c>
      <c r="H464" s="271">
        <v>761.11666666666679</v>
      </c>
      <c r="I464" s="271">
        <v>773.98333333333335</v>
      </c>
      <c r="J464" s="271">
        <v>782.56666666666672</v>
      </c>
      <c r="K464" s="270">
        <v>765.4</v>
      </c>
      <c r="L464" s="270">
        <v>743.95</v>
      </c>
      <c r="M464" s="270">
        <v>2.7403599999999999</v>
      </c>
      <c r="N464" s="1"/>
      <c r="O464" s="1"/>
    </row>
    <row r="465" spans="1:15" ht="12.75" customHeight="1">
      <c r="A465" s="30">
        <v>455</v>
      </c>
      <c r="B465" s="280" t="s">
        <v>506</v>
      </c>
      <c r="C465" s="270">
        <v>2398.75</v>
      </c>
      <c r="D465" s="271">
        <v>2405.75</v>
      </c>
      <c r="E465" s="271">
        <v>2377</v>
      </c>
      <c r="F465" s="271">
        <v>2355.25</v>
      </c>
      <c r="G465" s="271">
        <v>2326.5</v>
      </c>
      <c r="H465" s="271">
        <v>2427.5</v>
      </c>
      <c r="I465" s="271">
        <v>2456.25</v>
      </c>
      <c r="J465" s="271">
        <v>2478</v>
      </c>
      <c r="K465" s="270">
        <v>2434.5</v>
      </c>
      <c r="L465" s="270">
        <v>2384</v>
      </c>
      <c r="M465" s="270">
        <v>0.30358000000000002</v>
      </c>
      <c r="N465" s="1"/>
      <c r="O465" s="1"/>
    </row>
    <row r="466" spans="1:15" ht="12.75" customHeight="1">
      <c r="A466" s="30">
        <v>456</v>
      </c>
      <c r="B466" s="280" t="s">
        <v>507</v>
      </c>
      <c r="C466" s="270">
        <v>620</v>
      </c>
      <c r="D466" s="271">
        <v>621.83333333333337</v>
      </c>
      <c r="E466" s="271">
        <v>615.16666666666674</v>
      </c>
      <c r="F466" s="271">
        <v>610.33333333333337</v>
      </c>
      <c r="G466" s="271">
        <v>603.66666666666674</v>
      </c>
      <c r="H466" s="271">
        <v>626.66666666666674</v>
      </c>
      <c r="I466" s="271">
        <v>633.33333333333348</v>
      </c>
      <c r="J466" s="271">
        <v>638.16666666666674</v>
      </c>
      <c r="K466" s="270">
        <v>628.5</v>
      </c>
      <c r="L466" s="270">
        <v>617</v>
      </c>
      <c r="M466" s="270">
        <v>0.43008999999999997</v>
      </c>
      <c r="N466" s="1"/>
      <c r="O466" s="1"/>
    </row>
    <row r="467" spans="1:15" ht="12.75" customHeight="1">
      <c r="A467" s="30">
        <v>457</v>
      </c>
      <c r="B467" s="280" t="s">
        <v>508</v>
      </c>
      <c r="C467" s="270">
        <v>3231.75</v>
      </c>
      <c r="D467" s="271">
        <v>3185.9666666666667</v>
      </c>
      <c r="E467" s="271">
        <v>3121.9333333333334</v>
      </c>
      <c r="F467" s="271">
        <v>3012.1166666666668</v>
      </c>
      <c r="G467" s="271">
        <v>2948.0833333333335</v>
      </c>
      <c r="H467" s="271">
        <v>3295.7833333333333</v>
      </c>
      <c r="I467" s="271">
        <v>3359.8166666666671</v>
      </c>
      <c r="J467" s="271">
        <v>3469.6333333333332</v>
      </c>
      <c r="K467" s="270">
        <v>3250</v>
      </c>
      <c r="L467" s="270">
        <v>3076.15</v>
      </c>
      <c r="M467" s="270">
        <v>1.6107899999999999</v>
      </c>
      <c r="N467" s="1"/>
      <c r="O467" s="1"/>
    </row>
    <row r="468" spans="1:15" ht="12.75" customHeight="1">
      <c r="A468" s="30">
        <v>458</v>
      </c>
      <c r="B468" s="280" t="s">
        <v>202</v>
      </c>
      <c r="C468" s="270">
        <v>2612.6</v>
      </c>
      <c r="D468" s="271">
        <v>2621.55</v>
      </c>
      <c r="E468" s="271">
        <v>2598.1000000000004</v>
      </c>
      <c r="F468" s="271">
        <v>2583.6000000000004</v>
      </c>
      <c r="G468" s="271">
        <v>2560.1500000000005</v>
      </c>
      <c r="H468" s="271">
        <v>2636.05</v>
      </c>
      <c r="I468" s="271">
        <v>2659.5</v>
      </c>
      <c r="J468" s="271">
        <v>2674</v>
      </c>
      <c r="K468" s="270">
        <v>2645</v>
      </c>
      <c r="L468" s="270">
        <v>2607.0500000000002</v>
      </c>
      <c r="M468" s="270">
        <v>8.0045300000000008</v>
      </c>
      <c r="N468" s="1"/>
      <c r="O468" s="1"/>
    </row>
    <row r="469" spans="1:15" ht="12.75" customHeight="1">
      <c r="A469" s="30">
        <v>459</v>
      </c>
      <c r="B469" s="280" t="s">
        <v>203</v>
      </c>
      <c r="C469" s="270">
        <v>1519.85</v>
      </c>
      <c r="D469" s="271">
        <v>1526.2166666666665</v>
      </c>
      <c r="E469" s="271">
        <v>1505.9333333333329</v>
      </c>
      <c r="F469" s="271">
        <v>1492.0166666666664</v>
      </c>
      <c r="G469" s="271">
        <v>1471.7333333333329</v>
      </c>
      <c r="H469" s="271">
        <v>1540.133333333333</v>
      </c>
      <c r="I469" s="271">
        <v>1560.4166666666663</v>
      </c>
      <c r="J469" s="271">
        <v>1574.333333333333</v>
      </c>
      <c r="K469" s="270">
        <v>1546.5</v>
      </c>
      <c r="L469" s="270">
        <v>1512.3</v>
      </c>
      <c r="M469" s="270">
        <v>4.8116199999999996</v>
      </c>
      <c r="N469" s="1"/>
      <c r="O469" s="1"/>
    </row>
    <row r="470" spans="1:15" ht="12.75" customHeight="1">
      <c r="A470" s="30">
        <v>460</v>
      </c>
      <c r="B470" s="280" t="s">
        <v>204</v>
      </c>
      <c r="C470" s="270">
        <v>577.4</v>
      </c>
      <c r="D470" s="271">
        <v>580.04999999999995</v>
      </c>
      <c r="E470" s="271">
        <v>571.14999999999986</v>
      </c>
      <c r="F470" s="271">
        <v>564.89999999999986</v>
      </c>
      <c r="G470" s="271">
        <v>555.99999999999977</v>
      </c>
      <c r="H470" s="271">
        <v>586.29999999999995</v>
      </c>
      <c r="I470" s="271">
        <v>595.20000000000005</v>
      </c>
      <c r="J470" s="271">
        <v>601.45000000000005</v>
      </c>
      <c r="K470" s="270">
        <v>588.95000000000005</v>
      </c>
      <c r="L470" s="270">
        <v>573.79999999999995</v>
      </c>
      <c r="M470" s="270">
        <v>4.3584899999999998</v>
      </c>
      <c r="N470" s="1"/>
      <c r="O470" s="1"/>
    </row>
    <row r="471" spans="1:15" ht="12.75" customHeight="1">
      <c r="A471" s="30">
        <v>461</v>
      </c>
      <c r="B471" s="280" t="s">
        <v>205</v>
      </c>
      <c r="C471" s="270">
        <v>1391.1</v>
      </c>
      <c r="D471" s="271">
        <v>1400.25</v>
      </c>
      <c r="E471" s="271">
        <v>1378.95</v>
      </c>
      <c r="F471" s="271">
        <v>1366.8</v>
      </c>
      <c r="G471" s="271">
        <v>1345.5</v>
      </c>
      <c r="H471" s="271">
        <v>1412.4</v>
      </c>
      <c r="I471" s="271">
        <v>1433.7000000000003</v>
      </c>
      <c r="J471" s="271">
        <v>1445.8500000000001</v>
      </c>
      <c r="K471" s="270">
        <v>1421.55</v>
      </c>
      <c r="L471" s="270">
        <v>1388.1</v>
      </c>
      <c r="M471" s="270">
        <v>4.6201800000000004</v>
      </c>
      <c r="N471" s="1"/>
      <c r="O471" s="1"/>
    </row>
    <row r="472" spans="1:15" ht="12.75" customHeight="1">
      <c r="A472" s="30">
        <v>462</v>
      </c>
      <c r="B472" s="280" t="s">
        <v>509</v>
      </c>
      <c r="C472" s="270">
        <v>39.75</v>
      </c>
      <c r="D472" s="271">
        <v>39.016666666666666</v>
      </c>
      <c r="E472" s="271">
        <v>37.733333333333334</v>
      </c>
      <c r="F472" s="271">
        <v>35.716666666666669</v>
      </c>
      <c r="G472" s="271">
        <v>34.433333333333337</v>
      </c>
      <c r="H472" s="271">
        <v>41.033333333333331</v>
      </c>
      <c r="I472" s="271">
        <v>42.316666666666663</v>
      </c>
      <c r="J472" s="271">
        <v>44.333333333333329</v>
      </c>
      <c r="K472" s="270">
        <v>40.299999999999997</v>
      </c>
      <c r="L472" s="270">
        <v>37</v>
      </c>
      <c r="M472" s="270">
        <v>525.20011999999997</v>
      </c>
      <c r="N472" s="1"/>
      <c r="O472" s="1"/>
    </row>
    <row r="473" spans="1:15" ht="12.75" customHeight="1">
      <c r="A473" s="30">
        <v>463</v>
      </c>
      <c r="B473" s="280" t="s">
        <v>860</v>
      </c>
      <c r="C473" s="270">
        <v>239.95</v>
      </c>
      <c r="D473" s="271">
        <v>240.20000000000002</v>
      </c>
      <c r="E473" s="271">
        <v>238.15000000000003</v>
      </c>
      <c r="F473" s="271">
        <v>236.35000000000002</v>
      </c>
      <c r="G473" s="271">
        <v>234.30000000000004</v>
      </c>
      <c r="H473" s="271">
        <v>242.00000000000003</v>
      </c>
      <c r="I473" s="271">
        <v>244.05000000000004</v>
      </c>
      <c r="J473" s="271">
        <v>245.85000000000002</v>
      </c>
      <c r="K473" s="270">
        <v>242.25</v>
      </c>
      <c r="L473" s="270">
        <v>238.4</v>
      </c>
      <c r="M473" s="270">
        <v>5.0237299999999996</v>
      </c>
      <c r="N473" s="1"/>
      <c r="O473" s="1"/>
    </row>
    <row r="474" spans="1:15" ht="12.75" customHeight="1">
      <c r="A474" s="30">
        <v>464</v>
      </c>
      <c r="B474" s="280" t="s">
        <v>510</v>
      </c>
      <c r="C474" s="270">
        <v>213.95</v>
      </c>
      <c r="D474" s="271">
        <v>212.69999999999996</v>
      </c>
      <c r="E474" s="271">
        <v>209.94999999999993</v>
      </c>
      <c r="F474" s="271">
        <v>205.94999999999996</v>
      </c>
      <c r="G474" s="271">
        <v>203.19999999999993</v>
      </c>
      <c r="H474" s="271">
        <v>216.69999999999993</v>
      </c>
      <c r="I474" s="271">
        <v>219.45</v>
      </c>
      <c r="J474" s="271">
        <v>223.44999999999993</v>
      </c>
      <c r="K474" s="270">
        <v>215.45</v>
      </c>
      <c r="L474" s="270">
        <v>208.7</v>
      </c>
      <c r="M474" s="270">
        <v>6.2647899999999996</v>
      </c>
      <c r="N474" s="1"/>
      <c r="O474" s="1"/>
    </row>
    <row r="475" spans="1:15" ht="12.75" customHeight="1">
      <c r="A475" s="30">
        <v>465</v>
      </c>
      <c r="B475" s="280" t="s">
        <v>511</v>
      </c>
      <c r="C475" s="270">
        <v>2292.3000000000002</v>
      </c>
      <c r="D475" s="271">
        <v>2294.166666666667</v>
      </c>
      <c r="E475" s="271">
        <v>2263.4333333333338</v>
      </c>
      <c r="F475" s="271">
        <v>2234.5666666666671</v>
      </c>
      <c r="G475" s="271">
        <v>2203.8333333333339</v>
      </c>
      <c r="H475" s="271">
        <v>2323.0333333333338</v>
      </c>
      <c r="I475" s="271">
        <v>2353.7666666666673</v>
      </c>
      <c r="J475" s="271">
        <v>2382.6333333333337</v>
      </c>
      <c r="K475" s="270">
        <v>2324.9</v>
      </c>
      <c r="L475" s="270">
        <v>2265.3000000000002</v>
      </c>
      <c r="M475" s="270">
        <v>3.38625</v>
      </c>
      <c r="N475" s="1"/>
      <c r="O475" s="1"/>
    </row>
    <row r="476" spans="1:15" ht="12.75" customHeight="1">
      <c r="A476" s="30">
        <v>466</v>
      </c>
      <c r="B476" s="280" t="s">
        <v>512</v>
      </c>
      <c r="C476" s="270">
        <v>11.95</v>
      </c>
      <c r="D476" s="271">
        <v>11.983333333333333</v>
      </c>
      <c r="E476" s="271">
        <v>11.866666666666665</v>
      </c>
      <c r="F476" s="271">
        <v>11.783333333333333</v>
      </c>
      <c r="G476" s="271">
        <v>11.666666666666666</v>
      </c>
      <c r="H476" s="271">
        <v>12.066666666666665</v>
      </c>
      <c r="I476" s="271">
        <v>12.183333333333332</v>
      </c>
      <c r="J476" s="271">
        <v>12.266666666666664</v>
      </c>
      <c r="K476" s="270">
        <v>12.1</v>
      </c>
      <c r="L476" s="270">
        <v>11.9</v>
      </c>
      <c r="M476" s="270">
        <v>17.885349999999999</v>
      </c>
      <c r="N476" s="1"/>
      <c r="O476" s="1"/>
    </row>
    <row r="477" spans="1:15" ht="12.75" customHeight="1">
      <c r="A477" s="30">
        <v>467</v>
      </c>
      <c r="B477" s="280" t="s">
        <v>513</v>
      </c>
      <c r="C477" s="270">
        <v>750.65</v>
      </c>
      <c r="D477" s="271">
        <v>758.1</v>
      </c>
      <c r="E477" s="271">
        <v>738.55000000000007</v>
      </c>
      <c r="F477" s="271">
        <v>726.45</v>
      </c>
      <c r="G477" s="271">
        <v>706.90000000000009</v>
      </c>
      <c r="H477" s="271">
        <v>770.2</v>
      </c>
      <c r="I477" s="271">
        <v>789.75</v>
      </c>
      <c r="J477" s="271">
        <v>801.85</v>
      </c>
      <c r="K477" s="270">
        <v>777.65</v>
      </c>
      <c r="L477" s="270">
        <v>746</v>
      </c>
      <c r="M477" s="270">
        <v>2.3268599999999999</v>
      </c>
      <c r="N477" s="1"/>
      <c r="O477" s="1"/>
    </row>
    <row r="478" spans="1:15" ht="12.75" customHeight="1">
      <c r="A478" s="30">
        <v>468</v>
      </c>
      <c r="B478" s="280" t="s">
        <v>209</v>
      </c>
      <c r="C478" s="270">
        <v>745.8</v>
      </c>
      <c r="D478" s="271">
        <v>750.73333333333323</v>
      </c>
      <c r="E478" s="271">
        <v>739.36666666666645</v>
      </c>
      <c r="F478" s="271">
        <v>732.93333333333317</v>
      </c>
      <c r="G478" s="271">
        <v>721.56666666666638</v>
      </c>
      <c r="H478" s="271">
        <v>757.16666666666652</v>
      </c>
      <c r="I478" s="271">
        <v>768.5333333333333</v>
      </c>
      <c r="J478" s="271">
        <v>774.96666666666658</v>
      </c>
      <c r="K478" s="270">
        <v>762.1</v>
      </c>
      <c r="L478" s="270">
        <v>744.3</v>
      </c>
      <c r="M478" s="270">
        <v>20.98827</v>
      </c>
      <c r="N478" s="1"/>
      <c r="O478" s="1"/>
    </row>
    <row r="479" spans="1:15" ht="12.75" customHeight="1">
      <c r="A479" s="30">
        <v>469</v>
      </c>
      <c r="B479" s="280" t="s">
        <v>514</v>
      </c>
      <c r="C479" s="270">
        <v>852.2</v>
      </c>
      <c r="D479" s="271">
        <v>842.86666666666667</v>
      </c>
      <c r="E479" s="271">
        <v>827.73333333333335</v>
      </c>
      <c r="F479" s="271">
        <v>803.26666666666665</v>
      </c>
      <c r="G479" s="271">
        <v>788.13333333333333</v>
      </c>
      <c r="H479" s="271">
        <v>867.33333333333337</v>
      </c>
      <c r="I479" s="271">
        <v>882.46666666666681</v>
      </c>
      <c r="J479" s="271">
        <v>906.93333333333339</v>
      </c>
      <c r="K479" s="270">
        <v>858</v>
      </c>
      <c r="L479" s="270">
        <v>818.4</v>
      </c>
      <c r="M479" s="270">
        <v>3.0745800000000001</v>
      </c>
      <c r="N479" s="1"/>
      <c r="O479" s="1"/>
    </row>
    <row r="480" spans="1:15" ht="12.75" customHeight="1">
      <c r="A480" s="30">
        <v>470</v>
      </c>
      <c r="B480" s="280" t="s">
        <v>208</v>
      </c>
      <c r="C480" s="270">
        <v>6577.5</v>
      </c>
      <c r="D480" s="271">
        <v>6596.3833333333341</v>
      </c>
      <c r="E480" s="271">
        <v>6526.1166666666686</v>
      </c>
      <c r="F480" s="271">
        <v>6474.7333333333345</v>
      </c>
      <c r="G480" s="271">
        <v>6404.466666666669</v>
      </c>
      <c r="H480" s="271">
        <v>6647.7666666666682</v>
      </c>
      <c r="I480" s="271">
        <v>6718.0333333333328</v>
      </c>
      <c r="J480" s="271">
        <v>6769.4166666666679</v>
      </c>
      <c r="K480" s="270">
        <v>6666.65</v>
      </c>
      <c r="L480" s="270">
        <v>6545</v>
      </c>
      <c r="M480" s="270">
        <v>2.6850499999999999</v>
      </c>
      <c r="N480" s="1"/>
      <c r="O480" s="1"/>
    </row>
    <row r="481" spans="1:15" ht="12.75" customHeight="1">
      <c r="A481" s="30">
        <v>471</v>
      </c>
      <c r="B481" s="280" t="s">
        <v>277</v>
      </c>
      <c r="C481" s="270">
        <v>42.5</v>
      </c>
      <c r="D481" s="271">
        <v>42.516666666666673</v>
      </c>
      <c r="E481" s="271">
        <v>42.083333333333343</v>
      </c>
      <c r="F481" s="271">
        <v>41.666666666666671</v>
      </c>
      <c r="G481" s="271">
        <v>41.233333333333341</v>
      </c>
      <c r="H481" s="271">
        <v>42.933333333333344</v>
      </c>
      <c r="I481" s="271">
        <v>43.366666666666667</v>
      </c>
      <c r="J481" s="271">
        <v>43.783333333333346</v>
      </c>
      <c r="K481" s="270">
        <v>42.95</v>
      </c>
      <c r="L481" s="270">
        <v>42.1</v>
      </c>
      <c r="M481" s="270">
        <v>59.02975</v>
      </c>
      <c r="N481" s="1"/>
      <c r="O481" s="1"/>
    </row>
    <row r="482" spans="1:15" ht="12.75" customHeight="1">
      <c r="A482" s="30">
        <v>472</v>
      </c>
      <c r="B482" s="280" t="s">
        <v>207</v>
      </c>
      <c r="C482" s="270">
        <v>1705.15</v>
      </c>
      <c r="D482" s="271">
        <v>1695.75</v>
      </c>
      <c r="E482" s="271">
        <v>1672.5</v>
      </c>
      <c r="F482" s="271">
        <v>1639.85</v>
      </c>
      <c r="G482" s="271">
        <v>1616.6</v>
      </c>
      <c r="H482" s="271">
        <v>1728.4</v>
      </c>
      <c r="I482" s="271">
        <v>1751.65</v>
      </c>
      <c r="J482" s="271">
        <v>1784.3000000000002</v>
      </c>
      <c r="K482" s="270">
        <v>1719</v>
      </c>
      <c r="L482" s="270">
        <v>1663.1</v>
      </c>
      <c r="M482" s="270">
        <v>4.0263600000000004</v>
      </c>
      <c r="N482" s="1"/>
      <c r="O482" s="1"/>
    </row>
    <row r="483" spans="1:15" ht="12.75" customHeight="1">
      <c r="A483" s="30">
        <v>473</v>
      </c>
      <c r="B483" s="280" t="s">
        <v>154</v>
      </c>
      <c r="C483" s="270">
        <v>824.3</v>
      </c>
      <c r="D483" s="271">
        <v>821.85</v>
      </c>
      <c r="E483" s="271">
        <v>809</v>
      </c>
      <c r="F483" s="271">
        <v>793.69999999999993</v>
      </c>
      <c r="G483" s="271">
        <v>780.84999999999991</v>
      </c>
      <c r="H483" s="271">
        <v>837.15000000000009</v>
      </c>
      <c r="I483" s="271">
        <v>850.00000000000023</v>
      </c>
      <c r="J483" s="271">
        <v>865.30000000000018</v>
      </c>
      <c r="K483" s="270">
        <v>834.7</v>
      </c>
      <c r="L483" s="270">
        <v>806.55</v>
      </c>
      <c r="M483" s="270">
        <v>29.598179999999999</v>
      </c>
      <c r="N483" s="1"/>
      <c r="O483" s="1"/>
    </row>
    <row r="484" spans="1:15" ht="12.75" customHeight="1">
      <c r="A484" s="30">
        <v>474</v>
      </c>
      <c r="B484" s="280" t="s">
        <v>278</v>
      </c>
      <c r="C484" s="270">
        <v>243.95</v>
      </c>
      <c r="D484" s="271">
        <v>240.38333333333333</v>
      </c>
      <c r="E484" s="271">
        <v>231.76666666666665</v>
      </c>
      <c r="F484" s="271">
        <v>219.58333333333331</v>
      </c>
      <c r="G484" s="271">
        <v>210.96666666666664</v>
      </c>
      <c r="H484" s="271">
        <v>252.56666666666666</v>
      </c>
      <c r="I484" s="271">
        <v>261.18333333333334</v>
      </c>
      <c r="J484" s="271">
        <v>273.36666666666667</v>
      </c>
      <c r="K484" s="270">
        <v>249</v>
      </c>
      <c r="L484" s="270">
        <v>228.2</v>
      </c>
      <c r="M484" s="270">
        <v>7.0506900000000003</v>
      </c>
      <c r="N484" s="1"/>
      <c r="O484" s="1"/>
    </row>
    <row r="485" spans="1:15" ht="12.75" customHeight="1">
      <c r="A485" s="30">
        <v>475</v>
      </c>
      <c r="B485" s="280" t="s">
        <v>515</v>
      </c>
      <c r="C485" s="270">
        <v>2999.95</v>
      </c>
      <c r="D485" s="271">
        <v>2999.3833333333332</v>
      </c>
      <c r="E485" s="271">
        <v>2940.7666666666664</v>
      </c>
      <c r="F485" s="271">
        <v>2881.583333333333</v>
      </c>
      <c r="G485" s="271">
        <v>2822.9666666666662</v>
      </c>
      <c r="H485" s="271">
        <v>3058.5666666666666</v>
      </c>
      <c r="I485" s="271">
        <v>3117.1833333333334</v>
      </c>
      <c r="J485" s="271">
        <v>3176.3666666666668</v>
      </c>
      <c r="K485" s="270">
        <v>3058</v>
      </c>
      <c r="L485" s="270">
        <v>2940.2</v>
      </c>
      <c r="M485" s="270">
        <v>0.24243999999999999</v>
      </c>
      <c r="N485" s="1"/>
      <c r="O485" s="1"/>
    </row>
    <row r="486" spans="1:15" ht="12.75" customHeight="1">
      <c r="A486" s="30">
        <v>476</v>
      </c>
      <c r="B486" s="280" t="s">
        <v>516</v>
      </c>
      <c r="C486" s="270">
        <v>591.04999999999995</v>
      </c>
      <c r="D486" s="271">
        <v>593.65</v>
      </c>
      <c r="E486" s="271">
        <v>587.4</v>
      </c>
      <c r="F486" s="271">
        <v>583.75</v>
      </c>
      <c r="G486" s="271">
        <v>577.5</v>
      </c>
      <c r="H486" s="271">
        <v>597.29999999999995</v>
      </c>
      <c r="I486" s="271">
        <v>603.54999999999995</v>
      </c>
      <c r="J486" s="271">
        <v>607.19999999999993</v>
      </c>
      <c r="K486" s="270">
        <v>599.9</v>
      </c>
      <c r="L486" s="270">
        <v>590</v>
      </c>
      <c r="M486" s="270">
        <v>1.7181</v>
      </c>
      <c r="N486" s="1"/>
      <c r="O486" s="1"/>
    </row>
    <row r="487" spans="1:15" ht="12.75" customHeight="1">
      <c r="A487" s="30">
        <v>477</v>
      </c>
      <c r="B487" s="285" t="s">
        <v>517</v>
      </c>
      <c r="C487" s="286">
        <v>341.9</v>
      </c>
      <c r="D487" s="286">
        <v>343.7</v>
      </c>
      <c r="E487" s="286">
        <v>331.9</v>
      </c>
      <c r="F487" s="286">
        <v>321.89999999999998</v>
      </c>
      <c r="G487" s="286">
        <v>310.09999999999997</v>
      </c>
      <c r="H487" s="286">
        <v>353.7</v>
      </c>
      <c r="I487" s="286">
        <v>365.50000000000006</v>
      </c>
      <c r="J487" s="285">
        <v>375.5</v>
      </c>
      <c r="K487" s="285">
        <v>355.5</v>
      </c>
      <c r="L487" s="285">
        <v>333.7</v>
      </c>
      <c r="M487" s="241">
        <v>14.616059999999999</v>
      </c>
      <c r="N487" s="1"/>
      <c r="O487" s="1"/>
    </row>
    <row r="488" spans="1:15" ht="12.75" customHeight="1">
      <c r="A488" s="30">
        <v>478</v>
      </c>
      <c r="B488" s="285" t="s">
        <v>518</v>
      </c>
      <c r="C488" s="286">
        <v>27.55</v>
      </c>
      <c r="D488" s="286">
        <v>27.633333333333336</v>
      </c>
      <c r="E488" s="286">
        <v>27.416666666666671</v>
      </c>
      <c r="F488" s="286">
        <v>27.283333333333335</v>
      </c>
      <c r="G488" s="286">
        <v>27.06666666666667</v>
      </c>
      <c r="H488" s="286">
        <v>27.766666666666673</v>
      </c>
      <c r="I488" s="286">
        <v>27.983333333333334</v>
      </c>
      <c r="J488" s="285">
        <v>28.116666666666674</v>
      </c>
      <c r="K488" s="285">
        <v>27.85</v>
      </c>
      <c r="L488" s="285">
        <v>27.5</v>
      </c>
      <c r="M488" s="241">
        <v>14.45871</v>
      </c>
      <c r="N488" s="1"/>
      <c r="O488" s="1"/>
    </row>
    <row r="489" spans="1:15" ht="12.75" customHeight="1">
      <c r="A489" s="30">
        <v>479</v>
      </c>
      <c r="B489" s="285" t="s">
        <v>519</v>
      </c>
      <c r="C489" s="270">
        <v>327.60000000000002</v>
      </c>
      <c r="D489" s="271">
        <v>327.68333333333334</v>
      </c>
      <c r="E489" s="271">
        <v>324.91666666666669</v>
      </c>
      <c r="F489" s="271">
        <v>322.23333333333335</v>
      </c>
      <c r="G489" s="271">
        <v>319.4666666666667</v>
      </c>
      <c r="H489" s="271">
        <v>330.36666666666667</v>
      </c>
      <c r="I489" s="271">
        <v>333.13333333333333</v>
      </c>
      <c r="J489" s="271">
        <v>335.81666666666666</v>
      </c>
      <c r="K489" s="270">
        <v>330.45</v>
      </c>
      <c r="L489" s="270">
        <v>325</v>
      </c>
      <c r="M489" s="270">
        <v>3.67184</v>
      </c>
      <c r="N489" s="1"/>
      <c r="O489" s="1"/>
    </row>
    <row r="490" spans="1:15" ht="12.75" customHeight="1">
      <c r="A490" s="30">
        <v>480</v>
      </c>
      <c r="B490" s="285" t="s">
        <v>520</v>
      </c>
      <c r="C490" s="286">
        <v>380.25</v>
      </c>
      <c r="D490" s="286">
        <v>372.5333333333333</v>
      </c>
      <c r="E490" s="286">
        <v>360.16666666666663</v>
      </c>
      <c r="F490" s="286">
        <v>340.08333333333331</v>
      </c>
      <c r="G490" s="286">
        <v>327.71666666666664</v>
      </c>
      <c r="H490" s="286">
        <v>392.61666666666662</v>
      </c>
      <c r="I490" s="286">
        <v>404.98333333333329</v>
      </c>
      <c r="J490" s="285">
        <v>425.06666666666661</v>
      </c>
      <c r="K490" s="285">
        <v>384.9</v>
      </c>
      <c r="L490" s="285">
        <v>352.45</v>
      </c>
      <c r="M490" s="241">
        <v>19.598040000000001</v>
      </c>
      <c r="N490" s="1"/>
      <c r="O490" s="1"/>
    </row>
    <row r="491" spans="1:15" ht="12.75" customHeight="1">
      <c r="A491" s="30">
        <v>481</v>
      </c>
      <c r="B491" s="296" t="s">
        <v>279</v>
      </c>
      <c r="C491" s="270">
        <v>1031.5999999999999</v>
      </c>
      <c r="D491" s="271">
        <v>1034.7333333333333</v>
      </c>
      <c r="E491" s="271">
        <v>1022.4666666666667</v>
      </c>
      <c r="F491" s="271">
        <v>1013.3333333333333</v>
      </c>
      <c r="G491" s="271">
        <v>1001.0666666666666</v>
      </c>
      <c r="H491" s="271">
        <v>1043.8666666666668</v>
      </c>
      <c r="I491" s="271">
        <v>1056.1333333333337</v>
      </c>
      <c r="J491" s="271">
        <v>1065.2666666666669</v>
      </c>
      <c r="K491" s="270">
        <v>1047</v>
      </c>
      <c r="L491" s="270">
        <v>1025.5999999999999</v>
      </c>
      <c r="M491" s="270">
        <v>7.6165200000000004</v>
      </c>
      <c r="N491" s="1"/>
      <c r="O491" s="1"/>
    </row>
    <row r="492" spans="1:15" ht="12.75" customHeight="1">
      <c r="A492" s="30">
        <v>482</v>
      </c>
      <c r="B492" s="298" t="s">
        <v>210</v>
      </c>
      <c r="C492" s="286">
        <v>257.25</v>
      </c>
      <c r="D492" s="286">
        <v>259.68333333333334</v>
      </c>
      <c r="E492" s="271">
        <v>253.56666666666666</v>
      </c>
      <c r="F492" s="271">
        <v>249.88333333333333</v>
      </c>
      <c r="G492" s="271">
        <v>243.76666666666665</v>
      </c>
      <c r="H492" s="271">
        <v>263.36666666666667</v>
      </c>
      <c r="I492" s="271">
        <v>269.48333333333335</v>
      </c>
      <c r="J492" s="271">
        <v>273.16666666666669</v>
      </c>
      <c r="K492" s="270">
        <v>265.8</v>
      </c>
      <c r="L492" s="270">
        <v>256</v>
      </c>
      <c r="M492" s="270">
        <v>102.04134999999999</v>
      </c>
      <c r="N492" s="1"/>
      <c r="O492" s="1"/>
    </row>
    <row r="493" spans="1:15" ht="12.75" customHeight="1">
      <c r="A493" s="30">
        <v>483</v>
      </c>
      <c r="B493" s="251" t="s">
        <v>521</v>
      </c>
      <c r="C493" s="270">
        <v>2106.4</v>
      </c>
      <c r="D493" s="271">
        <v>2118.7833333333333</v>
      </c>
      <c r="E493" s="271">
        <v>2087.6166666666668</v>
      </c>
      <c r="F493" s="271">
        <v>2068.8333333333335</v>
      </c>
      <c r="G493" s="271">
        <v>2037.666666666667</v>
      </c>
      <c r="H493" s="271">
        <v>2137.5666666666666</v>
      </c>
      <c r="I493" s="271">
        <v>2168.7333333333336</v>
      </c>
      <c r="J493" s="271">
        <v>2187.5166666666664</v>
      </c>
      <c r="K493" s="270">
        <v>2149.9499999999998</v>
      </c>
      <c r="L493" s="270">
        <v>2100</v>
      </c>
      <c r="M493" s="270">
        <v>0.49889</v>
      </c>
      <c r="N493" s="1"/>
      <c r="O493" s="1"/>
    </row>
    <row r="494" spans="1:15" ht="12.75" customHeight="1">
      <c r="A494" s="30">
        <v>484</v>
      </c>
      <c r="B494" s="285" t="s">
        <v>861</v>
      </c>
      <c r="C494" s="286">
        <v>382.8</v>
      </c>
      <c r="D494" s="286">
        <v>381.3</v>
      </c>
      <c r="E494" s="271">
        <v>368.65000000000003</v>
      </c>
      <c r="F494" s="271">
        <v>354.5</v>
      </c>
      <c r="G494" s="271">
        <v>341.85</v>
      </c>
      <c r="H494" s="271">
        <v>395.45000000000005</v>
      </c>
      <c r="I494" s="271">
        <v>408.1</v>
      </c>
      <c r="J494" s="271">
        <v>422.25000000000006</v>
      </c>
      <c r="K494" s="270">
        <v>393.95</v>
      </c>
      <c r="L494" s="270">
        <v>367.15</v>
      </c>
      <c r="M494" s="270">
        <v>7.1147999999999998</v>
      </c>
      <c r="N494" s="1"/>
      <c r="O494" s="1"/>
    </row>
    <row r="495" spans="1:15" ht="12.75" customHeight="1">
      <c r="A495" s="30">
        <v>485</v>
      </c>
      <c r="B495" s="241" t="s">
        <v>522</v>
      </c>
      <c r="C495" s="270">
        <v>2239.65</v>
      </c>
      <c r="D495" s="271">
        <v>2239.6333333333332</v>
      </c>
      <c r="E495" s="271">
        <v>2221.0166666666664</v>
      </c>
      <c r="F495" s="271">
        <v>2202.3833333333332</v>
      </c>
      <c r="G495" s="271">
        <v>2183.7666666666664</v>
      </c>
      <c r="H495" s="271">
        <v>2258.2666666666664</v>
      </c>
      <c r="I495" s="271">
        <v>2276.8833333333332</v>
      </c>
      <c r="J495" s="271">
        <v>2295.5166666666664</v>
      </c>
      <c r="K495" s="270">
        <v>2258.25</v>
      </c>
      <c r="L495" s="270">
        <v>2221</v>
      </c>
      <c r="M495" s="270">
        <v>0.71353999999999995</v>
      </c>
      <c r="N495" s="1"/>
      <c r="O495" s="1"/>
    </row>
    <row r="496" spans="1:15" ht="12.75" customHeight="1">
      <c r="A496" s="30">
        <v>486</v>
      </c>
      <c r="B496" s="297" t="s">
        <v>127</v>
      </c>
      <c r="C496" s="286">
        <v>8.9499999999999993</v>
      </c>
      <c r="D496" s="286">
        <v>9.0333333333333332</v>
      </c>
      <c r="E496" s="271">
        <v>8.8666666666666671</v>
      </c>
      <c r="F496" s="271">
        <v>8.7833333333333332</v>
      </c>
      <c r="G496" s="271">
        <v>8.6166666666666671</v>
      </c>
      <c r="H496" s="271">
        <v>9.1166666666666671</v>
      </c>
      <c r="I496" s="271">
        <v>9.283333333333335</v>
      </c>
      <c r="J496" s="271">
        <v>9.3666666666666671</v>
      </c>
      <c r="K496" s="270">
        <v>9.1999999999999993</v>
      </c>
      <c r="L496" s="270">
        <v>8.9499999999999993</v>
      </c>
      <c r="M496" s="270">
        <v>596.55183999999997</v>
      </c>
      <c r="N496" s="1"/>
      <c r="O496" s="1"/>
    </row>
    <row r="497" spans="1:15" ht="12.75" customHeight="1">
      <c r="A497" s="30">
        <v>487</v>
      </c>
      <c r="B497" s="241" t="s">
        <v>211</v>
      </c>
      <c r="C497" s="270">
        <v>971.5</v>
      </c>
      <c r="D497" s="271">
        <v>976.83333333333337</v>
      </c>
      <c r="E497" s="271">
        <v>964.66666666666674</v>
      </c>
      <c r="F497" s="271">
        <v>957.83333333333337</v>
      </c>
      <c r="G497" s="271">
        <v>945.66666666666674</v>
      </c>
      <c r="H497" s="271">
        <v>983.66666666666674</v>
      </c>
      <c r="I497" s="271">
        <v>995.83333333333348</v>
      </c>
      <c r="J497" s="271">
        <v>1002.6666666666667</v>
      </c>
      <c r="K497" s="270">
        <v>989</v>
      </c>
      <c r="L497" s="270">
        <v>970</v>
      </c>
      <c r="M497" s="270">
        <v>8.8762399999999992</v>
      </c>
      <c r="N497" s="1"/>
      <c r="O497" s="1"/>
    </row>
    <row r="498" spans="1:15" ht="12.75" customHeight="1">
      <c r="A498" s="30">
        <v>488</v>
      </c>
      <c r="B498" s="241" t="s">
        <v>523</v>
      </c>
      <c r="C498" s="286">
        <v>241.3</v>
      </c>
      <c r="D498" s="286">
        <v>237.85</v>
      </c>
      <c r="E498" s="271">
        <v>232.35</v>
      </c>
      <c r="F498" s="271">
        <v>223.4</v>
      </c>
      <c r="G498" s="271">
        <v>217.9</v>
      </c>
      <c r="H498" s="271">
        <v>246.79999999999998</v>
      </c>
      <c r="I498" s="271">
        <v>252.29999999999998</v>
      </c>
      <c r="J498" s="271">
        <v>261.25</v>
      </c>
      <c r="K498" s="270">
        <v>243.35</v>
      </c>
      <c r="L498" s="270">
        <v>228.9</v>
      </c>
      <c r="M498" s="270">
        <v>26.50752</v>
      </c>
      <c r="N498" s="1"/>
      <c r="O498" s="1"/>
    </row>
    <row r="499" spans="1:15" ht="12.75" customHeight="1">
      <c r="A499" s="30">
        <v>489</v>
      </c>
      <c r="B499" s="241" t="s">
        <v>524</v>
      </c>
      <c r="C499" s="286">
        <v>74.3</v>
      </c>
      <c r="D499" s="286">
        <v>75</v>
      </c>
      <c r="E499" s="271">
        <v>73.3</v>
      </c>
      <c r="F499" s="271">
        <v>72.3</v>
      </c>
      <c r="G499" s="271">
        <v>70.599999999999994</v>
      </c>
      <c r="H499" s="271">
        <v>76</v>
      </c>
      <c r="I499" s="271">
        <v>77.699999999999989</v>
      </c>
      <c r="J499" s="271">
        <v>78.7</v>
      </c>
      <c r="K499" s="270">
        <v>76.7</v>
      </c>
      <c r="L499" s="270">
        <v>74</v>
      </c>
      <c r="M499" s="270">
        <v>15.14655</v>
      </c>
      <c r="N499" s="1"/>
      <c r="O499" s="1"/>
    </row>
    <row r="500" spans="1:15" ht="12.75" customHeight="1">
      <c r="A500" s="30">
        <v>490</v>
      </c>
      <c r="B500" s="241" t="s">
        <v>525</v>
      </c>
      <c r="C500" s="286">
        <v>644.75</v>
      </c>
      <c r="D500" s="286">
        <v>648.48333333333335</v>
      </c>
      <c r="E500" s="271">
        <v>636.26666666666665</v>
      </c>
      <c r="F500" s="271">
        <v>627.7833333333333</v>
      </c>
      <c r="G500" s="271">
        <v>615.56666666666661</v>
      </c>
      <c r="H500" s="271">
        <v>656.9666666666667</v>
      </c>
      <c r="I500" s="271">
        <v>669.18333333333339</v>
      </c>
      <c r="J500" s="271">
        <v>677.66666666666674</v>
      </c>
      <c r="K500" s="270">
        <v>660.7</v>
      </c>
      <c r="L500" s="270">
        <v>640</v>
      </c>
      <c r="M500" s="270">
        <v>1.3004</v>
      </c>
      <c r="N500" s="1"/>
      <c r="O500" s="1"/>
    </row>
    <row r="501" spans="1:15" ht="12.75" customHeight="1">
      <c r="A501" s="30">
        <v>491</v>
      </c>
      <c r="B501" s="241" t="s">
        <v>280</v>
      </c>
      <c r="C501" s="286">
        <v>1793.4</v>
      </c>
      <c r="D501" s="286">
        <v>1806.1333333333332</v>
      </c>
      <c r="E501" s="271">
        <v>1777.2666666666664</v>
      </c>
      <c r="F501" s="271">
        <v>1761.1333333333332</v>
      </c>
      <c r="G501" s="271">
        <v>1732.2666666666664</v>
      </c>
      <c r="H501" s="271">
        <v>1822.2666666666664</v>
      </c>
      <c r="I501" s="271">
        <v>1851.1333333333332</v>
      </c>
      <c r="J501" s="271">
        <v>1867.2666666666664</v>
      </c>
      <c r="K501" s="270">
        <v>1835</v>
      </c>
      <c r="L501" s="270">
        <v>1790</v>
      </c>
      <c r="M501" s="270">
        <v>0.59874000000000005</v>
      </c>
      <c r="N501" s="1"/>
      <c r="O501" s="1"/>
    </row>
    <row r="502" spans="1:15" ht="12.75" customHeight="1">
      <c r="A502" s="30">
        <v>492</v>
      </c>
      <c r="B502" s="241" t="s">
        <v>212</v>
      </c>
      <c r="C502" s="286">
        <v>407.7</v>
      </c>
      <c r="D502" s="286">
        <v>409.18333333333339</v>
      </c>
      <c r="E502" s="271">
        <v>405.61666666666679</v>
      </c>
      <c r="F502" s="271">
        <v>403.53333333333342</v>
      </c>
      <c r="G502" s="271">
        <v>399.96666666666681</v>
      </c>
      <c r="H502" s="271">
        <v>411.26666666666677</v>
      </c>
      <c r="I502" s="271">
        <v>414.83333333333337</v>
      </c>
      <c r="J502" s="271">
        <v>416.91666666666674</v>
      </c>
      <c r="K502" s="270">
        <v>412.75</v>
      </c>
      <c r="L502" s="270">
        <v>407.1</v>
      </c>
      <c r="M502" s="270">
        <v>49.075400000000002</v>
      </c>
      <c r="N502" s="1"/>
      <c r="O502" s="1"/>
    </row>
    <row r="503" spans="1:15" ht="12.75" customHeight="1">
      <c r="A503" s="30">
        <v>493</v>
      </c>
      <c r="B503" s="241" t="s">
        <v>526</v>
      </c>
      <c r="C503" s="286">
        <v>235.6</v>
      </c>
      <c r="D503" s="286">
        <v>236.66666666666666</v>
      </c>
      <c r="E503" s="271">
        <v>233.73333333333332</v>
      </c>
      <c r="F503" s="271">
        <v>231.86666666666667</v>
      </c>
      <c r="G503" s="271">
        <v>228.93333333333334</v>
      </c>
      <c r="H503" s="271">
        <v>238.5333333333333</v>
      </c>
      <c r="I503" s="271">
        <v>241.46666666666664</v>
      </c>
      <c r="J503" s="271">
        <v>243.33333333333329</v>
      </c>
      <c r="K503" s="270">
        <v>239.6</v>
      </c>
      <c r="L503" s="270">
        <v>234.8</v>
      </c>
      <c r="M503" s="270">
        <v>4.0348100000000002</v>
      </c>
      <c r="N503" s="1"/>
      <c r="O503" s="1"/>
    </row>
    <row r="504" spans="1:15" ht="12.75" customHeight="1">
      <c r="A504" s="30">
        <v>494</v>
      </c>
      <c r="B504" s="241" t="s">
        <v>281</v>
      </c>
      <c r="C504" s="286">
        <v>16.2</v>
      </c>
      <c r="D504" s="286">
        <v>16.3</v>
      </c>
      <c r="E504" s="271">
        <v>16.100000000000001</v>
      </c>
      <c r="F504" s="271">
        <v>16</v>
      </c>
      <c r="G504" s="271">
        <v>15.8</v>
      </c>
      <c r="H504" s="271">
        <v>16.400000000000002</v>
      </c>
      <c r="I504" s="271">
        <v>16.599999999999998</v>
      </c>
      <c r="J504" s="271">
        <v>16.700000000000003</v>
      </c>
      <c r="K504" s="270">
        <v>16.5</v>
      </c>
      <c r="L504" s="270">
        <v>16.2</v>
      </c>
      <c r="M504" s="270">
        <v>534.54386999999997</v>
      </c>
      <c r="N504" s="1"/>
      <c r="O504" s="1"/>
    </row>
    <row r="505" spans="1:15" ht="12.75" customHeight="1">
      <c r="A505" s="30">
        <v>495</v>
      </c>
      <c r="B505" s="241" t="s">
        <v>862</v>
      </c>
      <c r="C505" s="241">
        <v>9649.7999999999993</v>
      </c>
      <c r="D505" s="286">
        <v>9621.4166666666661</v>
      </c>
      <c r="E505" s="271">
        <v>9468.3833333333314</v>
      </c>
      <c r="F505" s="271">
        <v>9286.9666666666653</v>
      </c>
      <c r="G505" s="271">
        <v>9133.9333333333307</v>
      </c>
      <c r="H505" s="271">
        <v>9802.8333333333321</v>
      </c>
      <c r="I505" s="271">
        <v>9955.8666666666686</v>
      </c>
      <c r="J505" s="271">
        <v>10137.283333333333</v>
      </c>
      <c r="K505" s="270">
        <v>9774.4500000000007</v>
      </c>
      <c r="L505" s="270">
        <v>9440</v>
      </c>
      <c r="M505" s="270">
        <v>7.1879999999999999E-2</v>
      </c>
      <c r="N505" s="1"/>
      <c r="O505" s="1"/>
    </row>
    <row r="506" spans="1:15" ht="12.75" customHeight="1">
      <c r="A506" s="30">
        <v>496</v>
      </c>
      <c r="B506" s="241" t="s">
        <v>213</v>
      </c>
      <c r="C506" s="241">
        <v>248.75</v>
      </c>
      <c r="D506" s="286">
        <v>247.95000000000002</v>
      </c>
      <c r="E506" s="271">
        <v>243.45000000000005</v>
      </c>
      <c r="F506" s="271">
        <v>238.15000000000003</v>
      </c>
      <c r="G506" s="271">
        <v>233.65000000000006</v>
      </c>
      <c r="H506" s="271">
        <v>253.25000000000003</v>
      </c>
      <c r="I506" s="271">
        <v>257.75</v>
      </c>
      <c r="J506" s="271">
        <v>263.05</v>
      </c>
      <c r="K506" s="270">
        <v>252.45</v>
      </c>
      <c r="L506" s="270">
        <v>242.65</v>
      </c>
      <c r="M506" s="270">
        <v>153.09255999999999</v>
      </c>
      <c r="N506" s="1"/>
      <c r="O506" s="1"/>
    </row>
    <row r="507" spans="1:15" ht="12.75" customHeight="1">
      <c r="A507" s="30">
        <v>497</v>
      </c>
      <c r="B507" s="241" t="s">
        <v>527</v>
      </c>
      <c r="C507" s="241">
        <v>230.3</v>
      </c>
      <c r="D507" s="286">
        <v>231.83333333333334</v>
      </c>
      <c r="E507" s="271">
        <v>228.41666666666669</v>
      </c>
      <c r="F507" s="271">
        <v>226.53333333333333</v>
      </c>
      <c r="G507" s="271">
        <v>223.11666666666667</v>
      </c>
      <c r="H507" s="271">
        <v>233.7166666666667</v>
      </c>
      <c r="I507" s="271">
        <v>237.13333333333338</v>
      </c>
      <c r="J507" s="271">
        <v>239.01666666666671</v>
      </c>
      <c r="K507" s="270">
        <v>235.25</v>
      </c>
      <c r="L507" s="270">
        <v>229.95</v>
      </c>
      <c r="M507" s="270">
        <v>5.60494</v>
      </c>
      <c r="N507" s="1"/>
      <c r="O507" s="1"/>
    </row>
    <row r="508" spans="1:15" ht="12.75" customHeight="1">
      <c r="A508" s="30">
        <v>498</v>
      </c>
      <c r="B508" s="241" t="s">
        <v>834</v>
      </c>
      <c r="C508" s="241">
        <v>59.75</v>
      </c>
      <c r="D508" s="286">
        <v>60.85</v>
      </c>
      <c r="E508" s="271">
        <v>58.300000000000004</v>
      </c>
      <c r="F508" s="271">
        <v>56.85</v>
      </c>
      <c r="G508" s="271">
        <v>54.300000000000004</v>
      </c>
      <c r="H508" s="271">
        <v>62.300000000000004</v>
      </c>
      <c r="I508" s="271">
        <v>64.849999999999994</v>
      </c>
      <c r="J508" s="271">
        <v>66.300000000000011</v>
      </c>
      <c r="K508" s="270">
        <v>63.4</v>
      </c>
      <c r="L508" s="270">
        <v>59.4</v>
      </c>
      <c r="M508" s="270">
        <v>1379.4671000000001</v>
      </c>
      <c r="N508" s="1"/>
      <c r="O508" s="1"/>
    </row>
    <row r="509" spans="1:15" ht="12.75" customHeight="1">
      <c r="A509" s="30">
        <v>499</v>
      </c>
      <c r="B509" s="241" t="s">
        <v>825</v>
      </c>
      <c r="C509" s="286">
        <v>368.7</v>
      </c>
      <c r="D509" s="271">
        <v>371.2166666666667</v>
      </c>
      <c r="E509" s="271">
        <v>365.48333333333341</v>
      </c>
      <c r="F509" s="271">
        <v>362.26666666666671</v>
      </c>
      <c r="G509" s="271">
        <v>356.53333333333342</v>
      </c>
      <c r="H509" s="271">
        <v>374.43333333333339</v>
      </c>
      <c r="I509" s="271">
        <v>380.16666666666674</v>
      </c>
      <c r="J509" s="270">
        <v>383.38333333333338</v>
      </c>
      <c r="K509" s="270">
        <v>376.95</v>
      </c>
      <c r="L509" s="270">
        <v>368</v>
      </c>
      <c r="M509" s="241">
        <v>6.9566999999999997</v>
      </c>
      <c r="N509" s="1"/>
      <c r="O509" s="1"/>
    </row>
    <row r="510" spans="1:15" ht="12.75" customHeight="1">
      <c r="A510" s="30">
        <v>500</v>
      </c>
      <c r="B510" s="241" t="s">
        <v>528</v>
      </c>
      <c r="C510" s="286">
        <v>1623.55</v>
      </c>
      <c r="D510" s="271">
        <v>1633.1833333333334</v>
      </c>
      <c r="E510" s="271">
        <v>1606.3666666666668</v>
      </c>
      <c r="F510" s="271">
        <v>1589.1833333333334</v>
      </c>
      <c r="G510" s="271">
        <v>1562.3666666666668</v>
      </c>
      <c r="H510" s="271">
        <v>1650.3666666666668</v>
      </c>
      <c r="I510" s="271">
        <v>1677.1833333333334</v>
      </c>
      <c r="J510" s="270">
        <v>1694.3666666666668</v>
      </c>
      <c r="K510" s="270">
        <v>1660</v>
      </c>
      <c r="L510" s="270">
        <v>1616</v>
      </c>
      <c r="M510" s="241">
        <v>0.19022</v>
      </c>
      <c r="N510" s="1"/>
      <c r="O510" s="1"/>
    </row>
    <row r="511" spans="1:15" ht="12.75" customHeight="1">
      <c r="B511" s="1" t="s">
        <v>529</v>
      </c>
      <c r="C511" s="1">
        <v>2151.3000000000002</v>
      </c>
      <c r="D511" s="1">
        <v>2146.3666666666663</v>
      </c>
      <c r="E511" s="1">
        <v>2117.6333333333328</v>
      </c>
      <c r="F511" s="1">
        <v>2083.9666666666662</v>
      </c>
      <c r="G511" s="1">
        <v>2055.2333333333327</v>
      </c>
      <c r="H511" s="1">
        <v>2180.0333333333328</v>
      </c>
      <c r="I511" s="1">
        <v>2208.7666666666664</v>
      </c>
      <c r="J511" s="1">
        <v>2242.4333333333329</v>
      </c>
      <c r="K511" s="1">
        <v>2175.1</v>
      </c>
      <c r="L511" s="1">
        <v>2112.6999999999998</v>
      </c>
      <c r="M511" s="1">
        <v>0.27512999999999999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3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226</v>
      </c>
      <c r="N530" s="1"/>
      <c r="O530" s="1"/>
    </row>
    <row r="531" spans="1:15" ht="12.75" customHeight="1">
      <c r="A531" s="67" t="s">
        <v>227</v>
      </c>
      <c r="N531" s="1"/>
      <c r="O531" s="1"/>
    </row>
    <row r="532" spans="1:15" ht="12.75" customHeight="1">
      <c r="A532" s="67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20"/>
      <c r="B5" s="421"/>
      <c r="C5" s="420"/>
      <c r="D5" s="42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530</v>
      </c>
      <c r="B7" s="422" t="s">
        <v>531</v>
      </c>
      <c r="C7" s="421"/>
      <c r="D7" s="7">
        <f>Main!B10</f>
        <v>44809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532</v>
      </c>
      <c r="B9" s="85" t="s">
        <v>533</v>
      </c>
      <c r="C9" s="85" t="s">
        <v>534</v>
      </c>
      <c r="D9" s="85" t="s">
        <v>535</v>
      </c>
      <c r="E9" s="85" t="s">
        <v>536</v>
      </c>
      <c r="F9" s="85" t="s">
        <v>537</v>
      </c>
      <c r="G9" s="85" t="s">
        <v>538</v>
      </c>
      <c r="H9" s="85" t="s">
        <v>539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44806</v>
      </c>
      <c r="B10" s="29">
        <v>540146</v>
      </c>
      <c r="C10" s="28" t="s">
        <v>968</v>
      </c>
      <c r="D10" s="28" t="s">
        <v>969</v>
      </c>
      <c r="E10" s="28" t="s">
        <v>541</v>
      </c>
      <c r="F10" s="87">
        <v>81000</v>
      </c>
      <c r="G10" s="29">
        <v>54.15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44806</v>
      </c>
      <c r="B11" s="29">
        <v>531252</v>
      </c>
      <c r="C11" s="28" t="s">
        <v>919</v>
      </c>
      <c r="D11" s="28" t="s">
        <v>920</v>
      </c>
      <c r="E11" s="28" t="s">
        <v>541</v>
      </c>
      <c r="F11" s="87">
        <v>50000</v>
      </c>
      <c r="G11" s="29">
        <v>3.4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44806</v>
      </c>
      <c r="B12" s="29">
        <v>531252</v>
      </c>
      <c r="C12" s="28" t="s">
        <v>919</v>
      </c>
      <c r="D12" s="28" t="s">
        <v>970</v>
      </c>
      <c r="E12" s="28" t="s">
        <v>540</v>
      </c>
      <c r="F12" s="87">
        <v>23000</v>
      </c>
      <c r="G12" s="29">
        <v>3.4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44806</v>
      </c>
      <c r="B13" s="29">
        <v>542934</v>
      </c>
      <c r="C13" s="28" t="s">
        <v>971</v>
      </c>
      <c r="D13" s="28" t="s">
        <v>972</v>
      </c>
      <c r="E13" s="28" t="s">
        <v>540</v>
      </c>
      <c r="F13" s="87">
        <v>45000</v>
      </c>
      <c r="G13" s="29">
        <v>100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44806</v>
      </c>
      <c r="B14" s="29">
        <v>530309</v>
      </c>
      <c r="C14" s="28" t="s">
        <v>921</v>
      </c>
      <c r="D14" s="28" t="s">
        <v>973</v>
      </c>
      <c r="E14" s="28" t="s">
        <v>541</v>
      </c>
      <c r="F14" s="87">
        <v>81562</v>
      </c>
      <c r="G14" s="29">
        <v>211.1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44806</v>
      </c>
      <c r="B15" s="29">
        <v>530309</v>
      </c>
      <c r="C15" s="28" t="s">
        <v>921</v>
      </c>
      <c r="D15" s="28" t="s">
        <v>866</v>
      </c>
      <c r="E15" s="28" t="s">
        <v>540</v>
      </c>
      <c r="F15" s="87">
        <v>25001</v>
      </c>
      <c r="G15" s="29">
        <v>207.4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44806</v>
      </c>
      <c r="B16" s="29">
        <v>530309</v>
      </c>
      <c r="C16" s="28" t="s">
        <v>921</v>
      </c>
      <c r="D16" s="28" t="s">
        <v>866</v>
      </c>
      <c r="E16" s="28" t="s">
        <v>541</v>
      </c>
      <c r="F16" s="87">
        <v>25001</v>
      </c>
      <c r="G16" s="29">
        <v>207.4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44806</v>
      </c>
      <c r="B17" s="29">
        <v>540681</v>
      </c>
      <c r="C17" s="28" t="s">
        <v>974</v>
      </c>
      <c r="D17" s="28" t="s">
        <v>975</v>
      </c>
      <c r="E17" s="28" t="s">
        <v>541</v>
      </c>
      <c r="F17" s="87">
        <v>110000</v>
      </c>
      <c r="G17" s="29">
        <v>16.649999999999999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44806</v>
      </c>
      <c r="B18" s="29">
        <v>540681</v>
      </c>
      <c r="C18" s="28" t="s">
        <v>974</v>
      </c>
      <c r="D18" s="28" t="s">
        <v>976</v>
      </c>
      <c r="E18" s="28" t="s">
        <v>541</v>
      </c>
      <c r="F18" s="87">
        <v>150000</v>
      </c>
      <c r="G18" s="29">
        <v>16.649999999999999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44806</v>
      </c>
      <c r="B19" s="29">
        <v>540681</v>
      </c>
      <c r="C19" s="28" t="s">
        <v>974</v>
      </c>
      <c r="D19" s="28" t="s">
        <v>977</v>
      </c>
      <c r="E19" s="28" t="s">
        <v>540</v>
      </c>
      <c r="F19" s="87">
        <v>50000</v>
      </c>
      <c r="G19" s="29">
        <v>16.649999999999999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44806</v>
      </c>
      <c r="B20" s="29">
        <v>543516</v>
      </c>
      <c r="C20" s="28" t="s">
        <v>978</v>
      </c>
      <c r="D20" s="28" t="s">
        <v>979</v>
      </c>
      <c r="E20" s="28" t="s">
        <v>540</v>
      </c>
      <c r="F20" s="87">
        <v>24000</v>
      </c>
      <c r="G20" s="29">
        <v>53.5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44806</v>
      </c>
      <c r="B21" s="29">
        <v>543516</v>
      </c>
      <c r="C21" s="28" t="s">
        <v>978</v>
      </c>
      <c r="D21" s="28" t="s">
        <v>980</v>
      </c>
      <c r="E21" s="28" t="s">
        <v>541</v>
      </c>
      <c r="F21" s="87">
        <v>22000</v>
      </c>
      <c r="G21" s="29">
        <v>53.5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44806</v>
      </c>
      <c r="B22" s="29">
        <v>540811</v>
      </c>
      <c r="C22" s="28" t="s">
        <v>981</v>
      </c>
      <c r="D22" s="28" t="s">
        <v>982</v>
      </c>
      <c r="E22" s="28" t="s">
        <v>541</v>
      </c>
      <c r="F22" s="87">
        <v>70000</v>
      </c>
      <c r="G22" s="29">
        <v>9.9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44806</v>
      </c>
      <c r="B23" s="29">
        <v>540811</v>
      </c>
      <c r="C23" s="28" t="s">
        <v>981</v>
      </c>
      <c r="D23" s="28" t="s">
        <v>983</v>
      </c>
      <c r="E23" s="28" t="s">
        <v>540</v>
      </c>
      <c r="F23" s="87">
        <v>50000</v>
      </c>
      <c r="G23" s="29">
        <v>9.9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44806</v>
      </c>
      <c r="B24" s="29">
        <v>540811</v>
      </c>
      <c r="C24" s="28" t="s">
        <v>981</v>
      </c>
      <c r="D24" s="28" t="s">
        <v>983</v>
      </c>
      <c r="E24" s="28" t="s">
        <v>541</v>
      </c>
      <c r="F24" s="87">
        <v>20000</v>
      </c>
      <c r="G24" s="29">
        <v>9.9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44806</v>
      </c>
      <c r="B25" s="29">
        <v>542724</v>
      </c>
      <c r="C25" s="28" t="s">
        <v>922</v>
      </c>
      <c r="D25" s="28" t="s">
        <v>924</v>
      </c>
      <c r="E25" s="28" t="s">
        <v>541</v>
      </c>
      <c r="F25" s="87">
        <v>479954</v>
      </c>
      <c r="G25" s="29">
        <v>2.2799999999999998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44806</v>
      </c>
      <c r="B26" s="29">
        <v>542724</v>
      </c>
      <c r="C26" s="28" t="s">
        <v>922</v>
      </c>
      <c r="D26" s="28" t="s">
        <v>923</v>
      </c>
      <c r="E26" s="28" t="s">
        <v>541</v>
      </c>
      <c r="F26" s="87">
        <v>581931</v>
      </c>
      <c r="G26" s="29">
        <v>2.2999999999999998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44806</v>
      </c>
      <c r="B27" s="29">
        <v>537707</v>
      </c>
      <c r="C27" s="28" t="s">
        <v>984</v>
      </c>
      <c r="D27" s="28" t="s">
        <v>985</v>
      </c>
      <c r="E27" s="28" t="s">
        <v>540</v>
      </c>
      <c r="F27" s="87">
        <v>215000</v>
      </c>
      <c r="G27" s="29">
        <v>36.799999999999997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44806</v>
      </c>
      <c r="B28" s="29">
        <v>537707</v>
      </c>
      <c r="C28" s="28" t="s">
        <v>984</v>
      </c>
      <c r="D28" s="28" t="s">
        <v>986</v>
      </c>
      <c r="E28" s="28" t="s">
        <v>541</v>
      </c>
      <c r="F28" s="87">
        <v>165000</v>
      </c>
      <c r="G28" s="29">
        <v>36.799999999999997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44806</v>
      </c>
      <c r="B29" s="29">
        <v>537707</v>
      </c>
      <c r="C29" s="28" t="s">
        <v>984</v>
      </c>
      <c r="D29" s="28" t="s">
        <v>987</v>
      </c>
      <c r="E29" s="28" t="s">
        <v>541</v>
      </c>
      <c r="F29" s="87">
        <v>200000</v>
      </c>
      <c r="G29" s="29">
        <v>36.799999999999997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44806</v>
      </c>
      <c r="B30" s="29">
        <v>537707</v>
      </c>
      <c r="C30" s="28" t="s">
        <v>984</v>
      </c>
      <c r="D30" s="28" t="s">
        <v>988</v>
      </c>
      <c r="E30" s="28" t="s">
        <v>540</v>
      </c>
      <c r="F30" s="87">
        <v>75000</v>
      </c>
      <c r="G30" s="29">
        <v>36.799999999999997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44806</v>
      </c>
      <c r="B31" s="29">
        <v>543312</v>
      </c>
      <c r="C31" s="28" t="s">
        <v>989</v>
      </c>
      <c r="D31" s="28" t="s">
        <v>990</v>
      </c>
      <c r="E31" s="28" t="s">
        <v>541</v>
      </c>
      <c r="F31" s="87">
        <v>12000</v>
      </c>
      <c r="G31" s="29">
        <v>41.2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44806</v>
      </c>
      <c r="B32" s="29">
        <v>504028</v>
      </c>
      <c r="C32" s="28" t="s">
        <v>991</v>
      </c>
      <c r="D32" s="28" t="s">
        <v>926</v>
      </c>
      <c r="E32" s="28" t="s">
        <v>540</v>
      </c>
      <c r="F32" s="87">
        <v>41008</v>
      </c>
      <c r="G32" s="29">
        <v>97.98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44806</v>
      </c>
      <c r="B33" s="29">
        <v>504028</v>
      </c>
      <c r="C33" s="28" t="s">
        <v>991</v>
      </c>
      <c r="D33" s="28" t="s">
        <v>926</v>
      </c>
      <c r="E33" s="28" t="s">
        <v>541</v>
      </c>
      <c r="F33" s="87">
        <v>135508</v>
      </c>
      <c r="G33" s="29">
        <v>99.99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44806</v>
      </c>
      <c r="B34" s="29">
        <v>540614</v>
      </c>
      <c r="C34" s="28" t="s">
        <v>925</v>
      </c>
      <c r="D34" s="28" t="s">
        <v>992</v>
      </c>
      <c r="E34" s="28" t="s">
        <v>540</v>
      </c>
      <c r="F34" s="87">
        <v>633692</v>
      </c>
      <c r="G34" s="29">
        <v>3.2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44806</v>
      </c>
      <c r="B35" s="29">
        <v>540614</v>
      </c>
      <c r="C35" s="28" t="s">
        <v>925</v>
      </c>
      <c r="D35" s="28" t="s">
        <v>993</v>
      </c>
      <c r="E35" s="28" t="s">
        <v>540</v>
      </c>
      <c r="F35" s="87">
        <v>1503711</v>
      </c>
      <c r="G35" s="29">
        <v>3.18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44806</v>
      </c>
      <c r="B36" s="29">
        <v>590126</v>
      </c>
      <c r="C36" s="28" t="s">
        <v>994</v>
      </c>
      <c r="D36" s="28" t="s">
        <v>995</v>
      </c>
      <c r="E36" s="28" t="s">
        <v>541</v>
      </c>
      <c r="F36" s="87">
        <v>200000</v>
      </c>
      <c r="G36" s="29">
        <v>7.03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44806</v>
      </c>
      <c r="B37" s="29">
        <v>590126</v>
      </c>
      <c r="C37" s="28" t="s">
        <v>994</v>
      </c>
      <c r="D37" s="28" t="s">
        <v>866</v>
      </c>
      <c r="E37" s="28" t="s">
        <v>540</v>
      </c>
      <c r="F37" s="87">
        <v>500000</v>
      </c>
      <c r="G37" s="29">
        <v>7.03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44806</v>
      </c>
      <c r="B38" s="29">
        <v>532467</v>
      </c>
      <c r="C38" s="28" t="s">
        <v>927</v>
      </c>
      <c r="D38" s="28" t="s">
        <v>996</v>
      </c>
      <c r="E38" s="28" t="s">
        <v>540</v>
      </c>
      <c r="F38" s="87">
        <v>650</v>
      </c>
      <c r="G38" s="29">
        <v>94.43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44806</v>
      </c>
      <c r="B39" s="29">
        <v>532467</v>
      </c>
      <c r="C39" s="28" t="s">
        <v>927</v>
      </c>
      <c r="D39" s="28" t="s">
        <v>996</v>
      </c>
      <c r="E39" s="28" t="s">
        <v>541</v>
      </c>
      <c r="F39" s="87">
        <v>56339</v>
      </c>
      <c r="G39" s="29">
        <v>92.63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44806</v>
      </c>
      <c r="B40" s="29">
        <v>532467</v>
      </c>
      <c r="C40" s="28" t="s">
        <v>927</v>
      </c>
      <c r="D40" s="28" t="s">
        <v>866</v>
      </c>
      <c r="E40" s="28" t="s">
        <v>540</v>
      </c>
      <c r="F40" s="87">
        <v>67958</v>
      </c>
      <c r="G40" s="29">
        <v>91.25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44806</v>
      </c>
      <c r="B41" s="29">
        <v>532467</v>
      </c>
      <c r="C41" s="28" t="s">
        <v>927</v>
      </c>
      <c r="D41" s="28" t="s">
        <v>866</v>
      </c>
      <c r="E41" s="28" t="s">
        <v>541</v>
      </c>
      <c r="F41" s="87">
        <v>67958</v>
      </c>
      <c r="G41" s="29">
        <v>91.32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44806</v>
      </c>
      <c r="B42" s="29">
        <v>540377</v>
      </c>
      <c r="C42" s="28" t="s">
        <v>880</v>
      </c>
      <c r="D42" s="28" t="s">
        <v>997</v>
      </c>
      <c r="E42" s="28" t="s">
        <v>540</v>
      </c>
      <c r="F42" s="87">
        <v>18000</v>
      </c>
      <c r="G42" s="29">
        <v>122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44806</v>
      </c>
      <c r="B43" s="29">
        <v>540377</v>
      </c>
      <c r="C43" s="28" t="s">
        <v>880</v>
      </c>
      <c r="D43" s="28" t="s">
        <v>997</v>
      </c>
      <c r="E43" s="28" t="s">
        <v>541</v>
      </c>
      <c r="F43" s="87">
        <v>12000</v>
      </c>
      <c r="G43" s="29">
        <v>123.4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44806</v>
      </c>
      <c r="B44" s="29">
        <v>540377</v>
      </c>
      <c r="C44" s="28" t="s">
        <v>880</v>
      </c>
      <c r="D44" s="28" t="s">
        <v>998</v>
      </c>
      <c r="E44" s="28" t="s">
        <v>541</v>
      </c>
      <c r="F44" s="87">
        <v>36000</v>
      </c>
      <c r="G44" s="29">
        <v>123.67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44806</v>
      </c>
      <c r="B45" s="29">
        <v>540377</v>
      </c>
      <c r="C45" s="28" t="s">
        <v>880</v>
      </c>
      <c r="D45" s="28" t="s">
        <v>999</v>
      </c>
      <c r="E45" s="28" t="s">
        <v>541</v>
      </c>
      <c r="F45" s="87">
        <v>48000</v>
      </c>
      <c r="G45" s="29">
        <v>123.85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44806</v>
      </c>
      <c r="B46" s="29">
        <v>540377</v>
      </c>
      <c r="C46" s="28" t="s">
        <v>880</v>
      </c>
      <c r="D46" s="28" t="s">
        <v>1000</v>
      </c>
      <c r="E46" s="28" t="s">
        <v>541</v>
      </c>
      <c r="F46" s="87">
        <v>48000</v>
      </c>
      <c r="G46" s="29">
        <v>124.66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44806</v>
      </c>
      <c r="B47" s="29">
        <v>540377</v>
      </c>
      <c r="C47" s="28" t="s">
        <v>880</v>
      </c>
      <c r="D47" s="28" t="s">
        <v>890</v>
      </c>
      <c r="E47" s="28" t="s">
        <v>540</v>
      </c>
      <c r="F47" s="87">
        <v>66000</v>
      </c>
      <c r="G47" s="29">
        <v>124.38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44806</v>
      </c>
      <c r="B48" s="29">
        <v>540377</v>
      </c>
      <c r="C48" s="28" t="s">
        <v>880</v>
      </c>
      <c r="D48" s="28" t="s">
        <v>1001</v>
      </c>
      <c r="E48" s="28" t="s">
        <v>540</v>
      </c>
      <c r="F48" s="87">
        <v>24000</v>
      </c>
      <c r="G48" s="29">
        <v>124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44806</v>
      </c>
      <c r="B49" s="29">
        <v>540377</v>
      </c>
      <c r="C49" s="28" t="s">
        <v>880</v>
      </c>
      <c r="D49" s="28" t="s">
        <v>1002</v>
      </c>
      <c r="E49" s="28" t="s">
        <v>540</v>
      </c>
      <c r="F49" s="87">
        <v>30000</v>
      </c>
      <c r="G49" s="29">
        <v>123.64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44806</v>
      </c>
      <c r="B50" s="29">
        <v>513252</v>
      </c>
      <c r="C50" s="28" t="s">
        <v>1003</v>
      </c>
      <c r="D50" s="28" t="s">
        <v>1004</v>
      </c>
      <c r="E50" s="28" t="s">
        <v>540</v>
      </c>
      <c r="F50" s="87">
        <v>23632</v>
      </c>
      <c r="G50" s="29">
        <v>501.25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44806</v>
      </c>
      <c r="B51" s="29">
        <v>538928</v>
      </c>
      <c r="C51" s="28" t="s">
        <v>1005</v>
      </c>
      <c r="D51" s="28" t="s">
        <v>1006</v>
      </c>
      <c r="E51" s="28" t="s">
        <v>541</v>
      </c>
      <c r="F51" s="87">
        <v>80000</v>
      </c>
      <c r="G51" s="29">
        <v>29.8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44806</v>
      </c>
      <c r="B52" s="29">
        <v>538928</v>
      </c>
      <c r="C52" s="28" t="s">
        <v>1005</v>
      </c>
      <c r="D52" s="28" t="s">
        <v>1007</v>
      </c>
      <c r="E52" s="28" t="s">
        <v>540</v>
      </c>
      <c r="F52" s="87">
        <v>80036</v>
      </c>
      <c r="G52" s="29">
        <v>29.8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44806</v>
      </c>
      <c r="B53" s="29">
        <v>540360</v>
      </c>
      <c r="C53" s="28" t="s">
        <v>1008</v>
      </c>
      <c r="D53" s="28" t="s">
        <v>1009</v>
      </c>
      <c r="E53" s="28" t="s">
        <v>541</v>
      </c>
      <c r="F53" s="87">
        <v>5301</v>
      </c>
      <c r="G53" s="29">
        <v>146.80000000000001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44806</v>
      </c>
      <c r="B54" s="29">
        <v>540360</v>
      </c>
      <c r="C54" s="28" t="s">
        <v>1008</v>
      </c>
      <c r="D54" s="28" t="s">
        <v>1009</v>
      </c>
      <c r="E54" s="28" t="s">
        <v>540</v>
      </c>
      <c r="F54" s="87">
        <v>66297</v>
      </c>
      <c r="G54" s="29">
        <v>146.80000000000001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44806</v>
      </c>
      <c r="B55" s="29">
        <v>511688</v>
      </c>
      <c r="C55" s="28" t="s">
        <v>1010</v>
      </c>
      <c r="D55" s="28" t="s">
        <v>1011</v>
      </c>
      <c r="E55" s="28" t="s">
        <v>541</v>
      </c>
      <c r="F55" s="87">
        <v>36126</v>
      </c>
      <c r="G55" s="29">
        <v>6.78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44806</v>
      </c>
      <c r="B56" s="29">
        <v>540730</v>
      </c>
      <c r="C56" s="28" t="s">
        <v>928</v>
      </c>
      <c r="D56" s="28" t="s">
        <v>929</v>
      </c>
      <c r="E56" s="28" t="s">
        <v>541</v>
      </c>
      <c r="F56" s="87">
        <v>104907</v>
      </c>
      <c r="G56" s="29">
        <v>32.700000000000003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44806</v>
      </c>
      <c r="B57" s="29">
        <v>543578</v>
      </c>
      <c r="C57" s="28" t="s">
        <v>891</v>
      </c>
      <c r="D57" s="28" t="s">
        <v>1012</v>
      </c>
      <c r="E57" s="28" t="s">
        <v>540</v>
      </c>
      <c r="F57" s="87">
        <v>12000</v>
      </c>
      <c r="G57" s="29">
        <v>62.25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44806</v>
      </c>
      <c r="B58" s="29">
        <v>539598</v>
      </c>
      <c r="C58" s="28" t="s">
        <v>1013</v>
      </c>
      <c r="D58" s="28" t="s">
        <v>1014</v>
      </c>
      <c r="E58" s="28" t="s">
        <v>541</v>
      </c>
      <c r="F58" s="87">
        <v>35000</v>
      </c>
      <c r="G58" s="29">
        <v>139.03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44806</v>
      </c>
      <c r="B59" s="29">
        <v>539598</v>
      </c>
      <c r="C59" s="28" t="s">
        <v>1013</v>
      </c>
      <c r="D59" s="28" t="s">
        <v>1015</v>
      </c>
      <c r="E59" s="28" t="s">
        <v>541</v>
      </c>
      <c r="F59" s="87">
        <v>48000</v>
      </c>
      <c r="G59" s="29">
        <v>137.79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44806</v>
      </c>
      <c r="B60" s="29">
        <v>512217</v>
      </c>
      <c r="C60" s="28" t="s">
        <v>1016</v>
      </c>
      <c r="D60" s="28" t="s">
        <v>1017</v>
      </c>
      <c r="E60" s="28" t="s">
        <v>541</v>
      </c>
      <c r="F60" s="87">
        <v>30762</v>
      </c>
      <c r="G60" s="29">
        <v>8.3699999999999992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44806</v>
      </c>
      <c r="B61" s="29">
        <v>512217</v>
      </c>
      <c r="C61" s="28" t="s">
        <v>1016</v>
      </c>
      <c r="D61" s="28" t="s">
        <v>1018</v>
      </c>
      <c r="E61" s="28" t="s">
        <v>540</v>
      </c>
      <c r="F61" s="87">
        <v>35125</v>
      </c>
      <c r="G61" s="29">
        <v>8.6300000000000008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44806</v>
      </c>
      <c r="B62" s="29">
        <v>519097</v>
      </c>
      <c r="C62" s="28" t="s">
        <v>1019</v>
      </c>
      <c r="D62" s="28" t="s">
        <v>1020</v>
      </c>
      <c r="E62" s="28" t="s">
        <v>541</v>
      </c>
      <c r="F62" s="87">
        <v>68291</v>
      </c>
      <c r="G62" s="29">
        <v>96.5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44806</v>
      </c>
      <c r="B63" s="29">
        <v>505807</v>
      </c>
      <c r="C63" s="28" t="s">
        <v>1021</v>
      </c>
      <c r="D63" s="28" t="s">
        <v>1022</v>
      </c>
      <c r="E63" s="28" t="s">
        <v>540</v>
      </c>
      <c r="F63" s="87">
        <v>4200</v>
      </c>
      <c r="G63" s="29">
        <v>222.5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44806</v>
      </c>
      <c r="B64" s="29">
        <v>516110</v>
      </c>
      <c r="C64" s="28" t="s">
        <v>892</v>
      </c>
      <c r="D64" s="28" t="s">
        <v>893</v>
      </c>
      <c r="E64" s="28" t="s">
        <v>541</v>
      </c>
      <c r="F64" s="87">
        <v>1466541</v>
      </c>
      <c r="G64" s="29">
        <v>25.4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44806</v>
      </c>
      <c r="B65" s="29">
        <v>538875</v>
      </c>
      <c r="C65" s="28" t="s">
        <v>1023</v>
      </c>
      <c r="D65" s="28" t="s">
        <v>1024</v>
      </c>
      <c r="E65" s="28" t="s">
        <v>541</v>
      </c>
      <c r="F65" s="87">
        <v>46907</v>
      </c>
      <c r="G65" s="29">
        <v>21.92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44806</v>
      </c>
      <c r="B66" s="29">
        <v>512197</v>
      </c>
      <c r="C66" s="28" t="s">
        <v>1025</v>
      </c>
      <c r="D66" s="28" t="s">
        <v>1026</v>
      </c>
      <c r="E66" s="28" t="s">
        <v>541</v>
      </c>
      <c r="F66" s="87">
        <v>19790</v>
      </c>
      <c r="G66" s="29">
        <v>2.16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44806</v>
      </c>
      <c r="B67" s="29">
        <v>538923</v>
      </c>
      <c r="C67" s="28" t="s">
        <v>1027</v>
      </c>
      <c r="D67" s="28" t="s">
        <v>1028</v>
      </c>
      <c r="E67" s="28" t="s">
        <v>540</v>
      </c>
      <c r="F67" s="87">
        <v>48113</v>
      </c>
      <c r="G67" s="29">
        <v>29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44806</v>
      </c>
      <c r="B68" s="29">
        <v>538923</v>
      </c>
      <c r="C68" s="28" t="s">
        <v>1027</v>
      </c>
      <c r="D68" s="28" t="s">
        <v>1029</v>
      </c>
      <c r="E68" s="28" t="s">
        <v>541</v>
      </c>
      <c r="F68" s="87">
        <v>50000</v>
      </c>
      <c r="G68" s="29">
        <v>29.01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44806</v>
      </c>
      <c r="B69" s="29">
        <v>530611</v>
      </c>
      <c r="C69" s="28" t="s">
        <v>902</v>
      </c>
      <c r="D69" s="28" t="s">
        <v>1030</v>
      </c>
      <c r="E69" s="28" t="s">
        <v>540</v>
      </c>
      <c r="F69" s="87">
        <v>1122900</v>
      </c>
      <c r="G69" s="29">
        <v>1.65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44806</v>
      </c>
      <c r="B70" s="29">
        <v>526951</v>
      </c>
      <c r="C70" s="28" t="s">
        <v>1031</v>
      </c>
      <c r="D70" s="28" t="s">
        <v>1032</v>
      </c>
      <c r="E70" s="28" t="s">
        <v>541</v>
      </c>
      <c r="F70" s="87">
        <v>500000</v>
      </c>
      <c r="G70" s="29">
        <v>1126.67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44806</v>
      </c>
      <c r="B71" s="29">
        <v>514140</v>
      </c>
      <c r="C71" s="28" t="s">
        <v>1033</v>
      </c>
      <c r="D71" s="28" t="s">
        <v>1034</v>
      </c>
      <c r="E71" s="28" t="s">
        <v>540</v>
      </c>
      <c r="F71" s="87">
        <v>31042</v>
      </c>
      <c r="G71" s="29">
        <v>43.96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44806</v>
      </c>
      <c r="B72" s="29">
        <v>511447</v>
      </c>
      <c r="C72" s="28" t="s">
        <v>930</v>
      </c>
      <c r="D72" s="28" t="s">
        <v>1035</v>
      </c>
      <c r="E72" s="28" t="s">
        <v>541</v>
      </c>
      <c r="F72" s="87">
        <v>114496</v>
      </c>
      <c r="G72" s="29">
        <v>12.91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44806</v>
      </c>
      <c r="B73" s="29">
        <v>511447</v>
      </c>
      <c r="C73" s="28" t="s">
        <v>930</v>
      </c>
      <c r="D73" s="28" t="s">
        <v>1036</v>
      </c>
      <c r="E73" s="28" t="s">
        <v>541</v>
      </c>
      <c r="F73" s="87">
        <v>131504</v>
      </c>
      <c r="G73" s="29">
        <v>13.03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44806</v>
      </c>
      <c r="B74" s="29">
        <v>539402</v>
      </c>
      <c r="C74" s="28" t="s">
        <v>1037</v>
      </c>
      <c r="D74" s="28" t="s">
        <v>1038</v>
      </c>
      <c r="E74" s="28" t="s">
        <v>541</v>
      </c>
      <c r="F74" s="87">
        <v>700000</v>
      </c>
      <c r="G74" s="29">
        <v>15.43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44806</v>
      </c>
      <c r="B75" s="29">
        <v>539402</v>
      </c>
      <c r="C75" s="28" t="s">
        <v>1037</v>
      </c>
      <c r="D75" s="28" t="s">
        <v>1039</v>
      </c>
      <c r="E75" s="28" t="s">
        <v>541</v>
      </c>
      <c r="F75" s="87">
        <v>66867</v>
      </c>
      <c r="G75" s="29">
        <v>16.43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44806</v>
      </c>
      <c r="B76" s="29">
        <v>539402</v>
      </c>
      <c r="C76" s="28" t="s">
        <v>1037</v>
      </c>
      <c r="D76" s="28" t="s">
        <v>1039</v>
      </c>
      <c r="E76" s="28" t="s">
        <v>540</v>
      </c>
      <c r="F76" s="87">
        <v>94409</v>
      </c>
      <c r="G76" s="29">
        <v>16.04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44806</v>
      </c>
      <c r="B77" s="29">
        <v>539402</v>
      </c>
      <c r="C77" s="28" t="s">
        <v>1037</v>
      </c>
      <c r="D77" s="28" t="s">
        <v>1040</v>
      </c>
      <c r="E77" s="28" t="s">
        <v>540</v>
      </c>
      <c r="F77" s="87">
        <v>500000</v>
      </c>
      <c r="G77" s="29">
        <v>15.2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44806</v>
      </c>
      <c r="B78" s="29">
        <v>530459</v>
      </c>
      <c r="C78" s="28" t="s">
        <v>1041</v>
      </c>
      <c r="D78" s="28" t="s">
        <v>1042</v>
      </c>
      <c r="E78" s="28" t="s">
        <v>540</v>
      </c>
      <c r="F78" s="87">
        <v>43610</v>
      </c>
      <c r="G78" s="29">
        <v>31.47</v>
      </c>
      <c r="H78" s="29" t="s">
        <v>306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44806</v>
      </c>
      <c r="B79" s="29">
        <v>540823</v>
      </c>
      <c r="C79" s="28" t="s">
        <v>1043</v>
      </c>
      <c r="D79" s="28" t="s">
        <v>1044</v>
      </c>
      <c r="E79" s="28" t="s">
        <v>541</v>
      </c>
      <c r="F79" s="87">
        <v>28684</v>
      </c>
      <c r="G79" s="29">
        <v>22.65</v>
      </c>
      <c r="H79" s="29" t="s">
        <v>306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44806</v>
      </c>
      <c r="B80" s="29">
        <v>524661</v>
      </c>
      <c r="C80" s="28" t="s">
        <v>904</v>
      </c>
      <c r="D80" s="28" t="s">
        <v>1045</v>
      </c>
      <c r="E80" s="28" t="s">
        <v>541</v>
      </c>
      <c r="F80" s="87">
        <v>500000</v>
      </c>
      <c r="G80" s="29">
        <v>7.5</v>
      </c>
      <c r="H80" s="29" t="s">
        <v>306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44806</v>
      </c>
      <c r="B81" s="29">
        <v>524661</v>
      </c>
      <c r="C81" s="28" t="s">
        <v>904</v>
      </c>
      <c r="D81" s="28" t="s">
        <v>992</v>
      </c>
      <c r="E81" s="28" t="s">
        <v>540</v>
      </c>
      <c r="F81" s="87">
        <v>240000</v>
      </c>
      <c r="G81" s="29">
        <v>7.5</v>
      </c>
      <c r="H81" s="29" t="s">
        <v>306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44806</v>
      </c>
      <c r="B82" s="29">
        <v>524661</v>
      </c>
      <c r="C82" s="28" t="s">
        <v>904</v>
      </c>
      <c r="D82" s="28" t="s">
        <v>1046</v>
      </c>
      <c r="E82" s="28" t="s">
        <v>541</v>
      </c>
      <c r="F82" s="87">
        <v>600</v>
      </c>
      <c r="G82" s="29">
        <v>7.48</v>
      </c>
      <c r="H82" s="29" t="s">
        <v>306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44806</v>
      </c>
      <c r="B83" s="29">
        <v>524661</v>
      </c>
      <c r="C83" s="28" t="s">
        <v>904</v>
      </c>
      <c r="D83" s="28" t="s">
        <v>1046</v>
      </c>
      <c r="E83" s="28" t="s">
        <v>540</v>
      </c>
      <c r="F83" s="87">
        <v>202891</v>
      </c>
      <c r="G83" s="29">
        <v>7.5</v>
      </c>
      <c r="H83" s="29" t="s">
        <v>306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44806</v>
      </c>
      <c r="B84" s="29">
        <v>516030</v>
      </c>
      <c r="C84" s="28" t="s">
        <v>1047</v>
      </c>
      <c r="D84" s="28" t="s">
        <v>1048</v>
      </c>
      <c r="E84" s="28" t="s">
        <v>541</v>
      </c>
      <c r="F84" s="87">
        <v>299286</v>
      </c>
      <c r="G84" s="29">
        <v>120.85</v>
      </c>
      <c r="H84" s="29" t="s">
        <v>306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44806</v>
      </c>
      <c r="B85" s="29" t="s">
        <v>43</v>
      </c>
      <c r="C85" s="28" t="s">
        <v>1049</v>
      </c>
      <c r="D85" s="28" t="s">
        <v>1050</v>
      </c>
      <c r="E85" s="28" t="s">
        <v>540</v>
      </c>
      <c r="F85" s="87">
        <v>941557</v>
      </c>
      <c r="G85" s="29">
        <v>2290</v>
      </c>
      <c r="H85" s="29" t="s">
        <v>816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44806</v>
      </c>
      <c r="B86" s="29" t="s">
        <v>894</v>
      </c>
      <c r="C86" s="28" t="s">
        <v>895</v>
      </c>
      <c r="D86" s="28" t="s">
        <v>932</v>
      </c>
      <c r="E86" s="28" t="s">
        <v>540</v>
      </c>
      <c r="F86" s="87">
        <v>120000</v>
      </c>
      <c r="G86" s="29">
        <v>37.42</v>
      </c>
      <c r="H86" s="29" t="s">
        <v>816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44806</v>
      </c>
      <c r="B87" s="29" t="s">
        <v>894</v>
      </c>
      <c r="C87" s="28" t="s">
        <v>895</v>
      </c>
      <c r="D87" s="28" t="s">
        <v>1051</v>
      </c>
      <c r="E87" s="28" t="s">
        <v>540</v>
      </c>
      <c r="F87" s="87">
        <v>80000</v>
      </c>
      <c r="G87" s="29">
        <v>38.25</v>
      </c>
      <c r="H87" s="29" t="s">
        <v>816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44806</v>
      </c>
      <c r="B88" s="29" t="s">
        <v>1052</v>
      </c>
      <c r="C88" s="28" t="s">
        <v>1053</v>
      </c>
      <c r="D88" s="28" t="s">
        <v>1054</v>
      </c>
      <c r="E88" s="28" t="s">
        <v>540</v>
      </c>
      <c r="F88" s="87">
        <v>103500</v>
      </c>
      <c r="G88" s="29">
        <v>153.52000000000001</v>
      </c>
      <c r="H88" s="29" t="s">
        <v>816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44806</v>
      </c>
      <c r="B89" s="29" t="s">
        <v>1052</v>
      </c>
      <c r="C89" s="28" t="s">
        <v>1053</v>
      </c>
      <c r="D89" s="28" t="s">
        <v>1055</v>
      </c>
      <c r="E89" s="28" t="s">
        <v>540</v>
      </c>
      <c r="F89" s="87">
        <v>1500</v>
      </c>
      <c r="G89" s="29">
        <v>143.9</v>
      </c>
      <c r="H89" s="29" t="s">
        <v>816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44806</v>
      </c>
      <c r="B90" s="29" t="s">
        <v>1056</v>
      </c>
      <c r="C90" s="28" t="s">
        <v>1057</v>
      </c>
      <c r="D90" s="28" t="s">
        <v>1058</v>
      </c>
      <c r="E90" s="28" t="s">
        <v>540</v>
      </c>
      <c r="F90" s="87">
        <v>15000</v>
      </c>
      <c r="G90" s="29">
        <v>85.26</v>
      </c>
      <c r="H90" s="29" t="s">
        <v>816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44806</v>
      </c>
      <c r="B91" s="29" t="s">
        <v>1059</v>
      </c>
      <c r="C91" s="28" t="s">
        <v>1060</v>
      </c>
      <c r="D91" s="28" t="s">
        <v>903</v>
      </c>
      <c r="E91" s="28" t="s">
        <v>540</v>
      </c>
      <c r="F91" s="87">
        <v>2549527</v>
      </c>
      <c r="G91" s="29">
        <v>3.58</v>
      </c>
      <c r="H91" s="29" t="s">
        <v>816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44806</v>
      </c>
      <c r="B92" s="29" t="s">
        <v>1061</v>
      </c>
      <c r="C92" s="28" t="s">
        <v>1062</v>
      </c>
      <c r="D92" s="28" t="s">
        <v>1063</v>
      </c>
      <c r="E92" s="28" t="s">
        <v>540</v>
      </c>
      <c r="F92" s="87">
        <v>44000</v>
      </c>
      <c r="G92" s="29">
        <v>151.44999999999999</v>
      </c>
      <c r="H92" s="29" t="s">
        <v>816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44806</v>
      </c>
      <c r="B93" s="29" t="s">
        <v>1064</v>
      </c>
      <c r="C93" s="28" t="s">
        <v>1065</v>
      </c>
      <c r="D93" s="28" t="s">
        <v>940</v>
      </c>
      <c r="E93" s="28" t="s">
        <v>540</v>
      </c>
      <c r="F93" s="87">
        <v>1471469</v>
      </c>
      <c r="G93" s="29">
        <v>85.04</v>
      </c>
      <c r="H93" s="29" t="s">
        <v>816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44806</v>
      </c>
      <c r="B94" s="29" t="s">
        <v>1064</v>
      </c>
      <c r="C94" s="28" t="s">
        <v>1065</v>
      </c>
      <c r="D94" s="28" t="s">
        <v>1066</v>
      </c>
      <c r="E94" s="28" t="s">
        <v>540</v>
      </c>
      <c r="F94" s="87">
        <v>1244888</v>
      </c>
      <c r="G94" s="29">
        <v>83.74</v>
      </c>
      <c r="H94" s="29" t="s">
        <v>816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44806</v>
      </c>
      <c r="B95" s="29" t="s">
        <v>1064</v>
      </c>
      <c r="C95" s="28" t="s">
        <v>1065</v>
      </c>
      <c r="D95" s="28" t="s">
        <v>869</v>
      </c>
      <c r="E95" s="28" t="s">
        <v>540</v>
      </c>
      <c r="F95" s="87">
        <v>1544465</v>
      </c>
      <c r="G95" s="29">
        <v>84.33</v>
      </c>
      <c r="H95" s="29" t="s">
        <v>816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44806</v>
      </c>
      <c r="B96" s="29" t="s">
        <v>1067</v>
      </c>
      <c r="C96" s="28" t="s">
        <v>1068</v>
      </c>
      <c r="D96" s="28" t="s">
        <v>1069</v>
      </c>
      <c r="E96" s="28" t="s">
        <v>540</v>
      </c>
      <c r="F96" s="87">
        <v>84663</v>
      </c>
      <c r="G96" s="29">
        <v>60.06</v>
      </c>
      <c r="H96" s="29" t="s">
        <v>816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44806</v>
      </c>
      <c r="B97" s="29" t="s">
        <v>1070</v>
      </c>
      <c r="C97" s="28" t="s">
        <v>1071</v>
      </c>
      <c r="D97" s="28" t="s">
        <v>869</v>
      </c>
      <c r="E97" s="28" t="s">
        <v>540</v>
      </c>
      <c r="F97" s="87">
        <v>1025533</v>
      </c>
      <c r="G97" s="29">
        <v>142.13999999999999</v>
      </c>
      <c r="H97" s="29" t="s">
        <v>816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44806</v>
      </c>
      <c r="B98" s="29" t="s">
        <v>941</v>
      </c>
      <c r="C98" s="28" t="s">
        <v>942</v>
      </c>
      <c r="D98" s="28" t="s">
        <v>1072</v>
      </c>
      <c r="E98" s="28" t="s">
        <v>540</v>
      </c>
      <c r="F98" s="87">
        <v>175000</v>
      </c>
      <c r="G98" s="29">
        <v>21.77</v>
      </c>
      <c r="H98" s="29" t="s">
        <v>816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44806</v>
      </c>
      <c r="B99" s="29" t="s">
        <v>1073</v>
      </c>
      <c r="C99" s="28" t="s">
        <v>1074</v>
      </c>
      <c r="D99" s="28" t="s">
        <v>1075</v>
      </c>
      <c r="E99" s="28" t="s">
        <v>540</v>
      </c>
      <c r="F99" s="87">
        <v>35276502</v>
      </c>
      <c r="G99" s="29">
        <v>8.39</v>
      </c>
      <c r="H99" s="29" t="s">
        <v>816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44806</v>
      </c>
      <c r="B100" s="29" t="s">
        <v>933</v>
      </c>
      <c r="C100" s="28" t="s">
        <v>934</v>
      </c>
      <c r="D100" s="28" t="s">
        <v>935</v>
      </c>
      <c r="E100" s="28" t="s">
        <v>540</v>
      </c>
      <c r="F100" s="87">
        <v>770000</v>
      </c>
      <c r="G100" s="29">
        <v>129.69</v>
      </c>
      <c r="H100" s="29" t="s">
        <v>816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44806</v>
      </c>
      <c r="B101" s="29" t="s">
        <v>936</v>
      </c>
      <c r="C101" s="28" t="s">
        <v>937</v>
      </c>
      <c r="D101" s="28" t="s">
        <v>1076</v>
      </c>
      <c r="E101" s="28" t="s">
        <v>540</v>
      </c>
      <c r="F101" s="87">
        <v>97406</v>
      </c>
      <c r="G101" s="29">
        <v>41.03</v>
      </c>
      <c r="H101" s="29" t="s">
        <v>816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44806</v>
      </c>
      <c r="B102" s="29" t="s">
        <v>1077</v>
      </c>
      <c r="C102" s="28" t="s">
        <v>1078</v>
      </c>
      <c r="D102" s="28" t="s">
        <v>1079</v>
      </c>
      <c r="E102" s="28" t="s">
        <v>540</v>
      </c>
      <c r="F102" s="87">
        <v>757196</v>
      </c>
      <c r="G102" s="29">
        <v>25.15</v>
      </c>
      <c r="H102" s="29" t="s">
        <v>816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44806</v>
      </c>
      <c r="B103" s="29" t="s">
        <v>1080</v>
      </c>
      <c r="C103" s="28" t="s">
        <v>1081</v>
      </c>
      <c r="D103" s="28" t="s">
        <v>1051</v>
      </c>
      <c r="E103" s="28" t="s">
        <v>540</v>
      </c>
      <c r="F103" s="87">
        <v>130096</v>
      </c>
      <c r="G103" s="29">
        <v>63.36</v>
      </c>
      <c r="H103" s="29" t="s">
        <v>816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44806</v>
      </c>
      <c r="B104" s="29" t="s">
        <v>1082</v>
      </c>
      <c r="C104" s="28" t="s">
        <v>1083</v>
      </c>
      <c r="D104" s="28" t="s">
        <v>1084</v>
      </c>
      <c r="E104" s="28" t="s">
        <v>540</v>
      </c>
      <c r="F104" s="87">
        <v>1000000</v>
      </c>
      <c r="G104" s="29">
        <v>24.17</v>
      </c>
      <c r="H104" s="29" t="s">
        <v>816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44806</v>
      </c>
      <c r="B105" s="29" t="s">
        <v>181</v>
      </c>
      <c r="C105" s="28" t="s">
        <v>1085</v>
      </c>
      <c r="D105" s="28" t="s">
        <v>1086</v>
      </c>
      <c r="E105" s="28" t="s">
        <v>540</v>
      </c>
      <c r="F105" s="87">
        <v>323158</v>
      </c>
      <c r="G105" s="29">
        <v>1861.42</v>
      </c>
      <c r="H105" s="29" t="s">
        <v>816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44806</v>
      </c>
      <c r="B106" s="29" t="s">
        <v>938</v>
      </c>
      <c r="C106" s="28" t="s">
        <v>939</v>
      </c>
      <c r="D106" s="28" t="s">
        <v>1087</v>
      </c>
      <c r="E106" s="28" t="s">
        <v>540</v>
      </c>
      <c r="F106" s="87">
        <v>120177</v>
      </c>
      <c r="G106" s="29">
        <v>1127.6099999999999</v>
      </c>
      <c r="H106" s="29" t="s">
        <v>816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44806</v>
      </c>
      <c r="B107" s="29" t="s">
        <v>938</v>
      </c>
      <c r="C107" s="28" t="s">
        <v>939</v>
      </c>
      <c r="D107" s="28" t="s">
        <v>1088</v>
      </c>
      <c r="E107" s="28" t="s">
        <v>540</v>
      </c>
      <c r="F107" s="87">
        <v>143029</v>
      </c>
      <c r="G107" s="29">
        <v>1118.43</v>
      </c>
      <c r="H107" s="29" t="s">
        <v>816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44806</v>
      </c>
      <c r="B108" s="29" t="s">
        <v>938</v>
      </c>
      <c r="C108" s="28" t="s">
        <v>939</v>
      </c>
      <c r="D108" s="28" t="s">
        <v>1066</v>
      </c>
      <c r="E108" s="28" t="s">
        <v>540</v>
      </c>
      <c r="F108" s="87">
        <v>168520</v>
      </c>
      <c r="G108" s="29">
        <v>1126.8499999999999</v>
      </c>
      <c r="H108" s="29" t="s">
        <v>816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44806</v>
      </c>
      <c r="B109" s="29" t="s">
        <v>938</v>
      </c>
      <c r="C109" s="28" t="s">
        <v>939</v>
      </c>
      <c r="D109" s="28" t="s">
        <v>1089</v>
      </c>
      <c r="E109" s="28" t="s">
        <v>540</v>
      </c>
      <c r="F109" s="87">
        <v>153656</v>
      </c>
      <c r="G109" s="29">
        <v>1125.82</v>
      </c>
      <c r="H109" s="29" t="s">
        <v>816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44806</v>
      </c>
      <c r="B110" s="29" t="s">
        <v>938</v>
      </c>
      <c r="C110" s="28" t="s">
        <v>939</v>
      </c>
      <c r="D110" s="28" t="s">
        <v>869</v>
      </c>
      <c r="E110" s="28" t="s">
        <v>540</v>
      </c>
      <c r="F110" s="87">
        <v>464568</v>
      </c>
      <c r="G110" s="29">
        <v>1124.1500000000001</v>
      </c>
      <c r="H110" s="29" t="s">
        <v>816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44806</v>
      </c>
      <c r="B111" s="29" t="s">
        <v>938</v>
      </c>
      <c r="C111" s="28" t="s">
        <v>939</v>
      </c>
      <c r="D111" s="28" t="s">
        <v>940</v>
      </c>
      <c r="E111" s="28" t="s">
        <v>540</v>
      </c>
      <c r="F111" s="87">
        <v>292785</v>
      </c>
      <c r="G111" s="29">
        <v>1124.8599999999999</v>
      </c>
      <c r="H111" s="29" t="s">
        <v>816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44806</v>
      </c>
      <c r="B112" s="29" t="s">
        <v>938</v>
      </c>
      <c r="C112" s="28" t="s">
        <v>939</v>
      </c>
      <c r="D112" s="28" t="s">
        <v>1090</v>
      </c>
      <c r="E112" s="28" t="s">
        <v>540</v>
      </c>
      <c r="F112" s="87">
        <v>87271</v>
      </c>
      <c r="G112" s="29">
        <v>1118.3399999999999</v>
      </c>
      <c r="H112" s="29" t="s">
        <v>816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44806</v>
      </c>
      <c r="B113" s="29" t="s">
        <v>938</v>
      </c>
      <c r="C113" s="28" t="s">
        <v>939</v>
      </c>
      <c r="D113" s="28" t="s">
        <v>1091</v>
      </c>
      <c r="E113" s="28" t="s">
        <v>540</v>
      </c>
      <c r="F113" s="87">
        <v>95516</v>
      </c>
      <c r="G113" s="29">
        <v>1122.57</v>
      </c>
      <c r="H113" s="29" t="s">
        <v>816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44806</v>
      </c>
      <c r="B114" s="29" t="s">
        <v>1092</v>
      </c>
      <c r="C114" s="28" t="s">
        <v>1093</v>
      </c>
      <c r="D114" s="28" t="s">
        <v>1058</v>
      </c>
      <c r="E114" s="28" t="s">
        <v>540</v>
      </c>
      <c r="F114" s="87">
        <v>14512146</v>
      </c>
      <c r="G114" s="29">
        <v>22.39</v>
      </c>
      <c r="H114" s="29" t="s">
        <v>816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44806</v>
      </c>
      <c r="B115" s="29" t="s">
        <v>1092</v>
      </c>
      <c r="C115" s="28" t="s">
        <v>1093</v>
      </c>
      <c r="D115" s="28" t="s">
        <v>1094</v>
      </c>
      <c r="E115" s="28" t="s">
        <v>540</v>
      </c>
      <c r="F115" s="87">
        <v>20203586</v>
      </c>
      <c r="G115" s="29">
        <v>22.05</v>
      </c>
      <c r="H115" s="29" t="s">
        <v>816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44806</v>
      </c>
      <c r="B116" s="29" t="s">
        <v>1092</v>
      </c>
      <c r="C116" s="28" t="s">
        <v>1093</v>
      </c>
      <c r="D116" s="28" t="s">
        <v>1095</v>
      </c>
      <c r="E116" s="28" t="s">
        <v>540</v>
      </c>
      <c r="F116" s="87">
        <v>26757729</v>
      </c>
      <c r="G116" s="29">
        <v>22.16</v>
      </c>
      <c r="H116" s="29" t="s">
        <v>816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44806</v>
      </c>
      <c r="B117" s="29" t="s">
        <v>1096</v>
      </c>
      <c r="C117" s="28" t="s">
        <v>1097</v>
      </c>
      <c r="D117" s="28" t="s">
        <v>1098</v>
      </c>
      <c r="E117" s="28" t="s">
        <v>540</v>
      </c>
      <c r="F117" s="87">
        <v>320040</v>
      </c>
      <c r="G117" s="29">
        <v>60.5</v>
      </c>
      <c r="H117" s="29" t="s">
        <v>816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44806</v>
      </c>
      <c r="B118" s="29" t="s">
        <v>1099</v>
      </c>
      <c r="C118" s="28" t="s">
        <v>1100</v>
      </c>
      <c r="D118" s="28" t="s">
        <v>1101</v>
      </c>
      <c r="E118" s="28" t="s">
        <v>540</v>
      </c>
      <c r="F118" s="87">
        <v>50530</v>
      </c>
      <c r="G118" s="29">
        <v>127.2</v>
      </c>
      <c r="H118" s="29" t="s">
        <v>816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44806</v>
      </c>
      <c r="B119" s="29" t="s">
        <v>1102</v>
      </c>
      <c r="C119" s="28" t="s">
        <v>1103</v>
      </c>
      <c r="D119" s="28" t="s">
        <v>931</v>
      </c>
      <c r="E119" s="28" t="s">
        <v>540</v>
      </c>
      <c r="F119" s="87">
        <v>500000</v>
      </c>
      <c r="G119" s="29">
        <v>93.8</v>
      </c>
      <c r="H119" s="29" t="s">
        <v>816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44806</v>
      </c>
      <c r="B120" s="29" t="s">
        <v>1104</v>
      </c>
      <c r="C120" s="28" t="s">
        <v>1105</v>
      </c>
      <c r="D120" s="28" t="s">
        <v>866</v>
      </c>
      <c r="E120" s="28" t="s">
        <v>540</v>
      </c>
      <c r="F120" s="87">
        <v>250000</v>
      </c>
      <c r="G120" s="29">
        <v>68.010000000000005</v>
      </c>
      <c r="H120" s="29" t="s">
        <v>816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44806</v>
      </c>
      <c r="B121" s="29" t="s">
        <v>894</v>
      </c>
      <c r="C121" s="28" t="s">
        <v>895</v>
      </c>
      <c r="D121" s="28" t="s">
        <v>1051</v>
      </c>
      <c r="E121" s="28" t="s">
        <v>541</v>
      </c>
      <c r="F121" s="87">
        <v>160000</v>
      </c>
      <c r="G121" s="29">
        <v>37.94</v>
      </c>
      <c r="H121" s="29" t="s">
        <v>816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44806</v>
      </c>
      <c r="B122" s="29" t="s">
        <v>1052</v>
      </c>
      <c r="C122" s="28" t="s">
        <v>1053</v>
      </c>
      <c r="D122" s="28" t="s">
        <v>1055</v>
      </c>
      <c r="E122" s="28" t="s">
        <v>541</v>
      </c>
      <c r="F122" s="87">
        <v>81000</v>
      </c>
      <c r="G122" s="29">
        <v>140.83000000000001</v>
      </c>
      <c r="H122" s="29" t="s">
        <v>816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44806</v>
      </c>
      <c r="B123" s="29" t="s">
        <v>1056</v>
      </c>
      <c r="C123" s="28" t="s">
        <v>1057</v>
      </c>
      <c r="D123" s="28" t="s">
        <v>1058</v>
      </c>
      <c r="E123" s="28" t="s">
        <v>541</v>
      </c>
      <c r="F123" s="87">
        <v>93000</v>
      </c>
      <c r="G123" s="29">
        <v>83.73</v>
      </c>
      <c r="H123" s="29" t="s">
        <v>816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44806</v>
      </c>
      <c r="B124" s="29" t="s">
        <v>1106</v>
      </c>
      <c r="C124" s="28" t="s">
        <v>1107</v>
      </c>
      <c r="D124" s="28" t="s">
        <v>1108</v>
      </c>
      <c r="E124" s="28" t="s">
        <v>541</v>
      </c>
      <c r="F124" s="87">
        <v>1000000</v>
      </c>
      <c r="G124" s="29">
        <v>6.7</v>
      </c>
      <c r="H124" s="29" t="s">
        <v>816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44806</v>
      </c>
      <c r="B125" s="29" t="s">
        <v>1059</v>
      </c>
      <c r="C125" s="28" t="s">
        <v>1060</v>
      </c>
      <c r="D125" s="28" t="s">
        <v>903</v>
      </c>
      <c r="E125" s="28" t="s">
        <v>541</v>
      </c>
      <c r="F125" s="87">
        <v>955103</v>
      </c>
      <c r="G125" s="29">
        <v>3.47</v>
      </c>
      <c r="H125" s="29" t="s">
        <v>816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44806</v>
      </c>
      <c r="B126" s="29" t="s">
        <v>1061</v>
      </c>
      <c r="C126" s="28" t="s">
        <v>1062</v>
      </c>
      <c r="D126" s="28" t="s">
        <v>1063</v>
      </c>
      <c r="E126" s="28" t="s">
        <v>541</v>
      </c>
      <c r="F126" s="87">
        <v>64000</v>
      </c>
      <c r="G126" s="29">
        <v>148.18</v>
      </c>
      <c r="H126" s="29" t="s">
        <v>816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44806</v>
      </c>
      <c r="B127" s="29" t="s">
        <v>1064</v>
      </c>
      <c r="C127" s="28" t="s">
        <v>1065</v>
      </c>
      <c r="D127" s="28" t="s">
        <v>869</v>
      </c>
      <c r="E127" s="28" t="s">
        <v>541</v>
      </c>
      <c r="F127" s="87">
        <v>1544465</v>
      </c>
      <c r="G127" s="29">
        <v>84.38</v>
      </c>
      <c r="H127" s="29" t="s">
        <v>816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44806</v>
      </c>
      <c r="B128" s="29" t="s">
        <v>1064</v>
      </c>
      <c r="C128" s="28" t="s">
        <v>1065</v>
      </c>
      <c r="D128" s="28" t="s">
        <v>1066</v>
      </c>
      <c r="E128" s="28" t="s">
        <v>541</v>
      </c>
      <c r="F128" s="87">
        <v>1420012</v>
      </c>
      <c r="G128" s="29">
        <v>83.75</v>
      </c>
      <c r="H128" s="29" t="s">
        <v>816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44806</v>
      </c>
      <c r="B129" s="29" t="s">
        <v>1064</v>
      </c>
      <c r="C129" s="28" t="s">
        <v>1065</v>
      </c>
      <c r="D129" s="28" t="s">
        <v>940</v>
      </c>
      <c r="E129" s="28" t="s">
        <v>541</v>
      </c>
      <c r="F129" s="87">
        <v>1450774</v>
      </c>
      <c r="G129" s="29">
        <v>85.3</v>
      </c>
      <c r="H129" s="29" t="s">
        <v>816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44806</v>
      </c>
      <c r="B130" s="29" t="s">
        <v>1067</v>
      </c>
      <c r="C130" s="28" t="s">
        <v>1068</v>
      </c>
      <c r="D130" s="28" t="s">
        <v>1069</v>
      </c>
      <c r="E130" s="28" t="s">
        <v>541</v>
      </c>
      <c r="F130" s="87">
        <v>84663</v>
      </c>
      <c r="G130" s="29">
        <v>60.37</v>
      </c>
      <c r="H130" s="29" t="s">
        <v>816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44806</v>
      </c>
      <c r="B131" s="29" t="s">
        <v>1109</v>
      </c>
      <c r="C131" s="28" t="s">
        <v>1110</v>
      </c>
      <c r="D131" s="28" t="s">
        <v>1111</v>
      </c>
      <c r="E131" s="28" t="s">
        <v>541</v>
      </c>
      <c r="F131" s="87">
        <v>51583</v>
      </c>
      <c r="G131" s="29">
        <v>7.48</v>
      </c>
      <c r="H131" s="29" t="s">
        <v>816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44806</v>
      </c>
      <c r="B132" s="29" t="s">
        <v>1112</v>
      </c>
      <c r="C132" s="28" t="s">
        <v>1113</v>
      </c>
      <c r="D132" s="28" t="s">
        <v>1114</v>
      </c>
      <c r="E132" s="28" t="s">
        <v>541</v>
      </c>
      <c r="F132" s="87">
        <v>550000</v>
      </c>
      <c r="G132" s="29">
        <v>15.18</v>
      </c>
      <c r="H132" s="29" t="s">
        <v>816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44806</v>
      </c>
      <c r="B133" s="29" t="s">
        <v>1070</v>
      </c>
      <c r="C133" s="28" t="s">
        <v>1071</v>
      </c>
      <c r="D133" s="28" t="s">
        <v>869</v>
      </c>
      <c r="E133" s="28" t="s">
        <v>541</v>
      </c>
      <c r="F133" s="87">
        <v>1025533</v>
      </c>
      <c r="G133" s="29">
        <v>142.13999999999999</v>
      </c>
      <c r="H133" s="29" t="s">
        <v>816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44806</v>
      </c>
      <c r="B134" s="29" t="s">
        <v>941</v>
      </c>
      <c r="C134" s="28" t="s">
        <v>942</v>
      </c>
      <c r="D134" s="28" t="s">
        <v>1115</v>
      </c>
      <c r="E134" s="28" t="s">
        <v>541</v>
      </c>
      <c r="F134" s="87">
        <v>160000</v>
      </c>
      <c r="G134" s="29">
        <v>21.75</v>
      </c>
      <c r="H134" s="29" t="s">
        <v>816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44806</v>
      </c>
      <c r="B135" s="29" t="s">
        <v>1073</v>
      </c>
      <c r="C135" s="28" t="s">
        <v>1074</v>
      </c>
      <c r="D135" s="28" t="s">
        <v>1075</v>
      </c>
      <c r="E135" s="28" t="s">
        <v>541</v>
      </c>
      <c r="F135" s="87">
        <v>29990103</v>
      </c>
      <c r="G135" s="29">
        <v>8.39</v>
      </c>
      <c r="H135" s="29" t="s">
        <v>816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44806</v>
      </c>
      <c r="B136" s="29" t="s">
        <v>1116</v>
      </c>
      <c r="C136" s="28" t="s">
        <v>1117</v>
      </c>
      <c r="D136" s="28" t="s">
        <v>1118</v>
      </c>
      <c r="E136" s="28" t="s">
        <v>541</v>
      </c>
      <c r="F136" s="87">
        <v>118400</v>
      </c>
      <c r="G136" s="29">
        <v>70.63</v>
      </c>
      <c r="H136" s="29" t="s">
        <v>816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44806</v>
      </c>
      <c r="B137" s="29" t="s">
        <v>936</v>
      </c>
      <c r="C137" s="28" t="s">
        <v>937</v>
      </c>
      <c r="D137" s="28" t="s">
        <v>1076</v>
      </c>
      <c r="E137" s="28" t="s">
        <v>541</v>
      </c>
      <c r="F137" s="87">
        <v>97406</v>
      </c>
      <c r="G137" s="29">
        <v>41.51</v>
      </c>
      <c r="H137" s="29" t="s">
        <v>816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44806</v>
      </c>
      <c r="B138" s="29" t="s">
        <v>1077</v>
      </c>
      <c r="C138" s="28" t="s">
        <v>1078</v>
      </c>
      <c r="D138" s="28" t="s">
        <v>1079</v>
      </c>
      <c r="E138" s="28" t="s">
        <v>541</v>
      </c>
      <c r="F138" s="87">
        <v>57196</v>
      </c>
      <c r="G138" s="29">
        <v>25.75</v>
      </c>
      <c r="H138" s="29" t="s">
        <v>816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44806</v>
      </c>
      <c r="B139" s="29" t="s">
        <v>1080</v>
      </c>
      <c r="C139" s="28" t="s">
        <v>1081</v>
      </c>
      <c r="D139" s="28" t="s">
        <v>1051</v>
      </c>
      <c r="E139" s="28" t="s">
        <v>541</v>
      </c>
      <c r="F139" s="87">
        <v>130096</v>
      </c>
      <c r="G139" s="29">
        <v>63</v>
      </c>
      <c r="H139" s="29" t="s">
        <v>816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44806</v>
      </c>
      <c r="B140" s="29" t="s">
        <v>938</v>
      </c>
      <c r="C140" s="28" t="s">
        <v>939</v>
      </c>
      <c r="D140" s="28" t="s">
        <v>1088</v>
      </c>
      <c r="E140" s="28" t="s">
        <v>541</v>
      </c>
      <c r="F140" s="87">
        <v>143029</v>
      </c>
      <c r="G140" s="29">
        <v>1118.8800000000001</v>
      </c>
      <c r="H140" s="29" t="s">
        <v>816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44806</v>
      </c>
      <c r="B141" s="29" t="s">
        <v>938</v>
      </c>
      <c r="C141" s="28" t="s">
        <v>939</v>
      </c>
      <c r="D141" s="28" t="s">
        <v>940</v>
      </c>
      <c r="E141" s="28" t="s">
        <v>541</v>
      </c>
      <c r="F141" s="87">
        <v>297880</v>
      </c>
      <c r="G141" s="29">
        <v>1125.98</v>
      </c>
      <c r="H141" s="29" t="s">
        <v>816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44806</v>
      </c>
      <c r="B142" s="29" t="s">
        <v>938</v>
      </c>
      <c r="C142" s="28" t="s">
        <v>939</v>
      </c>
      <c r="D142" s="28" t="s">
        <v>1091</v>
      </c>
      <c r="E142" s="28" t="s">
        <v>541</v>
      </c>
      <c r="F142" s="87">
        <v>99264</v>
      </c>
      <c r="G142" s="29">
        <v>1124.25</v>
      </c>
      <c r="H142" s="29" t="s">
        <v>816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44806</v>
      </c>
      <c r="B143" s="29" t="s">
        <v>938</v>
      </c>
      <c r="C143" s="28" t="s">
        <v>939</v>
      </c>
      <c r="D143" s="28" t="s">
        <v>1087</v>
      </c>
      <c r="E143" s="28" t="s">
        <v>541</v>
      </c>
      <c r="F143" s="87">
        <v>119588</v>
      </c>
      <c r="G143" s="29">
        <v>1127.55</v>
      </c>
      <c r="H143" s="29" t="s">
        <v>816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44806</v>
      </c>
      <c r="B144" s="29" t="s">
        <v>938</v>
      </c>
      <c r="C144" s="28" t="s">
        <v>939</v>
      </c>
      <c r="D144" s="28" t="s">
        <v>1066</v>
      </c>
      <c r="E144" s="28" t="s">
        <v>541</v>
      </c>
      <c r="F144" s="87">
        <v>170997</v>
      </c>
      <c r="G144" s="29">
        <v>1122.5</v>
      </c>
      <c r="H144" s="29" t="s">
        <v>816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44806</v>
      </c>
      <c r="B145" s="29" t="s">
        <v>938</v>
      </c>
      <c r="C145" s="28" t="s">
        <v>939</v>
      </c>
      <c r="D145" s="28" t="s">
        <v>869</v>
      </c>
      <c r="E145" s="28" t="s">
        <v>541</v>
      </c>
      <c r="F145" s="87">
        <v>464627</v>
      </c>
      <c r="G145" s="29">
        <v>1123.8599999999999</v>
      </c>
      <c r="H145" s="29" t="s">
        <v>816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44806</v>
      </c>
      <c r="B146" s="29" t="s">
        <v>938</v>
      </c>
      <c r="C146" s="28" t="s">
        <v>939</v>
      </c>
      <c r="D146" s="28" t="s">
        <v>1089</v>
      </c>
      <c r="E146" s="28" t="s">
        <v>541</v>
      </c>
      <c r="F146" s="87">
        <v>153656</v>
      </c>
      <c r="G146" s="29">
        <v>1126.29</v>
      </c>
      <c r="H146" s="29" t="s">
        <v>816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44806</v>
      </c>
      <c r="B147" s="29" t="s">
        <v>938</v>
      </c>
      <c r="C147" s="28" t="s">
        <v>939</v>
      </c>
      <c r="D147" s="28" t="s">
        <v>1090</v>
      </c>
      <c r="E147" s="28" t="s">
        <v>541</v>
      </c>
      <c r="F147" s="87">
        <v>7271</v>
      </c>
      <c r="G147" s="29">
        <v>1149.8499999999999</v>
      </c>
      <c r="H147" s="29" t="s">
        <v>816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44806</v>
      </c>
      <c r="B148" s="29" t="s">
        <v>1092</v>
      </c>
      <c r="C148" s="28" t="s">
        <v>1093</v>
      </c>
      <c r="D148" s="28" t="s">
        <v>1094</v>
      </c>
      <c r="E148" s="28" t="s">
        <v>541</v>
      </c>
      <c r="F148" s="87">
        <v>20251807</v>
      </c>
      <c r="G148" s="29">
        <v>22.07</v>
      </c>
      <c r="H148" s="29" t="s">
        <v>816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44806</v>
      </c>
      <c r="B149" s="29" t="s">
        <v>1092</v>
      </c>
      <c r="C149" s="28" t="s">
        <v>1093</v>
      </c>
      <c r="D149" s="28" t="s">
        <v>1058</v>
      </c>
      <c r="E149" s="28" t="s">
        <v>541</v>
      </c>
      <c r="F149" s="87">
        <v>18112146</v>
      </c>
      <c r="G149" s="29">
        <v>22.62</v>
      </c>
      <c r="H149" s="29" t="s">
        <v>816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44806</v>
      </c>
      <c r="B150" s="29" t="s">
        <v>1092</v>
      </c>
      <c r="C150" s="28" t="s">
        <v>1093</v>
      </c>
      <c r="D150" s="28" t="s">
        <v>1095</v>
      </c>
      <c r="E150" s="28" t="s">
        <v>541</v>
      </c>
      <c r="F150" s="87">
        <v>27022842</v>
      </c>
      <c r="G150" s="29">
        <v>22.18</v>
      </c>
      <c r="H150" s="29" t="s">
        <v>816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44806</v>
      </c>
      <c r="B151" s="29" t="s">
        <v>1096</v>
      </c>
      <c r="C151" s="28" t="s">
        <v>1097</v>
      </c>
      <c r="D151" s="28" t="s">
        <v>1119</v>
      </c>
      <c r="E151" s="28" t="s">
        <v>541</v>
      </c>
      <c r="F151" s="87">
        <v>320040</v>
      </c>
      <c r="G151" s="29">
        <v>60.5</v>
      </c>
      <c r="H151" s="29" t="s">
        <v>816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44806</v>
      </c>
      <c r="B152" s="29" t="s">
        <v>1099</v>
      </c>
      <c r="C152" s="28" t="s">
        <v>1100</v>
      </c>
      <c r="D152" s="28" t="s">
        <v>1120</v>
      </c>
      <c r="E152" s="28" t="s">
        <v>541</v>
      </c>
      <c r="F152" s="87">
        <v>45000</v>
      </c>
      <c r="G152" s="29">
        <v>124.32</v>
      </c>
      <c r="H152" s="29" t="s">
        <v>816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44806</v>
      </c>
      <c r="B153" s="29" t="s">
        <v>1099</v>
      </c>
      <c r="C153" s="28" t="s">
        <v>1100</v>
      </c>
      <c r="D153" s="28" t="s">
        <v>1101</v>
      </c>
      <c r="E153" s="28" t="s">
        <v>541</v>
      </c>
      <c r="F153" s="87">
        <v>50530</v>
      </c>
      <c r="G153" s="29">
        <v>127.28</v>
      </c>
      <c r="H153" s="29" t="s">
        <v>816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44806</v>
      </c>
      <c r="B154" s="29" t="s">
        <v>1121</v>
      </c>
      <c r="C154" s="28" t="s">
        <v>1122</v>
      </c>
      <c r="D154" s="28" t="s">
        <v>1123</v>
      </c>
      <c r="E154" s="28" t="s">
        <v>541</v>
      </c>
      <c r="F154" s="87">
        <v>136327</v>
      </c>
      <c r="G154" s="29">
        <v>83.18</v>
      </c>
      <c r="H154" s="29" t="s">
        <v>816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44806</v>
      </c>
      <c r="B155" s="29" t="s">
        <v>1102</v>
      </c>
      <c r="C155" s="28" t="s">
        <v>1103</v>
      </c>
      <c r="D155" s="28" t="s">
        <v>1124</v>
      </c>
      <c r="E155" s="28" t="s">
        <v>541</v>
      </c>
      <c r="F155" s="87">
        <v>748810</v>
      </c>
      <c r="G155" s="29">
        <v>94.07</v>
      </c>
      <c r="H155" s="29" t="s">
        <v>816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44806</v>
      </c>
      <c r="B156" s="29" t="s">
        <v>1104</v>
      </c>
      <c r="C156" s="28" t="s">
        <v>1105</v>
      </c>
      <c r="D156" s="28" t="s">
        <v>866</v>
      </c>
      <c r="E156" s="28" t="s">
        <v>541</v>
      </c>
      <c r="F156" s="87">
        <v>250000</v>
      </c>
      <c r="G156" s="29">
        <v>68.099999999999994</v>
      </c>
      <c r="H156" s="29" t="s">
        <v>816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38"/>
  <sheetViews>
    <sheetView zoomScale="85" zoomScaleNormal="85" workbookViewId="0">
      <selection activeCell="L16" sqref="L1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918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44809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542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532</v>
      </c>
      <c r="C9" s="96"/>
      <c r="D9" s="97" t="s">
        <v>543</v>
      </c>
      <c r="E9" s="96" t="s">
        <v>544</v>
      </c>
      <c r="F9" s="96" t="s">
        <v>545</v>
      </c>
      <c r="G9" s="96" t="s">
        <v>546</v>
      </c>
      <c r="H9" s="96" t="s">
        <v>547</v>
      </c>
      <c r="I9" s="96" t="s">
        <v>548</v>
      </c>
      <c r="J9" s="95" t="s">
        <v>549</v>
      </c>
      <c r="K9" s="96" t="s">
        <v>550</v>
      </c>
      <c r="L9" s="98" t="s">
        <v>551</v>
      </c>
      <c r="M9" s="98" t="s">
        <v>552</v>
      </c>
      <c r="N9" s="96" t="s">
        <v>553</v>
      </c>
      <c r="O9" s="97" t="s">
        <v>554</v>
      </c>
      <c r="P9" s="96" t="s">
        <v>784</v>
      </c>
      <c r="Q9" s="1"/>
      <c r="R9" s="6"/>
      <c r="S9" s="1"/>
      <c r="T9" s="1"/>
      <c r="U9" s="1"/>
      <c r="V9" s="1"/>
      <c r="W9" s="1"/>
      <c r="X9" s="1"/>
    </row>
    <row r="10" spans="1:56" s="258" customFormat="1" ht="13.9" customHeight="1">
      <c r="A10" s="345">
        <v>1</v>
      </c>
      <c r="B10" s="346">
        <v>44785</v>
      </c>
      <c r="C10" s="347"/>
      <c r="D10" s="348" t="s">
        <v>69</v>
      </c>
      <c r="E10" s="349" t="s">
        <v>557</v>
      </c>
      <c r="F10" s="345">
        <v>1905</v>
      </c>
      <c r="G10" s="345">
        <v>1750</v>
      </c>
      <c r="H10" s="345">
        <v>1982.5</v>
      </c>
      <c r="I10" s="350" t="s">
        <v>867</v>
      </c>
      <c r="J10" s="351" t="s">
        <v>868</v>
      </c>
      <c r="K10" s="351">
        <f t="shared" ref="K10" si="0">H10-F10</f>
        <v>77.5</v>
      </c>
      <c r="L10" s="352">
        <f t="shared" ref="L10" si="1">(F10*-0.7)/100</f>
        <v>-13.335000000000001</v>
      </c>
      <c r="M10" s="353">
        <f t="shared" ref="M10" si="2">(K10+L10)/F10</f>
        <v>3.3682414698162723E-2</v>
      </c>
      <c r="N10" s="354" t="s">
        <v>555</v>
      </c>
      <c r="O10" s="355">
        <v>44789</v>
      </c>
      <c r="P10" s="354"/>
      <c r="Q10" s="219"/>
      <c r="R10" s="219" t="s">
        <v>556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</row>
    <row r="11" spans="1:56" s="258" customFormat="1" ht="13.9" customHeight="1">
      <c r="A11" s="223">
        <v>2</v>
      </c>
      <c r="B11" s="221">
        <v>44792</v>
      </c>
      <c r="C11" s="341"/>
      <c r="D11" s="342" t="s">
        <v>259</v>
      </c>
      <c r="E11" s="343" t="s">
        <v>557</v>
      </c>
      <c r="F11" s="223" t="s">
        <v>870</v>
      </c>
      <c r="G11" s="223">
        <v>229</v>
      </c>
      <c r="H11" s="223"/>
      <c r="I11" s="344" t="s">
        <v>871</v>
      </c>
      <c r="J11" s="254" t="s">
        <v>558</v>
      </c>
      <c r="K11" s="254"/>
      <c r="L11" s="255"/>
      <c r="M11" s="256"/>
      <c r="N11" s="254"/>
      <c r="O11" s="277"/>
      <c r="P11" s="254"/>
      <c r="Q11" s="219"/>
      <c r="R11" s="219" t="s">
        <v>556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</row>
    <row r="12" spans="1:56" s="258" customFormat="1" ht="13.9" customHeight="1">
      <c r="A12" s="370">
        <v>3</v>
      </c>
      <c r="B12" s="371">
        <v>44795</v>
      </c>
      <c r="C12" s="372"/>
      <c r="D12" s="373" t="s">
        <v>519</v>
      </c>
      <c r="E12" s="374" t="s">
        <v>557</v>
      </c>
      <c r="F12" s="370">
        <v>327.5</v>
      </c>
      <c r="G12" s="370">
        <v>298</v>
      </c>
      <c r="H12" s="370">
        <v>344.5</v>
      </c>
      <c r="I12" s="375" t="s">
        <v>872</v>
      </c>
      <c r="J12" s="366" t="s">
        <v>884</v>
      </c>
      <c r="K12" s="366">
        <f t="shared" ref="K12" si="3">H12-F12</f>
        <v>17</v>
      </c>
      <c r="L12" s="367">
        <f t="shared" ref="L12" si="4">(F12*-0.7)/100</f>
        <v>-2.2924999999999995</v>
      </c>
      <c r="M12" s="368">
        <f t="shared" ref="M12" si="5">(K12+L12)/F12</f>
        <v>4.4908396946564885E-2</v>
      </c>
      <c r="N12" s="366" t="s">
        <v>555</v>
      </c>
      <c r="O12" s="369">
        <v>44798</v>
      </c>
      <c r="P12" s="366"/>
      <c r="Q12" s="219"/>
      <c r="R12" s="219" t="s">
        <v>556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</row>
    <row r="13" spans="1:56" s="258" customFormat="1" ht="13.9" customHeight="1">
      <c r="A13" s="337">
        <v>4</v>
      </c>
      <c r="B13" s="338">
        <v>44795</v>
      </c>
      <c r="C13" s="318"/>
      <c r="D13" s="319" t="s">
        <v>873</v>
      </c>
      <c r="E13" s="320" t="s">
        <v>557</v>
      </c>
      <c r="F13" s="337" t="s">
        <v>874</v>
      </c>
      <c r="G13" s="337">
        <v>2480</v>
      </c>
      <c r="H13" s="337"/>
      <c r="I13" s="321" t="s">
        <v>875</v>
      </c>
      <c r="J13" s="364" t="s">
        <v>558</v>
      </c>
      <c r="K13" s="364"/>
      <c r="L13" s="312"/>
      <c r="M13" s="313"/>
      <c r="N13" s="364"/>
      <c r="O13" s="314"/>
      <c r="P13" s="364"/>
      <c r="Q13" s="219"/>
      <c r="R13" s="219" t="s">
        <v>556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8" customFormat="1" ht="13.9" customHeight="1">
      <c r="A14" s="300">
        <v>5</v>
      </c>
      <c r="B14" s="299">
        <v>44796</v>
      </c>
      <c r="C14" s="406"/>
      <c r="D14" s="407" t="s">
        <v>129</v>
      </c>
      <c r="E14" s="408" t="s">
        <v>557</v>
      </c>
      <c r="F14" s="300">
        <v>405</v>
      </c>
      <c r="G14" s="300">
        <v>375</v>
      </c>
      <c r="H14" s="300">
        <v>428.5</v>
      </c>
      <c r="I14" s="409" t="s">
        <v>877</v>
      </c>
      <c r="J14" s="303" t="s">
        <v>963</v>
      </c>
      <c r="K14" s="303">
        <f t="shared" ref="K14" si="6">H14-F14</f>
        <v>23.5</v>
      </c>
      <c r="L14" s="392">
        <f t="shared" ref="L14" si="7">(F14*-0.7)/100</f>
        <v>-2.835</v>
      </c>
      <c r="M14" s="393">
        <f t="shared" ref="M14" si="8">(K14+L14)/F14</f>
        <v>5.102469135802469E-2</v>
      </c>
      <c r="N14" s="303" t="s">
        <v>555</v>
      </c>
      <c r="O14" s="394">
        <v>44806</v>
      </c>
      <c r="P14" s="303"/>
      <c r="Q14" s="219"/>
      <c r="R14" s="219" t="s">
        <v>556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8" customFormat="1" ht="13.9" customHeight="1">
      <c r="A15" s="337">
        <v>6</v>
      </c>
      <c r="B15" s="338">
        <v>44799</v>
      </c>
      <c r="C15" s="318"/>
      <c r="D15" s="319" t="s">
        <v>340</v>
      </c>
      <c r="E15" s="320" t="s">
        <v>557</v>
      </c>
      <c r="F15" s="337" t="s">
        <v>943</v>
      </c>
      <c r="G15" s="337">
        <v>199</v>
      </c>
      <c r="H15" s="337"/>
      <c r="I15" s="321" t="s">
        <v>944</v>
      </c>
      <c r="J15" s="364" t="s">
        <v>558</v>
      </c>
      <c r="K15" s="364"/>
      <c r="L15" s="312"/>
      <c r="M15" s="313"/>
      <c r="N15" s="364"/>
      <c r="O15" s="314"/>
      <c r="P15" s="364"/>
      <c r="Q15" s="219"/>
      <c r="R15" s="219" t="s">
        <v>827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8" customFormat="1" ht="13.9" customHeight="1">
      <c r="A16" s="322">
        <v>7</v>
      </c>
      <c r="B16" s="401">
        <v>44802</v>
      </c>
      <c r="C16" s="402"/>
      <c r="D16" s="403" t="s">
        <v>356</v>
      </c>
      <c r="E16" s="404" t="s">
        <v>557</v>
      </c>
      <c r="F16" s="322">
        <v>1650</v>
      </c>
      <c r="G16" s="322">
        <v>1540</v>
      </c>
      <c r="H16" s="322">
        <v>1775</v>
      </c>
      <c r="I16" s="405" t="s">
        <v>886</v>
      </c>
      <c r="J16" s="303" t="s">
        <v>1125</v>
      </c>
      <c r="K16" s="303">
        <f t="shared" ref="K16" si="9">H16-F16</f>
        <v>125</v>
      </c>
      <c r="L16" s="392">
        <f t="shared" ref="L16" si="10">(F16*-0.7)/100</f>
        <v>-11.55</v>
      </c>
      <c r="M16" s="393">
        <f t="shared" ref="M16" si="11">(K16+L16)/F16</f>
        <v>6.8757575757575753E-2</v>
      </c>
      <c r="N16" s="303" t="s">
        <v>555</v>
      </c>
      <c r="O16" s="394">
        <v>44806</v>
      </c>
      <c r="P16" s="303"/>
      <c r="Q16" s="219"/>
      <c r="R16" s="219" t="s">
        <v>827</v>
      </c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s="258" customFormat="1" ht="13.9" customHeight="1">
      <c r="A17" s="337">
        <v>8</v>
      </c>
      <c r="B17" s="338">
        <v>44802</v>
      </c>
      <c r="C17" s="318"/>
      <c r="D17" s="319" t="s">
        <v>394</v>
      </c>
      <c r="E17" s="320" t="s">
        <v>557</v>
      </c>
      <c r="F17" s="337" t="s">
        <v>887</v>
      </c>
      <c r="G17" s="337">
        <v>149.5</v>
      </c>
      <c r="H17" s="337"/>
      <c r="I17" s="321" t="s">
        <v>888</v>
      </c>
      <c r="J17" s="364" t="s">
        <v>558</v>
      </c>
      <c r="K17" s="364"/>
      <c r="L17" s="312"/>
      <c r="M17" s="313"/>
      <c r="N17" s="364"/>
      <c r="O17" s="314"/>
      <c r="P17" s="364"/>
      <c r="Q17" s="219"/>
      <c r="R17" s="219" t="s">
        <v>556</v>
      </c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ht="13.9" customHeight="1">
      <c r="A18" s="310"/>
      <c r="B18" s="307"/>
      <c r="C18" s="318"/>
      <c r="D18" s="319"/>
      <c r="E18" s="320"/>
      <c r="F18" s="310"/>
      <c r="G18" s="310"/>
      <c r="H18" s="310"/>
      <c r="I18" s="321"/>
      <c r="J18" s="311"/>
      <c r="K18" s="311"/>
      <c r="L18" s="312"/>
      <c r="M18" s="313"/>
      <c r="N18" s="311"/>
      <c r="O18" s="314"/>
      <c r="P18" s="312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ht="14.25" customHeight="1">
      <c r="A19" s="99"/>
      <c r="B19" s="100"/>
      <c r="C19" s="101"/>
      <c r="D19" s="102"/>
      <c r="E19" s="103"/>
      <c r="F19" s="103"/>
      <c r="H19" s="103"/>
      <c r="I19" s="104"/>
      <c r="J19" s="105"/>
      <c r="K19" s="105"/>
      <c r="L19" s="106"/>
      <c r="M19" s="107"/>
      <c r="N19" s="108"/>
      <c r="O19" s="109"/>
      <c r="P19" s="110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</row>
    <row r="20" spans="1:56" ht="14.25" customHeight="1">
      <c r="A20" s="99"/>
      <c r="B20" s="100"/>
      <c r="C20" s="101"/>
      <c r="D20" s="102"/>
      <c r="E20" s="103"/>
      <c r="F20" s="103"/>
      <c r="G20" s="99"/>
      <c r="H20" s="103"/>
      <c r="I20" s="104"/>
      <c r="J20" s="105"/>
      <c r="K20" s="105"/>
      <c r="L20" s="106"/>
      <c r="M20" s="107"/>
      <c r="N20" s="108"/>
      <c r="O20" s="109"/>
      <c r="P20" s="110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56" ht="12" customHeight="1">
      <c r="A21" s="111" t="s">
        <v>559</v>
      </c>
      <c r="B21" s="112"/>
      <c r="C21" s="113"/>
      <c r="D21" s="114"/>
      <c r="E21" s="115"/>
      <c r="F21" s="115"/>
      <c r="G21" s="115"/>
      <c r="H21" s="115"/>
      <c r="I21" s="115"/>
      <c r="J21" s="116"/>
      <c r="K21" s="115"/>
      <c r="L21" s="117"/>
      <c r="M21" s="56"/>
      <c r="N21" s="116"/>
      <c r="O21" s="113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18" t="s">
        <v>560</v>
      </c>
      <c r="B22" s="111"/>
      <c r="C22" s="111"/>
      <c r="D22" s="111"/>
      <c r="E22" s="41"/>
      <c r="F22" s="119" t="s">
        <v>561</v>
      </c>
      <c r="G22" s="6"/>
      <c r="H22" s="6"/>
      <c r="I22" s="6"/>
      <c r="J22" s="120"/>
      <c r="K22" s="121"/>
      <c r="L22" s="121"/>
      <c r="M22" s="122"/>
      <c r="N22" s="1"/>
      <c r="O22" s="123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1" t="s">
        <v>562</v>
      </c>
      <c r="B23" s="111"/>
      <c r="C23" s="111"/>
      <c r="D23" s="111" t="s">
        <v>815</v>
      </c>
      <c r="E23" s="6"/>
      <c r="F23" s="119" t="s">
        <v>563</v>
      </c>
      <c r="G23" s="6"/>
      <c r="H23" s="6"/>
      <c r="I23" s="6"/>
      <c r="J23" s="120"/>
      <c r="K23" s="121"/>
      <c r="L23" s="121"/>
      <c r="M23" s="122"/>
      <c r="N23" s="1"/>
      <c r="O23" s="123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11"/>
      <c r="B24" s="111"/>
      <c r="C24" s="111"/>
      <c r="D24" s="111"/>
      <c r="E24" s="6"/>
      <c r="F24" s="6"/>
      <c r="G24" s="6"/>
      <c r="H24" s="6"/>
      <c r="I24" s="6"/>
      <c r="J24" s="124"/>
      <c r="K24" s="121"/>
      <c r="L24" s="121"/>
      <c r="M24" s="6"/>
      <c r="N24" s="125"/>
      <c r="O24" s="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.75" customHeight="1">
      <c r="A25" s="1"/>
      <c r="B25" s="126" t="s">
        <v>564</v>
      </c>
      <c r="C25" s="126"/>
      <c r="D25" s="126"/>
      <c r="E25" s="126"/>
      <c r="F25" s="127"/>
      <c r="G25" s="6"/>
      <c r="H25" s="6"/>
      <c r="I25" s="128"/>
      <c r="J25" s="129"/>
      <c r="K25" s="130"/>
      <c r="L25" s="129"/>
      <c r="M25" s="6"/>
      <c r="N25" s="1"/>
      <c r="O25" s="1"/>
      <c r="P25" s="1"/>
      <c r="R25" s="56"/>
      <c r="S25" s="1"/>
      <c r="T25" s="1"/>
      <c r="U25" s="1"/>
      <c r="V25" s="1"/>
      <c r="W25" s="1"/>
      <c r="X25" s="1"/>
      <c r="Y25" s="1"/>
      <c r="Z25" s="1"/>
    </row>
    <row r="26" spans="1:56" ht="38.25" customHeight="1">
      <c r="A26" s="95" t="s">
        <v>16</v>
      </c>
      <c r="B26" s="96" t="s">
        <v>532</v>
      </c>
      <c r="C26" s="98"/>
      <c r="D26" s="97" t="s">
        <v>543</v>
      </c>
      <c r="E26" s="96" t="s">
        <v>544</v>
      </c>
      <c r="F26" s="96" t="s">
        <v>545</v>
      </c>
      <c r="G26" s="96" t="s">
        <v>565</v>
      </c>
      <c r="H26" s="96" t="s">
        <v>547</v>
      </c>
      <c r="I26" s="96" t="s">
        <v>548</v>
      </c>
      <c r="J26" s="96" t="s">
        <v>549</v>
      </c>
      <c r="K26" s="96" t="s">
        <v>566</v>
      </c>
      <c r="L26" s="132" t="s">
        <v>551</v>
      </c>
      <c r="M26" s="98" t="s">
        <v>552</v>
      </c>
      <c r="N26" s="95" t="s">
        <v>553</v>
      </c>
      <c r="O26" s="260" t="s">
        <v>554</v>
      </c>
      <c r="P26" s="41"/>
      <c r="Q26" s="1"/>
      <c r="R26" s="257"/>
      <c r="S26" s="257"/>
      <c r="T26" s="257"/>
      <c r="U26" s="251"/>
      <c r="V26" s="251"/>
      <c r="W26" s="251"/>
      <c r="X26" s="251"/>
      <c r="Y26" s="25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s="325" customFormat="1" ht="15" customHeight="1">
      <c r="A27" s="389">
        <v>1</v>
      </c>
      <c r="B27" s="299">
        <v>44796</v>
      </c>
      <c r="C27" s="390"/>
      <c r="D27" s="391" t="s">
        <v>131</v>
      </c>
      <c r="E27" s="300" t="s">
        <v>557</v>
      </c>
      <c r="F27" s="300">
        <v>2005</v>
      </c>
      <c r="G27" s="300">
        <v>1940</v>
      </c>
      <c r="H27" s="300">
        <v>2060</v>
      </c>
      <c r="I27" s="300" t="s">
        <v>876</v>
      </c>
      <c r="J27" s="303" t="s">
        <v>693</v>
      </c>
      <c r="K27" s="303">
        <f t="shared" ref="K27" si="12">H27-F27</f>
        <v>55</v>
      </c>
      <c r="L27" s="392">
        <f t="shared" ref="L27" si="13">(F27*-0.7)/100</f>
        <v>-14.035</v>
      </c>
      <c r="M27" s="393">
        <f t="shared" ref="M27" si="14">(K27+L27)/F27</f>
        <v>2.0431421446384043E-2</v>
      </c>
      <c r="N27" s="303" t="s">
        <v>555</v>
      </c>
      <c r="O27" s="394">
        <v>44806</v>
      </c>
      <c r="P27" s="41"/>
      <c r="Q27" s="258"/>
      <c r="R27" s="259" t="s">
        <v>556</v>
      </c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315"/>
      <c r="AJ27" s="316"/>
      <c r="AK27" s="324"/>
      <c r="AL27" s="324"/>
    </row>
    <row r="28" spans="1:56" s="325" customFormat="1" ht="13.5" customHeight="1">
      <c r="A28" s="389">
        <v>2</v>
      </c>
      <c r="B28" s="395">
        <v>44799</v>
      </c>
      <c r="C28" s="390"/>
      <c r="D28" s="391" t="s">
        <v>154</v>
      </c>
      <c r="E28" s="300" t="s">
        <v>557</v>
      </c>
      <c r="F28" s="300">
        <v>810</v>
      </c>
      <c r="G28" s="300">
        <v>787</v>
      </c>
      <c r="H28" s="300">
        <v>829</v>
      </c>
      <c r="I28" s="300" t="s">
        <v>885</v>
      </c>
      <c r="J28" s="303" t="s">
        <v>945</v>
      </c>
      <c r="K28" s="303">
        <f t="shared" ref="K28" si="15">H28-F28</f>
        <v>19</v>
      </c>
      <c r="L28" s="392">
        <f t="shared" ref="L28" si="16">(F28*-0.7)/100</f>
        <v>-5.67</v>
      </c>
      <c r="M28" s="393">
        <f t="shared" ref="M28" si="17">(K28+L28)/F28</f>
        <v>1.6456790123456789E-2</v>
      </c>
      <c r="N28" s="303" t="s">
        <v>555</v>
      </c>
      <c r="O28" s="394">
        <v>44806</v>
      </c>
      <c r="P28" s="41"/>
      <c r="Q28" s="258"/>
      <c r="R28" s="259" t="s">
        <v>556</v>
      </c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315"/>
      <c r="AJ28" s="316"/>
      <c r="AK28" s="324"/>
      <c r="AL28" s="324"/>
    </row>
    <row r="29" spans="1:56" s="325" customFormat="1" ht="13.5" customHeight="1">
      <c r="A29" s="386">
        <v>3</v>
      </c>
      <c r="B29" s="334">
        <v>44803</v>
      </c>
      <c r="C29" s="387"/>
      <c r="D29" s="388" t="s">
        <v>87</v>
      </c>
      <c r="E29" s="223" t="s">
        <v>557</v>
      </c>
      <c r="F29" s="223" t="s">
        <v>897</v>
      </c>
      <c r="G29" s="223">
        <v>3430</v>
      </c>
      <c r="H29" s="223"/>
      <c r="I29" s="223" t="s">
        <v>898</v>
      </c>
      <c r="J29" s="254" t="s">
        <v>558</v>
      </c>
      <c r="K29" s="254"/>
      <c r="L29" s="255"/>
      <c r="M29" s="256"/>
      <c r="N29" s="254"/>
      <c r="O29" s="221"/>
      <c r="P29" s="41"/>
      <c r="Q29" s="258"/>
      <c r="R29" s="259" t="s">
        <v>556</v>
      </c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15"/>
      <c r="AJ29" s="316"/>
      <c r="AK29" s="324"/>
      <c r="AL29" s="324"/>
    </row>
    <row r="30" spans="1:56" s="325" customFormat="1" ht="13.5" customHeight="1">
      <c r="A30" s="306">
        <v>4</v>
      </c>
      <c r="B30" s="221">
        <v>44805</v>
      </c>
      <c r="C30" s="308"/>
      <c r="D30" s="309" t="s">
        <v>825</v>
      </c>
      <c r="E30" s="337" t="s">
        <v>557</v>
      </c>
      <c r="F30" s="337" t="s">
        <v>911</v>
      </c>
      <c r="G30" s="337">
        <v>367</v>
      </c>
      <c r="H30" s="337"/>
      <c r="I30" s="337" t="s">
        <v>912</v>
      </c>
      <c r="J30" s="254" t="s">
        <v>558</v>
      </c>
      <c r="K30" s="254"/>
      <c r="L30" s="255"/>
      <c r="M30" s="256"/>
      <c r="N30" s="254"/>
      <c r="O30" s="221"/>
      <c r="P30" s="41"/>
      <c r="Q30" s="258"/>
      <c r="R30" s="259" t="s">
        <v>827</v>
      </c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5"/>
      <c r="AJ30" s="316"/>
      <c r="AK30" s="324"/>
      <c r="AL30" s="324"/>
    </row>
    <row r="31" spans="1:56" s="325" customFormat="1" ht="13.5" customHeight="1">
      <c r="A31" s="306"/>
      <c r="B31" s="323"/>
      <c r="C31" s="308"/>
      <c r="D31" s="309"/>
      <c r="E31" s="337"/>
      <c r="F31" s="337"/>
      <c r="G31" s="337"/>
      <c r="H31" s="337"/>
      <c r="I31" s="337"/>
      <c r="J31" s="254"/>
      <c r="K31" s="254"/>
      <c r="L31" s="255"/>
      <c r="M31" s="256"/>
      <c r="N31" s="254"/>
      <c r="O31" s="221"/>
      <c r="P31" s="41"/>
      <c r="Q31" s="258"/>
      <c r="R31" s="25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5"/>
      <c r="AJ31" s="316"/>
      <c r="AK31" s="324"/>
      <c r="AL31" s="324"/>
    </row>
    <row r="32" spans="1:56" s="317" customFormat="1" ht="15" customHeight="1">
      <c r="A32" s="306"/>
      <c r="B32" s="307"/>
      <c r="C32" s="308"/>
      <c r="D32" s="309"/>
      <c r="E32" s="310"/>
      <c r="F32" s="310"/>
      <c r="G32" s="310"/>
      <c r="H32" s="310"/>
      <c r="I32" s="310"/>
      <c r="J32" s="254"/>
      <c r="K32" s="254"/>
      <c r="L32" s="255"/>
      <c r="M32" s="256"/>
      <c r="N32" s="254"/>
      <c r="O32" s="277"/>
      <c r="P32" s="41"/>
      <c r="Q32" s="258"/>
      <c r="R32" s="25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5"/>
      <c r="AJ32" s="316"/>
      <c r="AK32" s="316"/>
      <c r="AL32" s="316"/>
    </row>
    <row r="33" spans="1:38" ht="15" customHeight="1">
      <c r="A33" s="261"/>
      <c r="B33" s="262"/>
      <c r="C33" s="263"/>
      <c r="D33" s="264"/>
      <c r="E33" s="265"/>
      <c r="F33" s="265"/>
      <c r="G33" s="265"/>
      <c r="H33" s="265"/>
      <c r="I33" s="265"/>
      <c r="J33" s="266"/>
      <c r="K33" s="266"/>
      <c r="L33" s="267"/>
      <c r="M33" s="268"/>
      <c r="N33" s="266"/>
      <c r="O33" s="269"/>
      <c r="P33" s="242"/>
      <c r="Q33" s="258"/>
      <c r="R33" s="25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1"/>
      <c r="AI33" s="1"/>
      <c r="AJ33" s="1"/>
      <c r="AK33" s="1"/>
      <c r="AL33" s="1"/>
    </row>
    <row r="34" spans="1:38" ht="44.25" customHeight="1">
      <c r="A34" s="111" t="s">
        <v>559</v>
      </c>
      <c r="B34" s="133"/>
      <c r="C34" s="133"/>
      <c r="D34" s="1"/>
      <c r="E34" s="6"/>
      <c r="F34" s="6"/>
      <c r="G34" s="6"/>
      <c r="H34" s="6" t="s">
        <v>571</v>
      </c>
      <c r="I34" s="6"/>
      <c r="J34" s="6"/>
      <c r="K34" s="107"/>
      <c r="L34" s="135"/>
      <c r="M34" s="107"/>
      <c r="N34" s="108"/>
      <c r="O34" s="107"/>
      <c r="P34" s="1"/>
      <c r="Q34" s="1"/>
      <c r="R34" s="6"/>
      <c r="S34" s="1"/>
      <c r="T34" s="1"/>
      <c r="U34" s="1"/>
      <c r="V34" s="1"/>
      <c r="W34" s="1"/>
      <c r="X34" s="1"/>
      <c r="Y34" s="1"/>
      <c r="Z34" s="1"/>
      <c r="AA34" s="1"/>
      <c r="AB34" s="1"/>
      <c r="AC34" s="253"/>
      <c r="AD34" s="253"/>
      <c r="AE34" s="253"/>
      <c r="AF34" s="253"/>
      <c r="AG34" s="253"/>
      <c r="AH34" s="253"/>
    </row>
    <row r="35" spans="1:38" ht="12.75" customHeight="1">
      <c r="A35" s="118" t="s">
        <v>560</v>
      </c>
      <c r="B35" s="111"/>
      <c r="C35" s="111"/>
      <c r="D35" s="111"/>
      <c r="E35" s="41"/>
      <c r="F35" s="119" t="s">
        <v>561</v>
      </c>
      <c r="G35" s="56"/>
      <c r="H35" s="41"/>
      <c r="I35" s="56"/>
      <c r="J35" s="6"/>
      <c r="K35" s="136"/>
      <c r="L35" s="137"/>
      <c r="M35" s="6"/>
      <c r="N35" s="101"/>
      <c r="O35" s="138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118"/>
      <c r="B36" s="111"/>
      <c r="C36" s="111"/>
      <c r="D36" s="111"/>
      <c r="E36" s="6"/>
      <c r="F36" s="119" t="s">
        <v>563</v>
      </c>
      <c r="G36" s="56"/>
      <c r="H36" s="41"/>
      <c r="I36" s="56"/>
      <c r="J36" s="6"/>
      <c r="K36" s="136"/>
      <c r="L36" s="137"/>
      <c r="M36" s="6"/>
      <c r="N36" s="101"/>
      <c r="O36" s="138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111"/>
      <c r="B37" s="111"/>
      <c r="C37" s="111"/>
      <c r="D37" s="111"/>
      <c r="E37" s="6"/>
      <c r="F37" s="6"/>
      <c r="G37" s="6"/>
      <c r="H37" s="6"/>
      <c r="I37" s="6"/>
      <c r="J37" s="124"/>
      <c r="K37" s="121"/>
      <c r="L37" s="122"/>
      <c r="M37" s="6"/>
      <c r="N37" s="125"/>
      <c r="O37" s="1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139" t="s">
        <v>572</v>
      </c>
      <c r="B38" s="139"/>
      <c r="C38" s="139"/>
      <c r="D38" s="139"/>
      <c r="E38" s="6"/>
      <c r="F38" s="6"/>
      <c r="G38" s="6"/>
      <c r="H38" s="6"/>
      <c r="I38" s="6"/>
      <c r="J38" s="6"/>
      <c r="K38" s="6"/>
      <c r="L38" s="6"/>
      <c r="M38" s="6"/>
      <c r="N38" s="6"/>
      <c r="O38" s="2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38.25" customHeight="1">
      <c r="A39" s="96" t="s">
        <v>16</v>
      </c>
      <c r="B39" s="96" t="s">
        <v>532</v>
      </c>
      <c r="C39" s="96"/>
      <c r="D39" s="97" t="s">
        <v>543</v>
      </c>
      <c r="E39" s="96" t="s">
        <v>544</v>
      </c>
      <c r="F39" s="96" t="s">
        <v>545</v>
      </c>
      <c r="G39" s="96" t="s">
        <v>565</v>
      </c>
      <c r="H39" s="96" t="s">
        <v>547</v>
      </c>
      <c r="I39" s="96" t="s">
        <v>548</v>
      </c>
      <c r="J39" s="95" t="s">
        <v>549</v>
      </c>
      <c r="K39" s="140" t="s">
        <v>573</v>
      </c>
      <c r="L39" s="98" t="s">
        <v>551</v>
      </c>
      <c r="M39" s="140" t="s">
        <v>574</v>
      </c>
      <c r="N39" s="96" t="s">
        <v>575</v>
      </c>
      <c r="O39" s="95" t="s">
        <v>553</v>
      </c>
      <c r="P39" s="97" t="s">
        <v>554</v>
      </c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s="220" customFormat="1" ht="12.75" customHeight="1">
      <c r="A40" s="300">
        <v>1</v>
      </c>
      <c r="B40" s="299">
        <v>44802</v>
      </c>
      <c r="C40" s="301"/>
      <c r="D40" s="301" t="s">
        <v>889</v>
      </c>
      <c r="E40" s="300" t="s">
        <v>557</v>
      </c>
      <c r="F40" s="300">
        <v>724</v>
      </c>
      <c r="G40" s="300">
        <v>710</v>
      </c>
      <c r="H40" s="302">
        <v>735.5</v>
      </c>
      <c r="I40" s="302" t="s">
        <v>881</v>
      </c>
      <c r="J40" s="303" t="s">
        <v>882</v>
      </c>
      <c r="K40" s="302">
        <f t="shared" ref="K40" si="18">H40-F40</f>
        <v>11.5</v>
      </c>
      <c r="L40" s="304">
        <f t="shared" ref="L40" si="19">(H40*N40)*0.07%</f>
        <v>489.10750000000007</v>
      </c>
      <c r="M40" s="305">
        <f t="shared" ref="M40" si="20">(K40*N40)-L40</f>
        <v>10435.8925</v>
      </c>
      <c r="N40" s="302">
        <v>950</v>
      </c>
      <c r="O40" s="303" t="s">
        <v>555</v>
      </c>
      <c r="P40" s="299">
        <v>44805</v>
      </c>
      <c r="Q40" s="222"/>
      <c r="R40" s="225" t="s">
        <v>556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65"/>
      <c r="AG40" s="262"/>
      <c r="AH40" s="222"/>
      <c r="AI40" s="222"/>
      <c r="AJ40" s="265"/>
      <c r="AK40" s="265"/>
      <c r="AL40" s="265"/>
    </row>
    <row r="41" spans="1:38" s="220" customFormat="1" ht="12.75" customHeight="1">
      <c r="A41" s="322">
        <v>2</v>
      </c>
      <c r="B41" s="299">
        <v>44805</v>
      </c>
      <c r="C41" s="301"/>
      <c r="D41" s="301" t="s">
        <v>896</v>
      </c>
      <c r="E41" s="300" t="s">
        <v>557</v>
      </c>
      <c r="F41" s="300">
        <v>873.5</v>
      </c>
      <c r="G41" s="322">
        <v>864</v>
      </c>
      <c r="H41" s="302">
        <v>884</v>
      </c>
      <c r="I41" s="302" t="s">
        <v>905</v>
      </c>
      <c r="J41" s="303" t="s">
        <v>913</v>
      </c>
      <c r="K41" s="302">
        <f t="shared" ref="K41" si="21">H41-F41</f>
        <v>10.5</v>
      </c>
      <c r="L41" s="304">
        <f t="shared" ref="L41" si="22">(H41*N41)*0.07%</f>
        <v>850.85000000000014</v>
      </c>
      <c r="M41" s="305">
        <f t="shared" ref="M41" si="23">(K41*N41)-L41</f>
        <v>13586.65</v>
      </c>
      <c r="N41" s="302">
        <v>1375</v>
      </c>
      <c r="O41" s="303" t="s">
        <v>555</v>
      </c>
      <c r="P41" s="299">
        <v>44805</v>
      </c>
      <c r="Q41" s="222"/>
      <c r="R41" s="225" t="s">
        <v>556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65"/>
      <c r="AG41" s="262"/>
      <c r="AH41" s="222"/>
      <c r="AI41" s="222"/>
      <c r="AJ41" s="265"/>
      <c r="AK41" s="265"/>
      <c r="AL41" s="265"/>
    </row>
    <row r="42" spans="1:38" s="220" customFormat="1" ht="12.75" customHeight="1">
      <c r="A42" s="398">
        <v>3</v>
      </c>
      <c r="B42" s="332">
        <v>44805</v>
      </c>
      <c r="C42" s="399"/>
      <c r="D42" s="399" t="s">
        <v>906</v>
      </c>
      <c r="E42" s="400" t="s">
        <v>557</v>
      </c>
      <c r="F42" s="400">
        <v>696.5</v>
      </c>
      <c r="G42" s="398">
        <v>685</v>
      </c>
      <c r="H42" s="329">
        <v>685</v>
      </c>
      <c r="I42" s="329" t="s">
        <v>907</v>
      </c>
      <c r="J42" s="328" t="s">
        <v>959</v>
      </c>
      <c r="K42" s="329">
        <f t="shared" ref="K42" si="24">H42-F42</f>
        <v>-11.5</v>
      </c>
      <c r="L42" s="330">
        <f t="shared" ref="L42" si="25">(H42*N42)*0.07%</f>
        <v>479.50000000000006</v>
      </c>
      <c r="M42" s="331">
        <f t="shared" ref="M42" si="26">(K42*N42)-L42</f>
        <v>-11979.5</v>
      </c>
      <c r="N42" s="329">
        <v>1000</v>
      </c>
      <c r="O42" s="328" t="s">
        <v>567</v>
      </c>
      <c r="P42" s="332">
        <v>44806</v>
      </c>
      <c r="Q42" s="222"/>
      <c r="R42" s="225" t="s">
        <v>827</v>
      </c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65"/>
      <c r="AG42" s="262"/>
      <c r="AH42" s="222"/>
      <c r="AI42" s="222"/>
      <c r="AJ42" s="265"/>
      <c r="AK42" s="265"/>
      <c r="AL42" s="265"/>
    </row>
    <row r="43" spans="1:38" s="220" customFormat="1" ht="12.75" customHeight="1">
      <c r="A43" s="322">
        <v>4</v>
      </c>
      <c r="B43" s="299">
        <v>44805</v>
      </c>
      <c r="C43" s="301"/>
      <c r="D43" s="301" t="s">
        <v>878</v>
      </c>
      <c r="E43" s="300" t="s">
        <v>557</v>
      </c>
      <c r="F43" s="300">
        <v>240</v>
      </c>
      <c r="G43" s="322">
        <v>234.5</v>
      </c>
      <c r="H43" s="302">
        <v>246</v>
      </c>
      <c r="I43" s="302" t="s">
        <v>879</v>
      </c>
      <c r="J43" s="303" t="s">
        <v>917</v>
      </c>
      <c r="K43" s="302">
        <f t="shared" ref="K43" si="27">H43-F43</f>
        <v>6</v>
      </c>
      <c r="L43" s="304">
        <f t="shared" ref="L43" si="28">(H43*N43)*0.07%</f>
        <v>430.50000000000006</v>
      </c>
      <c r="M43" s="305">
        <f t="shared" ref="M43" si="29">(K43*N43)-L43</f>
        <v>14569.5</v>
      </c>
      <c r="N43" s="302">
        <v>2500</v>
      </c>
      <c r="O43" s="303" t="s">
        <v>555</v>
      </c>
      <c r="P43" s="299">
        <v>44805</v>
      </c>
      <c r="Q43" s="222"/>
      <c r="R43" s="225" t="s">
        <v>827</v>
      </c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65"/>
      <c r="AG43" s="262"/>
      <c r="AH43" s="222"/>
      <c r="AI43" s="222"/>
      <c r="AJ43" s="265"/>
      <c r="AK43" s="265"/>
      <c r="AL43" s="265"/>
    </row>
    <row r="44" spans="1:38" s="220" customFormat="1" ht="12.75" customHeight="1">
      <c r="A44" s="337">
        <v>5</v>
      </c>
      <c r="B44" s="221">
        <v>44805</v>
      </c>
      <c r="C44" s="278"/>
      <c r="D44" s="278" t="s">
        <v>908</v>
      </c>
      <c r="E44" s="223" t="s">
        <v>557</v>
      </c>
      <c r="F44" s="223" t="s">
        <v>909</v>
      </c>
      <c r="G44" s="337">
        <v>2000</v>
      </c>
      <c r="H44" s="224"/>
      <c r="I44" s="224" t="s">
        <v>910</v>
      </c>
      <c r="J44" s="254" t="s">
        <v>558</v>
      </c>
      <c r="K44" s="278"/>
      <c r="L44" s="223"/>
      <c r="M44" s="223"/>
      <c r="N44" s="223"/>
      <c r="O44" s="224"/>
      <c r="P44" s="224"/>
      <c r="Q44" s="222"/>
      <c r="R44" s="225" t="s">
        <v>827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65"/>
      <c r="AG44" s="262"/>
      <c r="AH44" s="222"/>
      <c r="AI44" s="222"/>
      <c r="AJ44" s="265"/>
      <c r="AK44" s="265"/>
      <c r="AL44" s="265"/>
    </row>
    <row r="45" spans="1:38" s="220" customFormat="1" ht="12.75" customHeight="1">
      <c r="A45" s="337">
        <v>6</v>
      </c>
      <c r="B45" s="221">
        <v>44806</v>
      </c>
      <c r="C45" s="278"/>
      <c r="D45" s="278" t="s">
        <v>960</v>
      </c>
      <c r="E45" s="223" t="s">
        <v>950</v>
      </c>
      <c r="F45" s="223" t="s">
        <v>961</v>
      </c>
      <c r="G45" s="337">
        <v>545</v>
      </c>
      <c r="H45" s="224"/>
      <c r="I45" s="224" t="s">
        <v>962</v>
      </c>
      <c r="J45" s="364" t="s">
        <v>558</v>
      </c>
      <c r="K45" s="278"/>
      <c r="L45" s="223"/>
      <c r="M45" s="223"/>
      <c r="N45" s="223"/>
      <c r="O45" s="224"/>
      <c r="P45" s="224"/>
      <c r="Q45" s="222"/>
      <c r="R45" s="225" t="s">
        <v>556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65"/>
      <c r="AG45" s="262"/>
      <c r="AH45" s="222"/>
      <c r="AI45" s="222"/>
      <c r="AJ45" s="265"/>
      <c r="AK45" s="265"/>
      <c r="AL45" s="265"/>
    </row>
    <row r="46" spans="1:38" s="220" customFormat="1" ht="12.75" customHeight="1">
      <c r="A46" s="337">
        <v>7</v>
      </c>
      <c r="B46" s="221">
        <v>44806</v>
      </c>
      <c r="C46" s="278"/>
      <c r="D46" s="278" t="s">
        <v>965</v>
      </c>
      <c r="E46" s="223" t="s">
        <v>557</v>
      </c>
      <c r="F46" s="223" t="s">
        <v>966</v>
      </c>
      <c r="G46" s="337">
        <v>365</v>
      </c>
      <c r="H46" s="224"/>
      <c r="I46" s="224" t="s">
        <v>967</v>
      </c>
      <c r="J46" s="364" t="s">
        <v>558</v>
      </c>
      <c r="K46" s="278"/>
      <c r="L46" s="223"/>
      <c r="M46" s="223"/>
      <c r="N46" s="223"/>
      <c r="O46" s="224"/>
      <c r="P46" s="224"/>
      <c r="Q46" s="222"/>
      <c r="R46" s="225" t="s">
        <v>827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65"/>
      <c r="AG46" s="262"/>
      <c r="AH46" s="222"/>
      <c r="AI46" s="222"/>
      <c r="AJ46" s="265"/>
      <c r="AK46" s="265"/>
      <c r="AL46" s="265"/>
    </row>
    <row r="47" spans="1:38" s="220" customFormat="1" ht="12.75" customHeight="1">
      <c r="A47" s="337">
        <v>8</v>
      </c>
      <c r="B47" s="221">
        <v>44806</v>
      </c>
      <c r="C47" s="278"/>
      <c r="D47" s="278" t="s">
        <v>878</v>
      </c>
      <c r="E47" s="223" t="s">
        <v>557</v>
      </c>
      <c r="F47" s="223" t="s">
        <v>964</v>
      </c>
      <c r="G47" s="337">
        <v>234.5</v>
      </c>
      <c r="H47" s="224"/>
      <c r="I47" s="224" t="s">
        <v>879</v>
      </c>
      <c r="J47" s="364" t="s">
        <v>558</v>
      </c>
      <c r="K47" s="278"/>
      <c r="L47" s="223"/>
      <c r="M47" s="223"/>
      <c r="N47" s="223"/>
      <c r="O47" s="224"/>
      <c r="P47" s="224"/>
      <c r="Q47" s="222"/>
      <c r="R47" s="225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65"/>
      <c r="AG47" s="262"/>
      <c r="AH47" s="222"/>
      <c r="AI47" s="222"/>
      <c r="AJ47" s="265"/>
      <c r="AK47" s="265"/>
      <c r="AL47" s="265"/>
    </row>
    <row r="48" spans="1:38" s="220" customFormat="1" ht="12.75" customHeight="1">
      <c r="A48" s="223"/>
      <c r="B48" s="221"/>
      <c r="C48" s="278"/>
      <c r="D48" s="278"/>
      <c r="E48" s="223"/>
      <c r="F48" s="223"/>
      <c r="G48" s="223"/>
      <c r="H48" s="224"/>
      <c r="I48" s="224"/>
      <c r="J48" s="254"/>
      <c r="K48" s="278"/>
      <c r="L48" s="223"/>
      <c r="M48" s="223"/>
      <c r="N48" s="223"/>
      <c r="O48" s="224"/>
      <c r="P48" s="224"/>
      <c r="Q48" s="222"/>
      <c r="R48" s="225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5"/>
      <c r="AG48" s="262"/>
      <c r="AH48" s="222"/>
      <c r="AI48" s="222"/>
      <c r="AJ48" s="265"/>
      <c r="AK48" s="265"/>
      <c r="AL48" s="265"/>
    </row>
    <row r="49" spans="1:38" ht="13.5" customHeight="1">
      <c r="A49" s="265"/>
      <c r="B49" s="262"/>
      <c r="C49" s="222"/>
      <c r="D49" s="222"/>
      <c r="E49" s="265"/>
      <c r="F49" s="265"/>
      <c r="G49" s="265"/>
      <c r="H49" s="266"/>
      <c r="I49" s="266"/>
      <c r="J49" s="293"/>
      <c r="K49" s="266"/>
      <c r="L49" s="267"/>
      <c r="M49" s="294"/>
      <c r="N49" s="266"/>
      <c r="O49" s="295"/>
      <c r="P49" s="269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>
      <c r="A50" s="99"/>
      <c r="B50" s="100"/>
      <c r="C50" s="133"/>
      <c r="D50" s="141"/>
      <c r="E50" s="142"/>
      <c r="F50" s="99"/>
      <c r="G50" s="99"/>
      <c r="H50" s="99"/>
      <c r="I50" s="134"/>
      <c r="J50" s="134"/>
      <c r="K50" s="134"/>
      <c r="L50" s="134"/>
      <c r="M50" s="134"/>
      <c r="N50" s="134"/>
      <c r="O50" s="134"/>
      <c r="P50" s="134"/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143"/>
      <c r="B51" s="100"/>
      <c r="C51" s="101"/>
      <c r="D51" s="144"/>
      <c r="E51" s="104"/>
      <c r="F51" s="104"/>
      <c r="G51" s="104"/>
      <c r="H51" s="104"/>
      <c r="I51" s="104"/>
      <c r="J51" s="6"/>
      <c r="K51" s="104"/>
      <c r="L51" s="104"/>
      <c r="M51" s="6"/>
      <c r="N51" s="1"/>
      <c r="O51" s="101"/>
      <c r="P51" s="41"/>
      <c r="Q51" s="4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41"/>
      <c r="AH51" s="41"/>
      <c r="AI51" s="41"/>
      <c r="AJ51" s="41"/>
      <c r="AK51" s="41"/>
      <c r="AL51" s="41"/>
    </row>
    <row r="52" spans="1:38" ht="38.25" customHeight="1">
      <c r="A52" s="145" t="s">
        <v>577</v>
      </c>
      <c r="B52" s="145"/>
      <c r="C52" s="145"/>
      <c r="D52" s="145"/>
      <c r="E52" s="146"/>
      <c r="F52" s="104"/>
      <c r="G52" s="104"/>
      <c r="H52" s="104"/>
      <c r="I52" s="104"/>
      <c r="J52" s="1"/>
      <c r="K52" s="6"/>
      <c r="L52" s="6"/>
      <c r="M52" s="6"/>
      <c r="N52" s="1"/>
      <c r="O52" s="1"/>
      <c r="P52" s="41"/>
      <c r="Q52" s="4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96" t="s">
        <v>16</v>
      </c>
      <c r="B53" s="96" t="s">
        <v>532</v>
      </c>
      <c r="C53" s="96"/>
      <c r="D53" s="97" t="s">
        <v>543</v>
      </c>
      <c r="E53" s="96" t="s">
        <v>544</v>
      </c>
      <c r="F53" s="96" t="s">
        <v>545</v>
      </c>
      <c r="G53" s="96" t="s">
        <v>565</v>
      </c>
      <c r="H53" s="96" t="s">
        <v>547</v>
      </c>
      <c r="I53" s="96" t="s">
        <v>548</v>
      </c>
      <c r="J53" s="95" t="s">
        <v>549</v>
      </c>
      <c r="K53" s="95" t="s">
        <v>578</v>
      </c>
      <c r="L53" s="98" t="s">
        <v>551</v>
      </c>
      <c r="M53" s="140" t="s">
        <v>574</v>
      </c>
      <c r="N53" s="96" t="s">
        <v>575</v>
      </c>
      <c r="O53" s="96" t="s">
        <v>553</v>
      </c>
      <c r="P53" s="97" t="s">
        <v>554</v>
      </c>
      <c r="Q53" s="4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1"/>
      <c r="AG53" s="41"/>
      <c r="AH53" s="41"/>
      <c r="AI53" s="41"/>
      <c r="AJ53" s="41"/>
      <c r="AK53" s="41"/>
      <c r="AL53" s="41"/>
    </row>
    <row r="54" spans="1:38" s="340" customFormat="1" ht="12" customHeight="1">
      <c r="A54" s="360">
        <v>1</v>
      </c>
      <c r="B54" s="384">
        <v>44803</v>
      </c>
      <c r="C54" s="361"/>
      <c r="D54" s="362" t="s">
        <v>899</v>
      </c>
      <c r="E54" s="360" t="s">
        <v>557</v>
      </c>
      <c r="F54" s="360">
        <v>390</v>
      </c>
      <c r="G54" s="360">
        <v>280</v>
      </c>
      <c r="H54" s="363">
        <v>280</v>
      </c>
      <c r="I54" s="385" t="s">
        <v>900</v>
      </c>
      <c r="J54" s="328" t="s">
        <v>914</v>
      </c>
      <c r="K54" s="329">
        <f t="shared" ref="K54:K55" si="30">H54-F54</f>
        <v>-110</v>
      </c>
      <c r="L54" s="330">
        <v>100</v>
      </c>
      <c r="M54" s="331">
        <f t="shared" ref="M54:M55" si="31">(K54*N54)-L54</f>
        <v>-2850</v>
      </c>
      <c r="N54" s="329">
        <v>25</v>
      </c>
      <c r="O54" s="328" t="s">
        <v>567</v>
      </c>
      <c r="P54" s="332">
        <v>44805</v>
      </c>
      <c r="Q54" s="1"/>
      <c r="R54" s="6" t="s">
        <v>556</v>
      </c>
      <c r="S54" s="1"/>
      <c r="T54" s="1"/>
      <c r="U54" s="1"/>
      <c r="V54" s="1"/>
      <c r="W54" s="1"/>
      <c r="X54" s="6"/>
      <c r="Y54" s="1"/>
      <c r="Z54" s="1"/>
      <c r="AA54" s="1"/>
      <c r="AB54" s="1"/>
      <c r="AC54" s="1"/>
      <c r="AD54" s="6"/>
      <c r="AE54" s="1"/>
      <c r="AF54" s="1"/>
      <c r="AG54" s="1"/>
      <c r="AH54" s="1"/>
      <c r="AI54" s="1"/>
      <c r="AJ54" s="6"/>
      <c r="AK54" s="1"/>
      <c r="AL54" s="339"/>
    </row>
    <row r="55" spans="1:38" s="340" customFormat="1" ht="12" customHeight="1">
      <c r="A55" s="356">
        <v>2</v>
      </c>
      <c r="B55" s="299">
        <v>44805</v>
      </c>
      <c r="C55" s="357"/>
      <c r="D55" s="358" t="s">
        <v>915</v>
      </c>
      <c r="E55" s="356" t="s">
        <v>557</v>
      </c>
      <c r="F55" s="356">
        <v>120</v>
      </c>
      <c r="G55" s="356">
        <v>30</v>
      </c>
      <c r="H55" s="359">
        <v>175</v>
      </c>
      <c r="I55" s="365" t="s">
        <v>916</v>
      </c>
      <c r="J55" s="303" t="s">
        <v>693</v>
      </c>
      <c r="K55" s="302">
        <f t="shared" si="30"/>
        <v>55</v>
      </c>
      <c r="L55" s="304">
        <v>100</v>
      </c>
      <c r="M55" s="305">
        <f t="shared" si="31"/>
        <v>1275</v>
      </c>
      <c r="N55" s="302">
        <v>25</v>
      </c>
      <c r="O55" s="303" t="s">
        <v>555</v>
      </c>
      <c r="P55" s="299">
        <v>44805</v>
      </c>
      <c r="Q55" s="1"/>
      <c r="R55" s="6" t="s">
        <v>827</v>
      </c>
      <c r="S55" s="1"/>
      <c r="T55" s="1"/>
      <c r="U55" s="1"/>
      <c r="V55" s="1"/>
      <c r="W55" s="1"/>
      <c r="X55" s="6"/>
      <c r="Y55" s="1"/>
      <c r="Z55" s="1"/>
      <c r="AA55" s="1"/>
      <c r="AB55" s="1"/>
      <c r="AC55" s="1"/>
      <c r="AD55" s="6"/>
      <c r="AE55" s="1"/>
      <c r="AF55" s="1"/>
      <c r="AG55" s="1"/>
      <c r="AH55" s="1"/>
      <c r="AI55" s="1"/>
      <c r="AJ55" s="6"/>
      <c r="AK55" s="1"/>
      <c r="AL55" s="339"/>
    </row>
    <row r="56" spans="1:38" s="340" customFormat="1" ht="12" customHeight="1">
      <c r="A56" s="360">
        <v>3</v>
      </c>
      <c r="B56" s="332">
        <v>44805</v>
      </c>
      <c r="C56" s="361"/>
      <c r="D56" s="362" t="s">
        <v>915</v>
      </c>
      <c r="E56" s="360" t="s">
        <v>557</v>
      </c>
      <c r="F56" s="360">
        <v>95</v>
      </c>
      <c r="G56" s="360">
        <v>0</v>
      </c>
      <c r="H56" s="363">
        <v>0</v>
      </c>
      <c r="I56" s="385" t="s">
        <v>883</v>
      </c>
      <c r="J56" s="328" t="s">
        <v>681</v>
      </c>
      <c r="K56" s="329">
        <f t="shared" ref="K56:K57" si="32">H56-F56</f>
        <v>-95</v>
      </c>
      <c r="L56" s="330">
        <v>100</v>
      </c>
      <c r="M56" s="331">
        <f t="shared" ref="M56:M57" si="33">(K56*N56)-L56</f>
        <v>-2475</v>
      </c>
      <c r="N56" s="329">
        <v>25</v>
      </c>
      <c r="O56" s="328" t="s">
        <v>567</v>
      </c>
      <c r="P56" s="332">
        <v>44805</v>
      </c>
      <c r="Q56" s="1"/>
      <c r="R56" s="6" t="s">
        <v>827</v>
      </c>
      <c r="S56" s="1"/>
      <c r="T56" s="1"/>
      <c r="U56" s="1"/>
      <c r="V56" s="1"/>
      <c r="W56" s="1"/>
      <c r="X56" s="6"/>
      <c r="Y56" s="1"/>
      <c r="Z56" s="1"/>
      <c r="AA56" s="1"/>
      <c r="AB56" s="1"/>
      <c r="AC56" s="1"/>
      <c r="AD56" s="6"/>
      <c r="AE56" s="1"/>
      <c r="AF56" s="1"/>
      <c r="AG56" s="1"/>
      <c r="AH56" s="1"/>
      <c r="AI56" s="1"/>
      <c r="AJ56" s="6"/>
      <c r="AK56" s="1"/>
      <c r="AL56" s="339"/>
    </row>
    <row r="57" spans="1:38" s="340" customFormat="1" ht="12" customHeight="1">
      <c r="A57" s="356">
        <v>4</v>
      </c>
      <c r="B57" s="397">
        <v>44806</v>
      </c>
      <c r="C57" s="357"/>
      <c r="D57" s="358" t="s">
        <v>946</v>
      </c>
      <c r="E57" s="356" t="s">
        <v>557</v>
      </c>
      <c r="F57" s="356">
        <v>82</v>
      </c>
      <c r="G57" s="356">
        <v>45</v>
      </c>
      <c r="H57" s="359">
        <v>122.5</v>
      </c>
      <c r="I57" s="365" t="s">
        <v>947</v>
      </c>
      <c r="J57" s="303" t="s">
        <v>948</v>
      </c>
      <c r="K57" s="302">
        <f t="shared" si="32"/>
        <v>40.5</v>
      </c>
      <c r="L57" s="304">
        <v>100</v>
      </c>
      <c r="M57" s="305">
        <f t="shared" si="33"/>
        <v>1925</v>
      </c>
      <c r="N57" s="302">
        <v>50</v>
      </c>
      <c r="O57" s="303" t="s">
        <v>555</v>
      </c>
      <c r="P57" s="299">
        <v>44806</v>
      </c>
      <c r="Q57" s="1"/>
      <c r="R57" s="6" t="s">
        <v>556</v>
      </c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"/>
      <c r="AI57" s="1"/>
      <c r="AJ57" s="6"/>
      <c r="AK57" s="1"/>
      <c r="AL57" s="339"/>
    </row>
    <row r="58" spans="1:38" s="340" customFormat="1" ht="12" customHeight="1">
      <c r="A58" s="376">
        <v>5</v>
      </c>
      <c r="B58" s="377">
        <v>44806</v>
      </c>
      <c r="C58" s="378"/>
      <c r="D58" s="379" t="s">
        <v>949</v>
      </c>
      <c r="E58" s="376" t="s">
        <v>950</v>
      </c>
      <c r="F58" s="376" t="s">
        <v>951</v>
      </c>
      <c r="G58" s="376">
        <v>350</v>
      </c>
      <c r="H58" s="380"/>
      <c r="I58" s="381">
        <v>0.1</v>
      </c>
      <c r="J58" s="380" t="s">
        <v>558</v>
      </c>
      <c r="K58" s="380"/>
      <c r="L58" s="382"/>
      <c r="M58" s="383"/>
      <c r="N58" s="380"/>
      <c r="O58" s="380"/>
      <c r="P58" s="377"/>
      <c r="Q58" s="1"/>
      <c r="R58" s="6" t="s">
        <v>556</v>
      </c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"/>
      <c r="AI58" s="1"/>
      <c r="AJ58" s="6"/>
      <c r="AK58" s="1"/>
      <c r="AL58" s="339"/>
    </row>
    <row r="59" spans="1:38" s="340" customFormat="1" ht="12" customHeight="1">
      <c r="A59" s="376">
        <v>6</v>
      </c>
      <c r="B59" s="377">
        <v>44806</v>
      </c>
      <c r="C59" s="378"/>
      <c r="D59" s="379" t="s">
        <v>946</v>
      </c>
      <c r="E59" s="376" t="s">
        <v>557</v>
      </c>
      <c r="F59" s="376" t="s">
        <v>593</v>
      </c>
      <c r="G59" s="376">
        <v>65</v>
      </c>
      <c r="H59" s="380"/>
      <c r="I59" s="381" t="s">
        <v>952</v>
      </c>
      <c r="J59" s="380" t="s">
        <v>558</v>
      </c>
      <c r="K59" s="380"/>
      <c r="L59" s="382"/>
      <c r="M59" s="383"/>
      <c r="N59" s="380"/>
      <c r="O59" s="380"/>
      <c r="P59" s="377"/>
      <c r="Q59" s="1"/>
      <c r="R59" s="6" t="s">
        <v>556</v>
      </c>
      <c r="S59" s="1"/>
      <c r="T59" s="1"/>
      <c r="U59" s="1"/>
      <c r="V59" s="1"/>
      <c r="W59" s="1"/>
      <c r="X59" s="6"/>
      <c r="Y59" s="1"/>
      <c r="Z59" s="1"/>
      <c r="AA59" s="1"/>
      <c r="AB59" s="1"/>
      <c r="AC59" s="1"/>
      <c r="AD59" s="6"/>
      <c r="AE59" s="1"/>
      <c r="AF59" s="1"/>
      <c r="AG59" s="1"/>
      <c r="AH59" s="1"/>
      <c r="AI59" s="1"/>
      <c r="AJ59" s="6"/>
      <c r="AK59" s="1"/>
      <c r="AL59" s="339"/>
    </row>
    <row r="60" spans="1:38" s="340" customFormat="1" ht="12" customHeight="1">
      <c r="A60" s="376">
        <v>7</v>
      </c>
      <c r="B60" s="377">
        <v>44806</v>
      </c>
      <c r="C60" s="378"/>
      <c r="D60" s="379" t="s">
        <v>956</v>
      </c>
      <c r="E60" s="376" t="s">
        <v>557</v>
      </c>
      <c r="F60" s="376" t="s">
        <v>953</v>
      </c>
      <c r="G60" s="376">
        <v>270</v>
      </c>
      <c r="H60" s="380"/>
      <c r="I60" s="381" t="s">
        <v>954</v>
      </c>
      <c r="J60" s="380" t="s">
        <v>558</v>
      </c>
      <c r="K60" s="380"/>
      <c r="L60" s="382"/>
      <c r="M60" s="383"/>
      <c r="N60" s="380"/>
      <c r="O60" s="380"/>
      <c r="P60" s="377"/>
      <c r="Q60" s="1"/>
      <c r="R60" s="6" t="s">
        <v>827</v>
      </c>
      <c r="S60" s="1"/>
      <c r="T60" s="1"/>
      <c r="U60" s="1"/>
      <c r="V60" s="1"/>
      <c r="W60" s="1"/>
      <c r="X60" s="6"/>
      <c r="Y60" s="1"/>
      <c r="Z60" s="1"/>
      <c r="AA60" s="1"/>
      <c r="AB60" s="1"/>
      <c r="AC60" s="1"/>
      <c r="AD60" s="6"/>
      <c r="AE60" s="1"/>
      <c r="AF60" s="1"/>
      <c r="AG60" s="1"/>
      <c r="AH60" s="1"/>
      <c r="AI60" s="1"/>
      <c r="AJ60" s="6"/>
      <c r="AK60" s="1"/>
      <c r="AL60" s="339"/>
    </row>
    <row r="61" spans="1:38" s="340" customFormat="1" ht="12" customHeight="1">
      <c r="A61" s="376">
        <v>8</v>
      </c>
      <c r="B61" s="377">
        <v>44806</v>
      </c>
      <c r="C61" s="378"/>
      <c r="D61" s="379" t="s">
        <v>955</v>
      </c>
      <c r="E61" s="376" t="s">
        <v>950</v>
      </c>
      <c r="F61" s="376" t="s">
        <v>957</v>
      </c>
      <c r="G61" s="376">
        <v>36</v>
      </c>
      <c r="H61" s="380"/>
      <c r="I61" s="396" t="s">
        <v>958</v>
      </c>
      <c r="J61" s="380" t="s">
        <v>558</v>
      </c>
      <c r="K61" s="380"/>
      <c r="L61" s="382"/>
      <c r="M61" s="383"/>
      <c r="N61" s="380"/>
      <c r="O61" s="380"/>
      <c r="P61" s="377"/>
      <c r="Q61" s="1"/>
      <c r="R61" s="6" t="s">
        <v>827</v>
      </c>
      <c r="S61" s="1"/>
      <c r="T61" s="1"/>
      <c r="U61" s="1"/>
      <c r="V61" s="1"/>
      <c r="W61" s="1"/>
      <c r="X61" s="6"/>
      <c r="Y61" s="1"/>
      <c r="Z61" s="1"/>
      <c r="AA61" s="1"/>
      <c r="AB61" s="1"/>
      <c r="AC61" s="1"/>
      <c r="AD61" s="6"/>
      <c r="AE61" s="1"/>
      <c r="AF61" s="1"/>
      <c r="AG61" s="1"/>
      <c r="AH61" s="1"/>
      <c r="AI61" s="1"/>
      <c r="AJ61" s="6"/>
      <c r="AK61" s="1"/>
      <c r="AL61" s="339"/>
    </row>
    <row r="62" spans="1:38" s="340" customFormat="1" ht="12" customHeight="1">
      <c r="A62" s="376"/>
      <c r="B62" s="377"/>
      <c r="C62" s="378"/>
      <c r="D62" s="379"/>
      <c r="E62" s="376"/>
      <c r="F62" s="376"/>
      <c r="G62" s="376"/>
      <c r="H62" s="380"/>
      <c r="I62" s="381"/>
      <c r="J62" s="380"/>
      <c r="K62" s="380"/>
      <c r="L62" s="382"/>
      <c r="M62" s="383"/>
      <c r="N62" s="380"/>
      <c r="O62" s="380"/>
      <c r="P62" s="377"/>
      <c r="Q62" s="1"/>
      <c r="R62" s="6"/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"/>
      <c r="AI62" s="1"/>
      <c r="AJ62" s="6"/>
      <c r="AK62" s="1"/>
      <c r="AL62" s="339"/>
    </row>
    <row r="63" spans="1:38" ht="15" customHeight="1">
      <c r="A63" s="288"/>
      <c r="B63" s="333"/>
      <c r="C63" s="289"/>
      <c r="D63" s="290"/>
      <c r="E63" s="288"/>
      <c r="F63" s="288"/>
      <c r="G63" s="288"/>
      <c r="H63" s="291"/>
      <c r="I63" s="292"/>
      <c r="J63" s="254"/>
      <c r="K63" s="224"/>
      <c r="L63" s="243"/>
      <c r="M63" s="244"/>
      <c r="N63" s="224"/>
      <c r="O63" s="254"/>
      <c r="P63" s="221"/>
      <c r="Q63" s="1"/>
      <c r="R63" s="6"/>
      <c r="S63" s="1"/>
      <c r="T63" s="1"/>
      <c r="U63" s="1"/>
      <c r="V63" s="1"/>
      <c r="W63" s="1"/>
      <c r="X63" s="6"/>
      <c r="Y63" s="1"/>
      <c r="Z63" s="1"/>
      <c r="AA63" s="1"/>
      <c r="AB63" s="1"/>
      <c r="AC63" s="1"/>
      <c r="AD63" s="6"/>
      <c r="AE63" s="1"/>
      <c r="AF63" s="1"/>
      <c r="AG63" s="1"/>
      <c r="AH63" s="1"/>
      <c r="AI63" s="1"/>
      <c r="AJ63" s="6"/>
      <c r="AK63" s="1"/>
      <c r="AL63" s="1"/>
    </row>
    <row r="64" spans="1:38" ht="12.75" customHeight="1">
      <c r="A64" s="142"/>
      <c r="B64" s="147"/>
      <c r="C64" s="147"/>
      <c r="D64" s="148"/>
      <c r="E64" s="142"/>
      <c r="F64" s="149"/>
      <c r="G64" s="142"/>
      <c r="H64" s="142"/>
      <c r="I64" s="142"/>
      <c r="J64" s="147"/>
      <c r="K64" s="150"/>
      <c r="L64" s="142"/>
      <c r="M64" s="142"/>
      <c r="N64" s="142"/>
      <c r="O64" s="151"/>
      <c r="P64" s="1"/>
      <c r="Q64" s="1"/>
      <c r="R64" s="6"/>
      <c r="S64" s="1"/>
      <c r="T64" s="1"/>
      <c r="U64" s="1"/>
      <c r="V64" s="1"/>
      <c r="W64" s="1"/>
      <c r="X64" s="6"/>
      <c r="Y64" s="1"/>
      <c r="Z64" s="1"/>
      <c r="AA64" s="1"/>
      <c r="AB64" s="1"/>
      <c r="AC64" s="1"/>
      <c r="AD64" s="6"/>
      <c r="AE64" s="1"/>
      <c r="AF64" s="1"/>
      <c r="AG64" s="1"/>
      <c r="AH64" s="1"/>
      <c r="AI64" s="1"/>
      <c r="AJ64" s="6"/>
      <c r="AK64" s="1"/>
    </row>
    <row r="65" spans="1:38" ht="38.25" customHeight="1">
      <c r="A65" s="94" t="s">
        <v>579</v>
      </c>
      <c r="B65" s="152"/>
      <c r="C65" s="152"/>
      <c r="D65" s="153"/>
      <c r="E65" s="127"/>
      <c r="F65" s="6"/>
      <c r="G65" s="6"/>
      <c r="H65" s="128"/>
      <c r="I65" s="154"/>
      <c r="J65" s="1"/>
      <c r="K65" s="6"/>
      <c r="L65" s="6"/>
      <c r="M65" s="6"/>
      <c r="N65" s="1"/>
      <c r="O65" s="1"/>
      <c r="Q65" s="1"/>
      <c r="R65" s="6"/>
      <c r="S65" s="1"/>
      <c r="T65" s="1"/>
      <c r="U65" s="1"/>
      <c r="V65" s="1"/>
      <c r="W65" s="1"/>
      <c r="X65" s="6"/>
      <c r="Y65" s="1"/>
      <c r="Z65" s="1"/>
      <c r="AA65" s="1"/>
      <c r="AB65" s="1"/>
      <c r="AC65" s="1"/>
      <c r="AD65" s="6"/>
      <c r="AE65" s="1"/>
      <c r="AF65" s="1"/>
      <c r="AG65" s="1"/>
      <c r="AH65" s="1"/>
      <c r="AI65" s="1"/>
      <c r="AJ65" s="6"/>
      <c r="AK65" s="1"/>
    </row>
    <row r="66" spans="1:38" s="220" customFormat="1" ht="14.25" customHeight="1">
      <c r="A66" s="95" t="s">
        <v>16</v>
      </c>
      <c r="B66" s="96" t="s">
        <v>532</v>
      </c>
      <c r="C66" s="96"/>
      <c r="D66" s="97" t="s">
        <v>543</v>
      </c>
      <c r="E66" s="96" t="s">
        <v>544</v>
      </c>
      <c r="F66" s="96" t="s">
        <v>545</v>
      </c>
      <c r="G66" s="96" t="s">
        <v>546</v>
      </c>
      <c r="H66" s="96" t="s">
        <v>547</v>
      </c>
      <c r="I66" s="96" t="s">
        <v>548</v>
      </c>
      <c r="J66" s="95" t="s">
        <v>549</v>
      </c>
      <c r="K66" s="131" t="s">
        <v>566</v>
      </c>
      <c r="L66" s="132" t="s">
        <v>551</v>
      </c>
      <c r="M66" s="98" t="s">
        <v>552</v>
      </c>
      <c r="N66" s="96" t="s">
        <v>553</v>
      </c>
      <c r="O66" s="97" t="s">
        <v>554</v>
      </c>
      <c r="P66" s="96" t="s">
        <v>784</v>
      </c>
      <c r="Q66" s="219"/>
      <c r="R66" s="6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</row>
    <row r="67" spans="1:38" s="220" customFormat="1" ht="12.75" customHeight="1">
      <c r="A67" s="333"/>
      <c r="B67" s="333"/>
      <c r="C67" s="333"/>
      <c r="D67" s="333"/>
      <c r="E67" s="336"/>
      <c r="F67" s="336"/>
      <c r="G67" s="336"/>
      <c r="H67" s="336"/>
      <c r="I67" s="336"/>
      <c r="J67" s="254"/>
      <c r="K67" s="224"/>
      <c r="L67" s="243"/>
      <c r="M67" s="244"/>
      <c r="N67" s="224"/>
      <c r="O67" s="254"/>
      <c r="P67" s="221"/>
      <c r="Q67" s="219"/>
      <c r="R67" s="1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</row>
    <row r="68" spans="1:38" ht="14.25" customHeight="1">
      <c r="A68" s="336"/>
      <c r="B68" s="334"/>
      <c r="C68" s="335"/>
      <c r="D68" s="335"/>
      <c r="E68" s="336"/>
      <c r="F68" s="336"/>
      <c r="G68" s="336"/>
      <c r="H68" s="336"/>
      <c r="I68" s="336"/>
      <c r="J68" s="254"/>
      <c r="K68" s="224"/>
      <c r="L68" s="243"/>
      <c r="M68" s="244"/>
      <c r="N68" s="224"/>
      <c r="O68" s="254"/>
      <c r="P68" s="221"/>
      <c r="R68" s="219"/>
      <c r="S68" s="41"/>
      <c r="T68" s="1"/>
      <c r="U68" s="1"/>
      <c r="V68" s="1"/>
      <c r="W68" s="1"/>
      <c r="X68" s="1"/>
      <c r="Y68" s="1"/>
      <c r="Z68" s="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2.75" customHeight="1">
      <c r="A69" s="336"/>
      <c r="B69" s="334"/>
      <c r="C69" s="335"/>
      <c r="D69" s="335"/>
      <c r="E69" s="336"/>
      <c r="F69" s="336"/>
      <c r="G69" s="336"/>
      <c r="H69" s="336"/>
      <c r="I69" s="336"/>
      <c r="J69" s="254"/>
      <c r="K69" s="224"/>
      <c r="L69" s="243"/>
      <c r="M69" s="244"/>
      <c r="N69" s="224"/>
      <c r="O69" s="254"/>
      <c r="P69" s="221"/>
      <c r="R69" s="6"/>
      <c r="S69" s="1"/>
      <c r="T69" s="1"/>
      <c r="U69" s="1"/>
      <c r="V69" s="1"/>
      <c r="W69" s="1"/>
      <c r="X69" s="1"/>
      <c r="Y69" s="1"/>
    </row>
    <row r="70" spans="1:38" ht="12.75" customHeight="1">
      <c r="A70" s="111" t="s">
        <v>559</v>
      </c>
      <c r="B70" s="111"/>
      <c r="C70" s="111"/>
      <c r="D70" s="111"/>
      <c r="E70" s="41"/>
      <c r="F70" s="119" t="s">
        <v>561</v>
      </c>
      <c r="G70" s="56"/>
      <c r="H70" s="56"/>
      <c r="I70" s="56"/>
      <c r="J70" s="6"/>
      <c r="K70" s="136"/>
      <c r="L70" s="137"/>
      <c r="M70" s="6"/>
      <c r="N70" s="101"/>
      <c r="O70" s="155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38" ht="12.75" customHeight="1">
      <c r="A71" s="118" t="s">
        <v>560</v>
      </c>
      <c r="B71" s="111"/>
      <c r="C71" s="111"/>
      <c r="D71" s="111"/>
      <c r="E71" s="6"/>
      <c r="F71" s="119" t="s">
        <v>563</v>
      </c>
      <c r="G71" s="6"/>
      <c r="H71" s="6" t="s">
        <v>780</v>
      </c>
      <c r="I71" s="6"/>
      <c r="J71" s="1"/>
      <c r="K71" s="6"/>
      <c r="L71" s="6"/>
      <c r="M71" s="6"/>
      <c r="N71" s="1"/>
      <c r="O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18"/>
      <c r="B72" s="111"/>
      <c r="C72" s="111"/>
      <c r="D72" s="111"/>
      <c r="E72" s="6"/>
      <c r="F72" s="119"/>
      <c r="G72" s="6"/>
      <c r="H72" s="6"/>
      <c r="I72" s="6"/>
      <c r="J72" s="1"/>
      <c r="K72" s="6"/>
      <c r="L72" s="6"/>
      <c r="M72" s="6"/>
      <c r="N72" s="1"/>
      <c r="O72" s="1"/>
      <c r="Q72" s="1"/>
      <c r="R72" s="5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18"/>
      <c r="B73" s="111"/>
      <c r="C73" s="111"/>
      <c r="D73" s="111"/>
      <c r="E73" s="6"/>
      <c r="F73" s="119"/>
      <c r="G73" s="56"/>
      <c r="H73" s="41"/>
      <c r="I73" s="56"/>
      <c r="J73" s="6"/>
      <c r="K73" s="136"/>
      <c r="L73" s="137"/>
      <c r="M73" s="6"/>
      <c r="N73" s="101"/>
      <c r="O73" s="138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56"/>
      <c r="B74" s="100"/>
      <c r="C74" s="100"/>
      <c r="D74" s="41"/>
      <c r="E74" s="56"/>
      <c r="F74" s="56"/>
      <c r="G74" s="56"/>
      <c r="H74" s="41"/>
      <c r="I74" s="56"/>
      <c r="J74" s="6"/>
      <c r="K74" s="136"/>
      <c r="L74" s="137"/>
      <c r="M74" s="6"/>
      <c r="N74" s="101"/>
      <c r="O74" s="138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38.25" customHeight="1">
      <c r="A75" s="41"/>
      <c r="B75" s="156" t="s">
        <v>580</v>
      </c>
      <c r="C75" s="156"/>
      <c r="D75" s="156"/>
      <c r="E75" s="156"/>
      <c r="F75" s="6"/>
      <c r="G75" s="6"/>
      <c r="H75" s="129"/>
      <c r="I75" s="6"/>
      <c r="J75" s="129"/>
      <c r="K75" s="130"/>
      <c r="L75" s="6"/>
      <c r="M75" s="6"/>
      <c r="N75" s="1"/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95" t="s">
        <v>16</v>
      </c>
      <c r="B76" s="96" t="s">
        <v>532</v>
      </c>
      <c r="C76" s="96"/>
      <c r="D76" s="97" t="s">
        <v>543</v>
      </c>
      <c r="E76" s="96" t="s">
        <v>544</v>
      </c>
      <c r="F76" s="96" t="s">
        <v>545</v>
      </c>
      <c r="G76" s="96" t="s">
        <v>581</v>
      </c>
      <c r="H76" s="96" t="s">
        <v>582</v>
      </c>
      <c r="I76" s="96" t="s">
        <v>548</v>
      </c>
      <c r="J76" s="157" t="s">
        <v>549</v>
      </c>
      <c r="K76" s="96" t="s">
        <v>550</v>
      </c>
      <c r="L76" s="96" t="s">
        <v>583</v>
      </c>
      <c r="M76" s="96" t="s">
        <v>553</v>
      </c>
      <c r="N76" s="97" t="s">
        <v>554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58">
        <v>1</v>
      </c>
      <c r="B77" s="159">
        <v>41579</v>
      </c>
      <c r="C77" s="159"/>
      <c r="D77" s="160" t="s">
        <v>584</v>
      </c>
      <c r="E77" s="161" t="s">
        <v>585</v>
      </c>
      <c r="F77" s="162">
        <v>82</v>
      </c>
      <c r="G77" s="161" t="s">
        <v>586</v>
      </c>
      <c r="H77" s="161">
        <v>100</v>
      </c>
      <c r="I77" s="163">
        <v>100</v>
      </c>
      <c r="J77" s="164" t="s">
        <v>587</v>
      </c>
      <c r="K77" s="165">
        <f t="shared" ref="K77:K129" si="34">H77-F77</f>
        <v>18</v>
      </c>
      <c r="L77" s="166">
        <f t="shared" ref="L77:L129" si="35">K77/F77</f>
        <v>0.21951219512195122</v>
      </c>
      <c r="M77" s="161" t="s">
        <v>555</v>
      </c>
      <c r="N77" s="167">
        <v>42657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58">
        <v>2</v>
      </c>
      <c r="B78" s="159">
        <v>41794</v>
      </c>
      <c r="C78" s="159"/>
      <c r="D78" s="160" t="s">
        <v>588</v>
      </c>
      <c r="E78" s="161" t="s">
        <v>557</v>
      </c>
      <c r="F78" s="162">
        <v>257</v>
      </c>
      <c r="G78" s="161" t="s">
        <v>586</v>
      </c>
      <c r="H78" s="161">
        <v>300</v>
      </c>
      <c r="I78" s="163">
        <v>300</v>
      </c>
      <c r="J78" s="164" t="s">
        <v>587</v>
      </c>
      <c r="K78" s="165">
        <f t="shared" si="34"/>
        <v>43</v>
      </c>
      <c r="L78" s="166">
        <f t="shared" si="35"/>
        <v>0.16731517509727625</v>
      </c>
      <c r="M78" s="161" t="s">
        <v>555</v>
      </c>
      <c r="N78" s="167">
        <v>41822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58">
        <v>3</v>
      </c>
      <c r="B79" s="159">
        <v>41828</v>
      </c>
      <c r="C79" s="159"/>
      <c r="D79" s="160" t="s">
        <v>589</v>
      </c>
      <c r="E79" s="161" t="s">
        <v>557</v>
      </c>
      <c r="F79" s="162">
        <v>393</v>
      </c>
      <c r="G79" s="161" t="s">
        <v>586</v>
      </c>
      <c r="H79" s="161">
        <v>468</v>
      </c>
      <c r="I79" s="163">
        <v>468</v>
      </c>
      <c r="J79" s="164" t="s">
        <v>587</v>
      </c>
      <c r="K79" s="165">
        <f t="shared" si="34"/>
        <v>75</v>
      </c>
      <c r="L79" s="166">
        <f t="shared" si="35"/>
        <v>0.19083969465648856</v>
      </c>
      <c r="M79" s="161" t="s">
        <v>555</v>
      </c>
      <c r="N79" s="167">
        <v>41863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58">
        <v>4</v>
      </c>
      <c r="B80" s="159">
        <v>41857</v>
      </c>
      <c r="C80" s="159"/>
      <c r="D80" s="160" t="s">
        <v>590</v>
      </c>
      <c r="E80" s="161" t="s">
        <v>557</v>
      </c>
      <c r="F80" s="162">
        <v>205</v>
      </c>
      <c r="G80" s="161" t="s">
        <v>586</v>
      </c>
      <c r="H80" s="161">
        <v>275</v>
      </c>
      <c r="I80" s="163">
        <v>250</v>
      </c>
      <c r="J80" s="164" t="s">
        <v>587</v>
      </c>
      <c r="K80" s="165">
        <f t="shared" si="34"/>
        <v>70</v>
      </c>
      <c r="L80" s="166">
        <f t="shared" si="35"/>
        <v>0.34146341463414637</v>
      </c>
      <c r="M80" s="161" t="s">
        <v>555</v>
      </c>
      <c r="N80" s="167">
        <v>41962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58">
        <v>5</v>
      </c>
      <c r="B81" s="159">
        <v>41886</v>
      </c>
      <c r="C81" s="159"/>
      <c r="D81" s="160" t="s">
        <v>591</v>
      </c>
      <c r="E81" s="161" t="s">
        <v>557</v>
      </c>
      <c r="F81" s="162">
        <v>162</v>
      </c>
      <c r="G81" s="161" t="s">
        <v>586</v>
      </c>
      <c r="H81" s="161">
        <v>190</v>
      </c>
      <c r="I81" s="163">
        <v>190</v>
      </c>
      <c r="J81" s="164" t="s">
        <v>587</v>
      </c>
      <c r="K81" s="165">
        <f t="shared" si="34"/>
        <v>28</v>
      </c>
      <c r="L81" s="166">
        <f t="shared" si="35"/>
        <v>0.1728395061728395</v>
      </c>
      <c r="M81" s="161" t="s">
        <v>555</v>
      </c>
      <c r="N81" s="167">
        <v>42006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8">
        <v>6</v>
      </c>
      <c r="B82" s="159">
        <v>41886</v>
      </c>
      <c r="C82" s="159"/>
      <c r="D82" s="160" t="s">
        <v>592</v>
      </c>
      <c r="E82" s="161" t="s">
        <v>557</v>
      </c>
      <c r="F82" s="162">
        <v>75</v>
      </c>
      <c r="G82" s="161" t="s">
        <v>586</v>
      </c>
      <c r="H82" s="161">
        <v>91.5</v>
      </c>
      <c r="I82" s="163" t="s">
        <v>593</v>
      </c>
      <c r="J82" s="164" t="s">
        <v>594</v>
      </c>
      <c r="K82" s="165">
        <f t="shared" si="34"/>
        <v>16.5</v>
      </c>
      <c r="L82" s="166">
        <f t="shared" si="35"/>
        <v>0.22</v>
      </c>
      <c r="M82" s="161" t="s">
        <v>555</v>
      </c>
      <c r="N82" s="167">
        <v>41954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8">
        <v>7</v>
      </c>
      <c r="B83" s="159">
        <v>41913</v>
      </c>
      <c r="C83" s="159"/>
      <c r="D83" s="160" t="s">
        <v>595</v>
      </c>
      <c r="E83" s="161" t="s">
        <v>557</v>
      </c>
      <c r="F83" s="162">
        <v>850</v>
      </c>
      <c r="G83" s="161" t="s">
        <v>586</v>
      </c>
      <c r="H83" s="161">
        <v>982.5</v>
      </c>
      <c r="I83" s="163">
        <v>1050</v>
      </c>
      <c r="J83" s="164" t="s">
        <v>596</v>
      </c>
      <c r="K83" s="165">
        <f t="shared" si="34"/>
        <v>132.5</v>
      </c>
      <c r="L83" s="166">
        <f t="shared" si="35"/>
        <v>0.15588235294117647</v>
      </c>
      <c r="M83" s="161" t="s">
        <v>555</v>
      </c>
      <c r="N83" s="167">
        <v>42039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8">
        <v>8</v>
      </c>
      <c r="B84" s="159">
        <v>41913</v>
      </c>
      <c r="C84" s="159"/>
      <c r="D84" s="160" t="s">
        <v>597</v>
      </c>
      <c r="E84" s="161" t="s">
        <v>557</v>
      </c>
      <c r="F84" s="162">
        <v>475</v>
      </c>
      <c r="G84" s="161" t="s">
        <v>586</v>
      </c>
      <c r="H84" s="161">
        <v>515</v>
      </c>
      <c r="I84" s="163">
        <v>600</v>
      </c>
      <c r="J84" s="164" t="s">
        <v>598</v>
      </c>
      <c r="K84" s="165">
        <f t="shared" si="34"/>
        <v>40</v>
      </c>
      <c r="L84" s="166">
        <f t="shared" si="35"/>
        <v>8.4210526315789472E-2</v>
      </c>
      <c r="M84" s="161" t="s">
        <v>555</v>
      </c>
      <c r="N84" s="167">
        <v>41939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8">
        <v>9</v>
      </c>
      <c r="B85" s="159">
        <v>41913</v>
      </c>
      <c r="C85" s="159"/>
      <c r="D85" s="160" t="s">
        <v>599</v>
      </c>
      <c r="E85" s="161" t="s">
        <v>557</v>
      </c>
      <c r="F85" s="162">
        <v>86</v>
      </c>
      <c r="G85" s="161" t="s">
        <v>586</v>
      </c>
      <c r="H85" s="161">
        <v>99</v>
      </c>
      <c r="I85" s="163">
        <v>140</v>
      </c>
      <c r="J85" s="164" t="s">
        <v>600</v>
      </c>
      <c r="K85" s="165">
        <f t="shared" si="34"/>
        <v>13</v>
      </c>
      <c r="L85" s="166">
        <f t="shared" si="35"/>
        <v>0.15116279069767441</v>
      </c>
      <c r="M85" s="161" t="s">
        <v>555</v>
      </c>
      <c r="N85" s="167">
        <v>41939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8">
        <v>10</v>
      </c>
      <c r="B86" s="159">
        <v>41926</v>
      </c>
      <c r="C86" s="159"/>
      <c r="D86" s="160" t="s">
        <v>601</v>
      </c>
      <c r="E86" s="161" t="s">
        <v>557</v>
      </c>
      <c r="F86" s="162">
        <v>496.6</v>
      </c>
      <c r="G86" s="161" t="s">
        <v>586</v>
      </c>
      <c r="H86" s="161">
        <v>621</v>
      </c>
      <c r="I86" s="163">
        <v>580</v>
      </c>
      <c r="J86" s="164" t="s">
        <v>587</v>
      </c>
      <c r="K86" s="165">
        <f t="shared" si="34"/>
        <v>124.39999999999998</v>
      </c>
      <c r="L86" s="166">
        <f t="shared" si="35"/>
        <v>0.25050342327829234</v>
      </c>
      <c r="M86" s="161" t="s">
        <v>555</v>
      </c>
      <c r="N86" s="167">
        <v>42605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8">
        <v>11</v>
      </c>
      <c r="B87" s="159">
        <v>41926</v>
      </c>
      <c r="C87" s="159"/>
      <c r="D87" s="160" t="s">
        <v>602</v>
      </c>
      <c r="E87" s="161" t="s">
        <v>557</v>
      </c>
      <c r="F87" s="162">
        <v>2481.9</v>
      </c>
      <c r="G87" s="161" t="s">
        <v>586</v>
      </c>
      <c r="H87" s="161">
        <v>2840</v>
      </c>
      <c r="I87" s="163">
        <v>2870</v>
      </c>
      <c r="J87" s="164" t="s">
        <v>603</v>
      </c>
      <c r="K87" s="165">
        <f t="shared" si="34"/>
        <v>358.09999999999991</v>
      </c>
      <c r="L87" s="166">
        <f t="shared" si="35"/>
        <v>0.14428462065353154</v>
      </c>
      <c r="M87" s="161" t="s">
        <v>555</v>
      </c>
      <c r="N87" s="167">
        <v>42017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8">
        <v>12</v>
      </c>
      <c r="B88" s="159">
        <v>41928</v>
      </c>
      <c r="C88" s="159"/>
      <c r="D88" s="160" t="s">
        <v>604</v>
      </c>
      <c r="E88" s="161" t="s">
        <v>557</v>
      </c>
      <c r="F88" s="162">
        <v>84.5</v>
      </c>
      <c r="G88" s="161" t="s">
        <v>586</v>
      </c>
      <c r="H88" s="161">
        <v>93</v>
      </c>
      <c r="I88" s="163">
        <v>110</v>
      </c>
      <c r="J88" s="164" t="s">
        <v>605</v>
      </c>
      <c r="K88" s="165">
        <f t="shared" si="34"/>
        <v>8.5</v>
      </c>
      <c r="L88" s="166">
        <f t="shared" si="35"/>
        <v>0.10059171597633136</v>
      </c>
      <c r="M88" s="161" t="s">
        <v>555</v>
      </c>
      <c r="N88" s="167">
        <v>41939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8">
        <v>13</v>
      </c>
      <c r="B89" s="159">
        <v>41928</v>
      </c>
      <c r="C89" s="159"/>
      <c r="D89" s="160" t="s">
        <v>606</v>
      </c>
      <c r="E89" s="161" t="s">
        <v>557</v>
      </c>
      <c r="F89" s="162">
        <v>401</v>
      </c>
      <c r="G89" s="161" t="s">
        <v>586</v>
      </c>
      <c r="H89" s="161">
        <v>428</v>
      </c>
      <c r="I89" s="163">
        <v>450</v>
      </c>
      <c r="J89" s="164" t="s">
        <v>607</v>
      </c>
      <c r="K89" s="165">
        <f t="shared" si="34"/>
        <v>27</v>
      </c>
      <c r="L89" s="166">
        <f t="shared" si="35"/>
        <v>6.7331670822942641E-2</v>
      </c>
      <c r="M89" s="161" t="s">
        <v>555</v>
      </c>
      <c r="N89" s="167">
        <v>42020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8">
        <v>14</v>
      </c>
      <c r="B90" s="159">
        <v>41928</v>
      </c>
      <c r="C90" s="159"/>
      <c r="D90" s="160" t="s">
        <v>608</v>
      </c>
      <c r="E90" s="161" t="s">
        <v>557</v>
      </c>
      <c r="F90" s="162">
        <v>101</v>
      </c>
      <c r="G90" s="161" t="s">
        <v>586</v>
      </c>
      <c r="H90" s="161">
        <v>112</v>
      </c>
      <c r="I90" s="163">
        <v>120</v>
      </c>
      <c r="J90" s="164" t="s">
        <v>609</v>
      </c>
      <c r="K90" s="165">
        <f t="shared" si="34"/>
        <v>11</v>
      </c>
      <c r="L90" s="166">
        <f t="shared" si="35"/>
        <v>0.10891089108910891</v>
      </c>
      <c r="M90" s="161" t="s">
        <v>555</v>
      </c>
      <c r="N90" s="167">
        <v>41939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8">
        <v>15</v>
      </c>
      <c r="B91" s="159">
        <v>41954</v>
      </c>
      <c r="C91" s="159"/>
      <c r="D91" s="160" t="s">
        <v>610</v>
      </c>
      <c r="E91" s="161" t="s">
        <v>557</v>
      </c>
      <c r="F91" s="162">
        <v>59</v>
      </c>
      <c r="G91" s="161" t="s">
        <v>586</v>
      </c>
      <c r="H91" s="161">
        <v>76</v>
      </c>
      <c r="I91" s="163">
        <v>76</v>
      </c>
      <c r="J91" s="164" t="s">
        <v>587</v>
      </c>
      <c r="K91" s="165">
        <f t="shared" si="34"/>
        <v>17</v>
      </c>
      <c r="L91" s="166">
        <f t="shared" si="35"/>
        <v>0.28813559322033899</v>
      </c>
      <c r="M91" s="161" t="s">
        <v>555</v>
      </c>
      <c r="N91" s="167">
        <v>43032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8">
        <v>16</v>
      </c>
      <c r="B92" s="159">
        <v>41954</v>
      </c>
      <c r="C92" s="159"/>
      <c r="D92" s="160" t="s">
        <v>599</v>
      </c>
      <c r="E92" s="161" t="s">
        <v>557</v>
      </c>
      <c r="F92" s="162">
        <v>99</v>
      </c>
      <c r="G92" s="161" t="s">
        <v>586</v>
      </c>
      <c r="H92" s="161">
        <v>120</v>
      </c>
      <c r="I92" s="163">
        <v>120</v>
      </c>
      <c r="J92" s="164" t="s">
        <v>568</v>
      </c>
      <c r="K92" s="165">
        <f t="shared" si="34"/>
        <v>21</v>
      </c>
      <c r="L92" s="166">
        <f t="shared" si="35"/>
        <v>0.21212121212121213</v>
      </c>
      <c r="M92" s="161" t="s">
        <v>555</v>
      </c>
      <c r="N92" s="167">
        <v>41960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8">
        <v>17</v>
      </c>
      <c r="B93" s="159">
        <v>41956</v>
      </c>
      <c r="C93" s="159"/>
      <c r="D93" s="160" t="s">
        <v>611</v>
      </c>
      <c r="E93" s="161" t="s">
        <v>557</v>
      </c>
      <c r="F93" s="162">
        <v>22</v>
      </c>
      <c r="G93" s="161" t="s">
        <v>586</v>
      </c>
      <c r="H93" s="161">
        <v>33.549999999999997</v>
      </c>
      <c r="I93" s="163">
        <v>32</v>
      </c>
      <c r="J93" s="164" t="s">
        <v>612</v>
      </c>
      <c r="K93" s="165">
        <f t="shared" si="34"/>
        <v>11.549999999999997</v>
      </c>
      <c r="L93" s="166">
        <f t="shared" si="35"/>
        <v>0.52499999999999991</v>
      </c>
      <c r="M93" s="161" t="s">
        <v>555</v>
      </c>
      <c r="N93" s="167">
        <v>42188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8">
        <v>18</v>
      </c>
      <c r="B94" s="159">
        <v>41976</v>
      </c>
      <c r="C94" s="159"/>
      <c r="D94" s="160" t="s">
        <v>613</v>
      </c>
      <c r="E94" s="161" t="s">
        <v>557</v>
      </c>
      <c r="F94" s="162">
        <v>440</v>
      </c>
      <c r="G94" s="161" t="s">
        <v>586</v>
      </c>
      <c r="H94" s="161">
        <v>520</v>
      </c>
      <c r="I94" s="163">
        <v>520</v>
      </c>
      <c r="J94" s="164" t="s">
        <v>614</v>
      </c>
      <c r="K94" s="165">
        <f t="shared" si="34"/>
        <v>80</v>
      </c>
      <c r="L94" s="166">
        <f t="shared" si="35"/>
        <v>0.18181818181818182</v>
      </c>
      <c r="M94" s="161" t="s">
        <v>555</v>
      </c>
      <c r="N94" s="167">
        <v>42208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8">
        <v>19</v>
      </c>
      <c r="B95" s="159">
        <v>41976</v>
      </c>
      <c r="C95" s="159"/>
      <c r="D95" s="160" t="s">
        <v>615</v>
      </c>
      <c r="E95" s="161" t="s">
        <v>557</v>
      </c>
      <c r="F95" s="162">
        <v>360</v>
      </c>
      <c r="G95" s="161" t="s">
        <v>586</v>
      </c>
      <c r="H95" s="161">
        <v>427</v>
      </c>
      <c r="I95" s="163">
        <v>425</v>
      </c>
      <c r="J95" s="164" t="s">
        <v>616</v>
      </c>
      <c r="K95" s="165">
        <f t="shared" si="34"/>
        <v>67</v>
      </c>
      <c r="L95" s="166">
        <f t="shared" si="35"/>
        <v>0.18611111111111112</v>
      </c>
      <c r="M95" s="161" t="s">
        <v>555</v>
      </c>
      <c r="N95" s="167">
        <v>42058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8">
        <v>20</v>
      </c>
      <c r="B96" s="159">
        <v>42012</v>
      </c>
      <c r="C96" s="159"/>
      <c r="D96" s="160" t="s">
        <v>617</v>
      </c>
      <c r="E96" s="161" t="s">
        <v>557</v>
      </c>
      <c r="F96" s="162">
        <v>360</v>
      </c>
      <c r="G96" s="161" t="s">
        <v>586</v>
      </c>
      <c r="H96" s="161">
        <v>455</v>
      </c>
      <c r="I96" s="163">
        <v>420</v>
      </c>
      <c r="J96" s="164" t="s">
        <v>618</v>
      </c>
      <c r="K96" s="165">
        <f t="shared" si="34"/>
        <v>95</v>
      </c>
      <c r="L96" s="166">
        <f t="shared" si="35"/>
        <v>0.2638888888888889</v>
      </c>
      <c r="M96" s="161" t="s">
        <v>555</v>
      </c>
      <c r="N96" s="167">
        <v>42024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8">
        <v>21</v>
      </c>
      <c r="B97" s="159">
        <v>42012</v>
      </c>
      <c r="C97" s="159"/>
      <c r="D97" s="160" t="s">
        <v>619</v>
      </c>
      <c r="E97" s="161" t="s">
        <v>557</v>
      </c>
      <c r="F97" s="162">
        <v>130</v>
      </c>
      <c r="G97" s="161"/>
      <c r="H97" s="161">
        <v>175.5</v>
      </c>
      <c r="I97" s="163">
        <v>165</v>
      </c>
      <c r="J97" s="164" t="s">
        <v>620</v>
      </c>
      <c r="K97" s="165">
        <f t="shared" si="34"/>
        <v>45.5</v>
      </c>
      <c r="L97" s="166">
        <f t="shared" si="35"/>
        <v>0.35</v>
      </c>
      <c r="M97" s="161" t="s">
        <v>555</v>
      </c>
      <c r="N97" s="167">
        <v>43088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8">
        <v>22</v>
      </c>
      <c r="B98" s="159">
        <v>42040</v>
      </c>
      <c r="C98" s="159"/>
      <c r="D98" s="160" t="s">
        <v>371</v>
      </c>
      <c r="E98" s="161" t="s">
        <v>585</v>
      </c>
      <c r="F98" s="162">
        <v>98</v>
      </c>
      <c r="G98" s="161"/>
      <c r="H98" s="161">
        <v>120</v>
      </c>
      <c r="I98" s="163">
        <v>120</v>
      </c>
      <c r="J98" s="164" t="s">
        <v>587</v>
      </c>
      <c r="K98" s="165">
        <f t="shared" si="34"/>
        <v>22</v>
      </c>
      <c r="L98" s="166">
        <f t="shared" si="35"/>
        <v>0.22448979591836735</v>
      </c>
      <c r="M98" s="161" t="s">
        <v>555</v>
      </c>
      <c r="N98" s="167">
        <v>42753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8">
        <v>23</v>
      </c>
      <c r="B99" s="159">
        <v>42040</v>
      </c>
      <c r="C99" s="159"/>
      <c r="D99" s="160" t="s">
        <v>621</v>
      </c>
      <c r="E99" s="161" t="s">
        <v>585</v>
      </c>
      <c r="F99" s="162">
        <v>196</v>
      </c>
      <c r="G99" s="161"/>
      <c r="H99" s="161">
        <v>262</v>
      </c>
      <c r="I99" s="163">
        <v>255</v>
      </c>
      <c r="J99" s="164" t="s">
        <v>587</v>
      </c>
      <c r="K99" s="165">
        <f t="shared" si="34"/>
        <v>66</v>
      </c>
      <c r="L99" s="166">
        <f t="shared" si="35"/>
        <v>0.33673469387755101</v>
      </c>
      <c r="M99" s="161" t="s">
        <v>555</v>
      </c>
      <c r="N99" s="167">
        <v>42599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68">
        <v>24</v>
      </c>
      <c r="B100" s="169">
        <v>42067</v>
      </c>
      <c r="C100" s="169"/>
      <c r="D100" s="170" t="s">
        <v>370</v>
      </c>
      <c r="E100" s="171" t="s">
        <v>585</v>
      </c>
      <c r="F100" s="172">
        <v>235</v>
      </c>
      <c r="G100" s="172"/>
      <c r="H100" s="173">
        <v>77</v>
      </c>
      <c r="I100" s="173" t="s">
        <v>622</v>
      </c>
      <c r="J100" s="174" t="s">
        <v>623</v>
      </c>
      <c r="K100" s="175">
        <f t="shared" si="34"/>
        <v>-158</v>
      </c>
      <c r="L100" s="176">
        <f t="shared" si="35"/>
        <v>-0.67234042553191486</v>
      </c>
      <c r="M100" s="172" t="s">
        <v>567</v>
      </c>
      <c r="N100" s="169">
        <v>43522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25</v>
      </c>
      <c r="B101" s="159">
        <v>42067</v>
      </c>
      <c r="C101" s="159"/>
      <c r="D101" s="160" t="s">
        <v>624</v>
      </c>
      <c r="E101" s="161" t="s">
        <v>585</v>
      </c>
      <c r="F101" s="162">
        <v>185</v>
      </c>
      <c r="G101" s="161"/>
      <c r="H101" s="161">
        <v>224</v>
      </c>
      <c r="I101" s="163" t="s">
        <v>625</v>
      </c>
      <c r="J101" s="164" t="s">
        <v>587</v>
      </c>
      <c r="K101" s="165">
        <f t="shared" si="34"/>
        <v>39</v>
      </c>
      <c r="L101" s="166">
        <f t="shared" si="35"/>
        <v>0.21081081081081082</v>
      </c>
      <c r="M101" s="161" t="s">
        <v>555</v>
      </c>
      <c r="N101" s="167">
        <v>42647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68">
        <v>26</v>
      </c>
      <c r="B102" s="169">
        <v>42090</v>
      </c>
      <c r="C102" s="169"/>
      <c r="D102" s="177" t="s">
        <v>626</v>
      </c>
      <c r="E102" s="172" t="s">
        <v>585</v>
      </c>
      <c r="F102" s="172">
        <v>49.5</v>
      </c>
      <c r="G102" s="173"/>
      <c r="H102" s="173">
        <v>15.85</v>
      </c>
      <c r="I102" s="173">
        <v>67</v>
      </c>
      <c r="J102" s="174" t="s">
        <v>627</v>
      </c>
      <c r="K102" s="173">
        <f t="shared" si="34"/>
        <v>-33.65</v>
      </c>
      <c r="L102" s="178">
        <f t="shared" si="35"/>
        <v>-0.67979797979797973</v>
      </c>
      <c r="M102" s="172" t="s">
        <v>567</v>
      </c>
      <c r="N102" s="179">
        <v>43627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8">
        <v>27</v>
      </c>
      <c r="B103" s="159">
        <v>42093</v>
      </c>
      <c r="C103" s="159"/>
      <c r="D103" s="160" t="s">
        <v>628</v>
      </c>
      <c r="E103" s="161" t="s">
        <v>585</v>
      </c>
      <c r="F103" s="162">
        <v>183.5</v>
      </c>
      <c r="G103" s="161"/>
      <c r="H103" s="161">
        <v>219</v>
      </c>
      <c r="I103" s="163">
        <v>218</v>
      </c>
      <c r="J103" s="164" t="s">
        <v>629</v>
      </c>
      <c r="K103" s="165">
        <f t="shared" si="34"/>
        <v>35.5</v>
      </c>
      <c r="L103" s="166">
        <f t="shared" si="35"/>
        <v>0.19346049046321526</v>
      </c>
      <c r="M103" s="161" t="s">
        <v>555</v>
      </c>
      <c r="N103" s="167">
        <v>42103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28</v>
      </c>
      <c r="B104" s="159">
        <v>42114</v>
      </c>
      <c r="C104" s="159"/>
      <c r="D104" s="160" t="s">
        <v>630</v>
      </c>
      <c r="E104" s="161" t="s">
        <v>585</v>
      </c>
      <c r="F104" s="162">
        <f>(227+237)/2</f>
        <v>232</v>
      </c>
      <c r="G104" s="161"/>
      <c r="H104" s="161">
        <v>298</v>
      </c>
      <c r="I104" s="163">
        <v>298</v>
      </c>
      <c r="J104" s="164" t="s">
        <v>587</v>
      </c>
      <c r="K104" s="165">
        <f t="shared" si="34"/>
        <v>66</v>
      </c>
      <c r="L104" s="166">
        <f t="shared" si="35"/>
        <v>0.28448275862068967</v>
      </c>
      <c r="M104" s="161" t="s">
        <v>555</v>
      </c>
      <c r="N104" s="167">
        <v>42823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8">
        <v>29</v>
      </c>
      <c r="B105" s="159">
        <v>42128</v>
      </c>
      <c r="C105" s="159"/>
      <c r="D105" s="160" t="s">
        <v>631</v>
      </c>
      <c r="E105" s="161" t="s">
        <v>557</v>
      </c>
      <c r="F105" s="162">
        <v>385</v>
      </c>
      <c r="G105" s="161"/>
      <c r="H105" s="161">
        <f>212.5+331</f>
        <v>543.5</v>
      </c>
      <c r="I105" s="163">
        <v>510</v>
      </c>
      <c r="J105" s="164" t="s">
        <v>632</v>
      </c>
      <c r="K105" s="165">
        <f t="shared" si="34"/>
        <v>158.5</v>
      </c>
      <c r="L105" s="166">
        <f t="shared" si="35"/>
        <v>0.41168831168831171</v>
      </c>
      <c r="M105" s="161" t="s">
        <v>555</v>
      </c>
      <c r="N105" s="167">
        <v>42235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30</v>
      </c>
      <c r="B106" s="159">
        <v>42128</v>
      </c>
      <c r="C106" s="159"/>
      <c r="D106" s="160" t="s">
        <v>633</v>
      </c>
      <c r="E106" s="161" t="s">
        <v>557</v>
      </c>
      <c r="F106" s="162">
        <v>115.5</v>
      </c>
      <c r="G106" s="161"/>
      <c r="H106" s="161">
        <v>146</v>
      </c>
      <c r="I106" s="163">
        <v>142</v>
      </c>
      <c r="J106" s="164" t="s">
        <v>634</v>
      </c>
      <c r="K106" s="165">
        <f t="shared" si="34"/>
        <v>30.5</v>
      </c>
      <c r="L106" s="166">
        <f t="shared" si="35"/>
        <v>0.26406926406926406</v>
      </c>
      <c r="M106" s="161" t="s">
        <v>555</v>
      </c>
      <c r="N106" s="167">
        <v>42202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8">
        <v>31</v>
      </c>
      <c r="B107" s="159">
        <v>42151</v>
      </c>
      <c r="C107" s="159"/>
      <c r="D107" s="160" t="s">
        <v>635</v>
      </c>
      <c r="E107" s="161" t="s">
        <v>557</v>
      </c>
      <c r="F107" s="162">
        <v>237.5</v>
      </c>
      <c r="G107" s="161"/>
      <c r="H107" s="161">
        <v>279.5</v>
      </c>
      <c r="I107" s="163">
        <v>278</v>
      </c>
      <c r="J107" s="164" t="s">
        <v>587</v>
      </c>
      <c r="K107" s="165">
        <f t="shared" si="34"/>
        <v>42</v>
      </c>
      <c r="L107" s="166">
        <f t="shared" si="35"/>
        <v>0.17684210526315788</v>
      </c>
      <c r="M107" s="161" t="s">
        <v>555</v>
      </c>
      <c r="N107" s="167">
        <v>42222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32</v>
      </c>
      <c r="B108" s="159">
        <v>42174</v>
      </c>
      <c r="C108" s="159"/>
      <c r="D108" s="160" t="s">
        <v>606</v>
      </c>
      <c r="E108" s="161" t="s">
        <v>585</v>
      </c>
      <c r="F108" s="162">
        <v>340</v>
      </c>
      <c r="G108" s="161"/>
      <c r="H108" s="161">
        <v>448</v>
      </c>
      <c r="I108" s="163">
        <v>448</v>
      </c>
      <c r="J108" s="164" t="s">
        <v>587</v>
      </c>
      <c r="K108" s="165">
        <f t="shared" si="34"/>
        <v>108</v>
      </c>
      <c r="L108" s="166">
        <f t="shared" si="35"/>
        <v>0.31764705882352939</v>
      </c>
      <c r="M108" s="161" t="s">
        <v>555</v>
      </c>
      <c r="N108" s="167">
        <v>43018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33</v>
      </c>
      <c r="B109" s="159">
        <v>42191</v>
      </c>
      <c r="C109" s="159"/>
      <c r="D109" s="160" t="s">
        <v>636</v>
      </c>
      <c r="E109" s="161" t="s">
        <v>585</v>
      </c>
      <c r="F109" s="162">
        <v>390</v>
      </c>
      <c r="G109" s="161"/>
      <c r="H109" s="161">
        <v>460</v>
      </c>
      <c r="I109" s="163">
        <v>460</v>
      </c>
      <c r="J109" s="164" t="s">
        <v>587</v>
      </c>
      <c r="K109" s="165">
        <f t="shared" si="34"/>
        <v>70</v>
      </c>
      <c r="L109" s="166">
        <f t="shared" si="35"/>
        <v>0.17948717948717949</v>
      </c>
      <c r="M109" s="161" t="s">
        <v>555</v>
      </c>
      <c r="N109" s="167">
        <v>42478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68">
        <v>34</v>
      </c>
      <c r="B110" s="169">
        <v>42195</v>
      </c>
      <c r="C110" s="169"/>
      <c r="D110" s="170" t="s">
        <v>637</v>
      </c>
      <c r="E110" s="171" t="s">
        <v>585</v>
      </c>
      <c r="F110" s="172">
        <v>122.5</v>
      </c>
      <c r="G110" s="172"/>
      <c r="H110" s="173">
        <v>61</v>
      </c>
      <c r="I110" s="173">
        <v>172</v>
      </c>
      <c r="J110" s="174" t="s">
        <v>638</v>
      </c>
      <c r="K110" s="175">
        <f t="shared" si="34"/>
        <v>-61.5</v>
      </c>
      <c r="L110" s="176">
        <f t="shared" si="35"/>
        <v>-0.50204081632653064</v>
      </c>
      <c r="M110" s="172" t="s">
        <v>567</v>
      </c>
      <c r="N110" s="169">
        <v>43333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35</v>
      </c>
      <c r="B111" s="159">
        <v>42219</v>
      </c>
      <c r="C111" s="159"/>
      <c r="D111" s="160" t="s">
        <v>639</v>
      </c>
      <c r="E111" s="161" t="s">
        <v>585</v>
      </c>
      <c r="F111" s="162">
        <v>297.5</v>
      </c>
      <c r="G111" s="161"/>
      <c r="H111" s="161">
        <v>350</v>
      </c>
      <c r="I111" s="163">
        <v>360</v>
      </c>
      <c r="J111" s="164" t="s">
        <v>640</v>
      </c>
      <c r="K111" s="165">
        <f t="shared" si="34"/>
        <v>52.5</v>
      </c>
      <c r="L111" s="166">
        <f t="shared" si="35"/>
        <v>0.17647058823529413</v>
      </c>
      <c r="M111" s="161" t="s">
        <v>555</v>
      </c>
      <c r="N111" s="167">
        <v>42232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36</v>
      </c>
      <c r="B112" s="159">
        <v>42219</v>
      </c>
      <c r="C112" s="159"/>
      <c r="D112" s="160" t="s">
        <v>641</v>
      </c>
      <c r="E112" s="161" t="s">
        <v>585</v>
      </c>
      <c r="F112" s="162">
        <v>115.5</v>
      </c>
      <c r="G112" s="161"/>
      <c r="H112" s="161">
        <v>149</v>
      </c>
      <c r="I112" s="163">
        <v>140</v>
      </c>
      <c r="J112" s="164" t="s">
        <v>642</v>
      </c>
      <c r="K112" s="165">
        <f t="shared" si="34"/>
        <v>33.5</v>
      </c>
      <c r="L112" s="166">
        <f t="shared" si="35"/>
        <v>0.29004329004329005</v>
      </c>
      <c r="M112" s="161" t="s">
        <v>555</v>
      </c>
      <c r="N112" s="167">
        <v>42740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37</v>
      </c>
      <c r="B113" s="159">
        <v>42251</v>
      </c>
      <c r="C113" s="159"/>
      <c r="D113" s="160" t="s">
        <v>635</v>
      </c>
      <c r="E113" s="161" t="s">
        <v>585</v>
      </c>
      <c r="F113" s="162">
        <v>226</v>
      </c>
      <c r="G113" s="161"/>
      <c r="H113" s="161">
        <v>292</v>
      </c>
      <c r="I113" s="163">
        <v>292</v>
      </c>
      <c r="J113" s="164" t="s">
        <v>643</v>
      </c>
      <c r="K113" s="165">
        <f t="shared" si="34"/>
        <v>66</v>
      </c>
      <c r="L113" s="166">
        <f t="shared" si="35"/>
        <v>0.29203539823008851</v>
      </c>
      <c r="M113" s="161" t="s">
        <v>555</v>
      </c>
      <c r="N113" s="167">
        <v>42286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38</v>
      </c>
      <c r="B114" s="159">
        <v>42254</v>
      </c>
      <c r="C114" s="159"/>
      <c r="D114" s="160" t="s">
        <v>630</v>
      </c>
      <c r="E114" s="161" t="s">
        <v>585</v>
      </c>
      <c r="F114" s="162">
        <v>232.5</v>
      </c>
      <c r="G114" s="161"/>
      <c r="H114" s="161">
        <v>312.5</v>
      </c>
      <c r="I114" s="163">
        <v>310</v>
      </c>
      <c r="J114" s="164" t="s">
        <v>587</v>
      </c>
      <c r="K114" s="165">
        <f t="shared" si="34"/>
        <v>80</v>
      </c>
      <c r="L114" s="166">
        <f t="shared" si="35"/>
        <v>0.34408602150537637</v>
      </c>
      <c r="M114" s="161" t="s">
        <v>555</v>
      </c>
      <c r="N114" s="167">
        <v>42823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39</v>
      </c>
      <c r="B115" s="159">
        <v>42268</v>
      </c>
      <c r="C115" s="159"/>
      <c r="D115" s="160" t="s">
        <v>644</v>
      </c>
      <c r="E115" s="161" t="s">
        <v>585</v>
      </c>
      <c r="F115" s="162">
        <v>196.5</v>
      </c>
      <c r="G115" s="161"/>
      <c r="H115" s="161">
        <v>238</v>
      </c>
      <c r="I115" s="163">
        <v>238</v>
      </c>
      <c r="J115" s="164" t="s">
        <v>643</v>
      </c>
      <c r="K115" s="165">
        <f t="shared" si="34"/>
        <v>41.5</v>
      </c>
      <c r="L115" s="166">
        <f t="shared" si="35"/>
        <v>0.21119592875318066</v>
      </c>
      <c r="M115" s="161" t="s">
        <v>555</v>
      </c>
      <c r="N115" s="167">
        <v>42291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40</v>
      </c>
      <c r="B116" s="159">
        <v>42271</v>
      </c>
      <c r="C116" s="159"/>
      <c r="D116" s="160" t="s">
        <v>584</v>
      </c>
      <c r="E116" s="161" t="s">
        <v>585</v>
      </c>
      <c r="F116" s="162">
        <v>65</v>
      </c>
      <c r="G116" s="161"/>
      <c r="H116" s="161">
        <v>82</v>
      </c>
      <c r="I116" s="163">
        <v>82</v>
      </c>
      <c r="J116" s="164" t="s">
        <v>643</v>
      </c>
      <c r="K116" s="165">
        <f t="shared" si="34"/>
        <v>17</v>
      </c>
      <c r="L116" s="166">
        <f t="shared" si="35"/>
        <v>0.26153846153846155</v>
      </c>
      <c r="M116" s="161" t="s">
        <v>555</v>
      </c>
      <c r="N116" s="167">
        <v>42578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41</v>
      </c>
      <c r="B117" s="159">
        <v>42291</v>
      </c>
      <c r="C117" s="159"/>
      <c r="D117" s="160" t="s">
        <v>645</v>
      </c>
      <c r="E117" s="161" t="s">
        <v>585</v>
      </c>
      <c r="F117" s="162">
        <v>144</v>
      </c>
      <c r="G117" s="161"/>
      <c r="H117" s="161">
        <v>182.5</v>
      </c>
      <c r="I117" s="163">
        <v>181</v>
      </c>
      <c r="J117" s="164" t="s">
        <v>643</v>
      </c>
      <c r="K117" s="165">
        <f t="shared" si="34"/>
        <v>38.5</v>
      </c>
      <c r="L117" s="166">
        <f t="shared" si="35"/>
        <v>0.2673611111111111</v>
      </c>
      <c r="M117" s="161" t="s">
        <v>555</v>
      </c>
      <c r="N117" s="167">
        <v>42817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42</v>
      </c>
      <c r="B118" s="159">
        <v>42291</v>
      </c>
      <c r="C118" s="159"/>
      <c r="D118" s="160" t="s">
        <v>646</v>
      </c>
      <c r="E118" s="161" t="s">
        <v>585</v>
      </c>
      <c r="F118" s="162">
        <v>264</v>
      </c>
      <c r="G118" s="161"/>
      <c r="H118" s="161">
        <v>311</v>
      </c>
      <c r="I118" s="163">
        <v>311</v>
      </c>
      <c r="J118" s="164" t="s">
        <v>643</v>
      </c>
      <c r="K118" s="165">
        <f t="shared" si="34"/>
        <v>47</v>
      </c>
      <c r="L118" s="166">
        <f t="shared" si="35"/>
        <v>0.17803030303030304</v>
      </c>
      <c r="M118" s="161" t="s">
        <v>555</v>
      </c>
      <c r="N118" s="167">
        <v>42604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43</v>
      </c>
      <c r="B119" s="159">
        <v>42318</v>
      </c>
      <c r="C119" s="159"/>
      <c r="D119" s="160" t="s">
        <v>647</v>
      </c>
      <c r="E119" s="161" t="s">
        <v>557</v>
      </c>
      <c r="F119" s="162">
        <v>549.5</v>
      </c>
      <c r="G119" s="161"/>
      <c r="H119" s="161">
        <v>630</v>
      </c>
      <c r="I119" s="163">
        <v>630</v>
      </c>
      <c r="J119" s="164" t="s">
        <v>643</v>
      </c>
      <c r="K119" s="165">
        <f t="shared" si="34"/>
        <v>80.5</v>
      </c>
      <c r="L119" s="166">
        <f t="shared" si="35"/>
        <v>0.1464968152866242</v>
      </c>
      <c r="M119" s="161" t="s">
        <v>555</v>
      </c>
      <c r="N119" s="167">
        <v>42419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44</v>
      </c>
      <c r="B120" s="159">
        <v>42342</v>
      </c>
      <c r="C120" s="159"/>
      <c r="D120" s="160" t="s">
        <v>648</v>
      </c>
      <c r="E120" s="161" t="s">
        <v>585</v>
      </c>
      <c r="F120" s="162">
        <v>1027.5</v>
      </c>
      <c r="G120" s="161"/>
      <c r="H120" s="161">
        <v>1315</v>
      </c>
      <c r="I120" s="163">
        <v>1250</v>
      </c>
      <c r="J120" s="164" t="s">
        <v>643</v>
      </c>
      <c r="K120" s="165">
        <f t="shared" si="34"/>
        <v>287.5</v>
      </c>
      <c r="L120" s="166">
        <f t="shared" si="35"/>
        <v>0.27980535279805352</v>
      </c>
      <c r="M120" s="161" t="s">
        <v>555</v>
      </c>
      <c r="N120" s="167">
        <v>43244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45</v>
      </c>
      <c r="B121" s="159">
        <v>42367</v>
      </c>
      <c r="C121" s="159"/>
      <c r="D121" s="160" t="s">
        <v>649</v>
      </c>
      <c r="E121" s="161" t="s">
        <v>585</v>
      </c>
      <c r="F121" s="162">
        <v>465</v>
      </c>
      <c r="G121" s="161"/>
      <c r="H121" s="161">
        <v>540</v>
      </c>
      <c r="I121" s="163">
        <v>540</v>
      </c>
      <c r="J121" s="164" t="s">
        <v>643</v>
      </c>
      <c r="K121" s="165">
        <f t="shared" si="34"/>
        <v>75</v>
      </c>
      <c r="L121" s="166">
        <f t="shared" si="35"/>
        <v>0.16129032258064516</v>
      </c>
      <c r="M121" s="161" t="s">
        <v>555</v>
      </c>
      <c r="N121" s="167">
        <v>42530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46</v>
      </c>
      <c r="B122" s="159">
        <v>42380</v>
      </c>
      <c r="C122" s="159"/>
      <c r="D122" s="160" t="s">
        <v>371</v>
      </c>
      <c r="E122" s="161" t="s">
        <v>557</v>
      </c>
      <c r="F122" s="162">
        <v>81</v>
      </c>
      <c r="G122" s="161"/>
      <c r="H122" s="161">
        <v>110</v>
      </c>
      <c r="I122" s="163">
        <v>110</v>
      </c>
      <c r="J122" s="164" t="s">
        <v>643</v>
      </c>
      <c r="K122" s="165">
        <f t="shared" si="34"/>
        <v>29</v>
      </c>
      <c r="L122" s="166">
        <f t="shared" si="35"/>
        <v>0.35802469135802467</v>
      </c>
      <c r="M122" s="161" t="s">
        <v>555</v>
      </c>
      <c r="N122" s="167">
        <v>42745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47</v>
      </c>
      <c r="B123" s="159">
        <v>42382</v>
      </c>
      <c r="C123" s="159"/>
      <c r="D123" s="160" t="s">
        <v>650</v>
      </c>
      <c r="E123" s="161" t="s">
        <v>557</v>
      </c>
      <c r="F123" s="162">
        <v>417.5</v>
      </c>
      <c r="G123" s="161"/>
      <c r="H123" s="161">
        <v>547</v>
      </c>
      <c r="I123" s="163">
        <v>535</v>
      </c>
      <c r="J123" s="164" t="s">
        <v>643</v>
      </c>
      <c r="K123" s="165">
        <f t="shared" si="34"/>
        <v>129.5</v>
      </c>
      <c r="L123" s="166">
        <f t="shared" si="35"/>
        <v>0.31017964071856285</v>
      </c>
      <c r="M123" s="161" t="s">
        <v>555</v>
      </c>
      <c r="N123" s="167">
        <v>42578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48</v>
      </c>
      <c r="B124" s="159">
        <v>42408</v>
      </c>
      <c r="C124" s="159"/>
      <c r="D124" s="160" t="s">
        <v>651</v>
      </c>
      <c r="E124" s="161" t="s">
        <v>585</v>
      </c>
      <c r="F124" s="162">
        <v>650</v>
      </c>
      <c r="G124" s="161"/>
      <c r="H124" s="161">
        <v>800</v>
      </c>
      <c r="I124" s="163">
        <v>800</v>
      </c>
      <c r="J124" s="164" t="s">
        <v>643</v>
      </c>
      <c r="K124" s="165">
        <f t="shared" si="34"/>
        <v>150</v>
      </c>
      <c r="L124" s="166">
        <f t="shared" si="35"/>
        <v>0.23076923076923078</v>
      </c>
      <c r="M124" s="161" t="s">
        <v>555</v>
      </c>
      <c r="N124" s="167">
        <v>43154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49</v>
      </c>
      <c r="B125" s="159">
        <v>42433</v>
      </c>
      <c r="C125" s="159"/>
      <c r="D125" s="160" t="s">
        <v>209</v>
      </c>
      <c r="E125" s="161" t="s">
        <v>585</v>
      </c>
      <c r="F125" s="162">
        <v>437.5</v>
      </c>
      <c r="G125" s="161"/>
      <c r="H125" s="161">
        <v>504.5</v>
      </c>
      <c r="I125" s="163">
        <v>522</v>
      </c>
      <c r="J125" s="164" t="s">
        <v>652</v>
      </c>
      <c r="K125" s="165">
        <f t="shared" si="34"/>
        <v>67</v>
      </c>
      <c r="L125" s="166">
        <f t="shared" si="35"/>
        <v>0.15314285714285714</v>
      </c>
      <c r="M125" s="161" t="s">
        <v>555</v>
      </c>
      <c r="N125" s="167">
        <v>42480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50</v>
      </c>
      <c r="B126" s="159">
        <v>42438</v>
      </c>
      <c r="C126" s="159"/>
      <c r="D126" s="160" t="s">
        <v>653</v>
      </c>
      <c r="E126" s="161" t="s">
        <v>585</v>
      </c>
      <c r="F126" s="162">
        <v>189.5</v>
      </c>
      <c r="G126" s="161"/>
      <c r="H126" s="161">
        <v>218</v>
      </c>
      <c r="I126" s="163">
        <v>218</v>
      </c>
      <c r="J126" s="164" t="s">
        <v>643</v>
      </c>
      <c r="K126" s="165">
        <f t="shared" si="34"/>
        <v>28.5</v>
      </c>
      <c r="L126" s="166">
        <f t="shared" si="35"/>
        <v>0.15039577836411611</v>
      </c>
      <c r="M126" s="161" t="s">
        <v>555</v>
      </c>
      <c r="N126" s="167">
        <v>43034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8">
        <v>51</v>
      </c>
      <c r="B127" s="169">
        <v>42471</v>
      </c>
      <c r="C127" s="169"/>
      <c r="D127" s="177" t="s">
        <v>654</v>
      </c>
      <c r="E127" s="172" t="s">
        <v>585</v>
      </c>
      <c r="F127" s="172">
        <v>36.5</v>
      </c>
      <c r="G127" s="173"/>
      <c r="H127" s="173">
        <v>15.85</v>
      </c>
      <c r="I127" s="173">
        <v>60</v>
      </c>
      <c r="J127" s="174" t="s">
        <v>655</v>
      </c>
      <c r="K127" s="175">
        <f t="shared" si="34"/>
        <v>-20.65</v>
      </c>
      <c r="L127" s="176">
        <f t="shared" si="35"/>
        <v>-0.5657534246575342</v>
      </c>
      <c r="M127" s="172" t="s">
        <v>567</v>
      </c>
      <c r="N127" s="180">
        <v>43627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52</v>
      </c>
      <c r="B128" s="159">
        <v>42472</v>
      </c>
      <c r="C128" s="159"/>
      <c r="D128" s="160" t="s">
        <v>656</v>
      </c>
      <c r="E128" s="161" t="s">
        <v>585</v>
      </c>
      <c r="F128" s="162">
        <v>93</v>
      </c>
      <c r="G128" s="161"/>
      <c r="H128" s="161">
        <v>149</v>
      </c>
      <c r="I128" s="163">
        <v>140</v>
      </c>
      <c r="J128" s="164" t="s">
        <v>657</v>
      </c>
      <c r="K128" s="165">
        <f t="shared" si="34"/>
        <v>56</v>
      </c>
      <c r="L128" s="166">
        <f t="shared" si="35"/>
        <v>0.60215053763440862</v>
      </c>
      <c r="M128" s="161" t="s">
        <v>555</v>
      </c>
      <c r="N128" s="167">
        <v>42740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53</v>
      </c>
      <c r="B129" s="159">
        <v>42472</v>
      </c>
      <c r="C129" s="159"/>
      <c r="D129" s="160" t="s">
        <v>658</v>
      </c>
      <c r="E129" s="161" t="s">
        <v>585</v>
      </c>
      <c r="F129" s="162">
        <v>130</v>
      </c>
      <c r="G129" s="161"/>
      <c r="H129" s="161">
        <v>150</v>
      </c>
      <c r="I129" s="163" t="s">
        <v>659</v>
      </c>
      <c r="J129" s="164" t="s">
        <v>643</v>
      </c>
      <c r="K129" s="165">
        <f t="shared" si="34"/>
        <v>20</v>
      </c>
      <c r="L129" s="166">
        <f t="shared" si="35"/>
        <v>0.15384615384615385</v>
      </c>
      <c r="M129" s="161" t="s">
        <v>555</v>
      </c>
      <c r="N129" s="167">
        <v>42564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54</v>
      </c>
      <c r="B130" s="159">
        <v>42473</v>
      </c>
      <c r="C130" s="159"/>
      <c r="D130" s="160" t="s">
        <v>660</v>
      </c>
      <c r="E130" s="161" t="s">
        <v>585</v>
      </c>
      <c r="F130" s="162">
        <v>196</v>
      </c>
      <c r="G130" s="161"/>
      <c r="H130" s="161">
        <v>299</v>
      </c>
      <c r="I130" s="163">
        <v>299</v>
      </c>
      <c r="J130" s="164" t="s">
        <v>643</v>
      </c>
      <c r="K130" s="165">
        <v>103</v>
      </c>
      <c r="L130" s="166">
        <v>0.52551020408163296</v>
      </c>
      <c r="M130" s="161" t="s">
        <v>555</v>
      </c>
      <c r="N130" s="167">
        <v>42620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55</v>
      </c>
      <c r="B131" s="159">
        <v>42473</v>
      </c>
      <c r="C131" s="159"/>
      <c r="D131" s="160" t="s">
        <v>661</v>
      </c>
      <c r="E131" s="161" t="s">
        <v>585</v>
      </c>
      <c r="F131" s="162">
        <v>88</v>
      </c>
      <c r="G131" s="161"/>
      <c r="H131" s="161">
        <v>103</v>
      </c>
      <c r="I131" s="163">
        <v>103</v>
      </c>
      <c r="J131" s="164" t="s">
        <v>643</v>
      </c>
      <c r="K131" s="165">
        <v>15</v>
      </c>
      <c r="L131" s="166">
        <v>0.170454545454545</v>
      </c>
      <c r="M131" s="161" t="s">
        <v>555</v>
      </c>
      <c r="N131" s="167">
        <v>42530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56</v>
      </c>
      <c r="B132" s="159">
        <v>42492</v>
      </c>
      <c r="C132" s="159"/>
      <c r="D132" s="160" t="s">
        <v>662</v>
      </c>
      <c r="E132" s="161" t="s">
        <v>585</v>
      </c>
      <c r="F132" s="162">
        <v>127.5</v>
      </c>
      <c r="G132" s="161"/>
      <c r="H132" s="161">
        <v>148</v>
      </c>
      <c r="I132" s="163" t="s">
        <v>663</v>
      </c>
      <c r="J132" s="164" t="s">
        <v>643</v>
      </c>
      <c r="K132" s="165">
        <f>H132-F132</f>
        <v>20.5</v>
      </c>
      <c r="L132" s="166">
        <f>K132/F132</f>
        <v>0.16078431372549021</v>
      </c>
      <c r="M132" s="161" t="s">
        <v>555</v>
      </c>
      <c r="N132" s="167">
        <v>42564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57</v>
      </c>
      <c r="B133" s="159">
        <v>42493</v>
      </c>
      <c r="C133" s="159"/>
      <c r="D133" s="160" t="s">
        <v>664</v>
      </c>
      <c r="E133" s="161" t="s">
        <v>585</v>
      </c>
      <c r="F133" s="162">
        <v>675</v>
      </c>
      <c r="G133" s="161"/>
      <c r="H133" s="161">
        <v>815</v>
      </c>
      <c r="I133" s="163" t="s">
        <v>665</v>
      </c>
      <c r="J133" s="164" t="s">
        <v>643</v>
      </c>
      <c r="K133" s="165">
        <f>H133-F133</f>
        <v>140</v>
      </c>
      <c r="L133" s="166">
        <f>K133/F133</f>
        <v>0.2074074074074074</v>
      </c>
      <c r="M133" s="161" t="s">
        <v>555</v>
      </c>
      <c r="N133" s="167">
        <v>43154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8">
        <v>58</v>
      </c>
      <c r="B134" s="169">
        <v>42522</v>
      </c>
      <c r="C134" s="169"/>
      <c r="D134" s="170" t="s">
        <v>666</v>
      </c>
      <c r="E134" s="171" t="s">
        <v>585</v>
      </c>
      <c r="F134" s="172">
        <v>500</v>
      </c>
      <c r="G134" s="172"/>
      <c r="H134" s="173">
        <v>232.5</v>
      </c>
      <c r="I134" s="173" t="s">
        <v>667</v>
      </c>
      <c r="J134" s="174" t="s">
        <v>668</v>
      </c>
      <c r="K134" s="175">
        <f>H134-F134</f>
        <v>-267.5</v>
      </c>
      <c r="L134" s="176">
        <f>K134/F134</f>
        <v>-0.53500000000000003</v>
      </c>
      <c r="M134" s="172" t="s">
        <v>567</v>
      </c>
      <c r="N134" s="169">
        <v>43735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59</v>
      </c>
      <c r="B135" s="159">
        <v>42527</v>
      </c>
      <c r="C135" s="159"/>
      <c r="D135" s="160" t="s">
        <v>510</v>
      </c>
      <c r="E135" s="161" t="s">
        <v>585</v>
      </c>
      <c r="F135" s="162">
        <v>110</v>
      </c>
      <c r="G135" s="161"/>
      <c r="H135" s="161">
        <v>126.5</v>
      </c>
      <c r="I135" s="163">
        <v>125</v>
      </c>
      <c r="J135" s="164" t="s">
        <v>594</v>
      </c>
      <c r="K135" s="165">
        <f>H135-F135</f>
        <v>16.5</v>
      </c>
      <c r="L135" s="166">
        <f>K135/F135</f>
        <v>0.15</v>
      </c>
      <c r="M135" s="161" t="s">
        <v>555</v>
      </c>
      <c r="N135" s="167">
        <v>42552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60</v>
      </c>
      <c r="B136" s="159">
        <v>42538</v>
      </c>
      <c r="C136" s="159"/>
      <c r="D136" s="160" t="s">
        <v>669</v>
      </c>
      <c r="E136" s="161" t="s">
        <v>585</v>
      </c>
      <c r="F136" s="162">
        <v>44</v>
      </c>
      <c r="G136" s="161"/>
      <c r="H136" s="161">
        <v>69.5</v>
      </c>
      <c r="I136" s="163">
        <v>69.5</v>
      </c>
      <c r="J136" s="164" t="s">
        <v>670</v>
      </c>
      <c r="K136" s="165">
        <f>H136-F136</f>
        <v>25.5</v>
      </c>
      <c r="L136" s="166">
        <f>K136/F136</f>
        <v>0.57954545454545459</v>
      </c>
      <c r="M136" s="161" t="s">
        <v>555</v>
      </c>
      <c r="N136" s="167">
        <v>42977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61</v>
      </c>
      <c r="B137" s="159">
        <v>42549</v>
      </c>
      <c r="C137" s="159"/>
      <c r="D137" s="160" t="s">
        <v>671</v>
      </c>
      <c r="E137" s="161" t="s">
        <v>585</v>
      </c>
      <c r="F137" s="162">
        <v>262.5</v>
      </c>
      <c r="G137" s="161"/>
      <c r="H137" s="161">
        <v>340</v>
      </c>
      <c r="I137" s="163">
        <v>333</v>
      </c>
      <c r="J137" s="164" t="s">
        <v>672</v>
      </c>
      <c r="K137" s="165">
        <v>77.5</v>
      </c>
      <c r="L137" s="166">
        <v>0.29523809523809502</v>
      </c>
      <c r="M137" s="161" t="s">
        <v>555</v>
      </c>
      <c r="N137" s="167">
        <v>43017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62</v>
      </c>
      <c r="B138" s="159">
        <v>42549</v>
      </c>
      <c r="C138" s="159"/>
      <c r="D138" s="160" t="s">
        <v>673</v>
      </c>
      <c r="E138" s="161" t="s">
        <v>585</v>
      </c>
      <c r="F138" s="162">
        <v>840</v>
      </c>
      <c r="G138" s="161"/>
      <c r="H138" s="161">
        <v>1230</v>
      </c>
      <c r="I138" s="163">
        <v>1230</v>
      </c>
      <c r="J138" s="164" t="s">
        <v>643</v>
      </c>
      <c r="K138" s="165">
        <v>390</v>
      </c>
      <c r="L138" s="166">
        <v>0.46428571428571402</v>
      </c>
      <c r="M138" s="161" t="s">
        <v>555</v>
      </c>
      <c r="N138" s="167">
        <v>42649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1">
        <v>63</v>
      </c>
      <c r="B139" s="182">
        <v>42556</v>
      </c>
      <c r="C139" s="182"/>
      <c r="D139" s="183" t="s">
        <v>674</v>
      </c>
      <c r="E139" s="184" t="s">
        <v>585</v>
      </c>
      <c r="F139" s="184">
        <v>395</v>
      </c>
      <c r="G139" s="185"/>
      <c r="H139" s="185">
        <f>(468.5+342.5)/2</f>
        <v>405.5</v>
      </c>
      <c r="I139" s="185">
        <v>510</v>
      </c>
      <c r="J139" s="186" t="s">
        <v>675</v>
      </c>
      <c r="K139" s="187">
        <f t="shared" ref="K139:K145" si="36">H139-F139</f>
        <v>10.5</v>
      </c>
      <c r="L139" s="188">
        <f t="shared" ref="L139:L145" si="37">K139/F139</f>
        <v>2.6582278481012658E-2</v>
      </c>
      <c r="M139" s="184" t="s">
        <v>676</v>
      </c>
      <c r="N139" s="182">
        <v>43606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8">
        <v>64</v>
      </c>
      <c r="B140" s="169">
        <v>42584</v>
      </c>
      <c r="C140" s="169"/>
      <c r="D140" s="170" t="s">
        <v>677</v>
      </c>
      <c r="E140" s="171" t="s">
        <v>557</v>
      </c>
      <c r="F140" s="172">
        <f>169.5-12.8</f>
        <v>156.69999999999999</v>
      </c>
      <c r="G140" s="172"/>
      <c r="H140" s="173">
        <v>77</v>
      </c>
      <c r="I140" s="173" t="s">
        <v>678</v>
      </c>
      <c r="J140" s="174" t="s">
        <v>679</v>
      </c>
      <c r="K140" s="175">
        <f t="shared" si="36"/>
        <v>-79.699999999999989</v>
      </c>
      <c r="L140" s="176">
        <f t="shared" si="37"/>
        <v>-0.50861518825781749</v>
      </c>
      <c r="M140" s="172" t="s">
        <v>567</v>
      </c>
      <c r="N140" s="169">
        <v>43522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8">
        <v>65</v>
      </c>
      <c r="B141" s="169">
        <v>42586</v>
      </c>
      <c r="C141" s="169"/>
      <c r="D141" s="170" t="s">
        <v>680</v>
      </c>
      <c r="E141" s="171" t="s">
        <v>585</v>
      </c>
      <c r="F141" s="172">
        <v>400</v>
      </c>
      <c r="G141" s="172"/>
      <c r="H141" s="173">
        <v>305</v>
      </c>
      <c r="I141" s="173">
        <v>475</v>
      </c>
      <c r="J141" s="174" t="s">
        <v>681</v>
      </c>
      <c r="K141" s="175">
        <f t="shared" si="36"/>
        <v>-95</v>
      </c>
      <c r="L141" s="176">
        <f t="shared" si="37"/>
        <v>-0.23749999999999999</v>
      </c>
      <c r="M141" s="172" t="s">
        <v>567</v>
      </c>
      <c r="N141" s="169">
        <v>43606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66</v>
      </c>
      <c r="B142" s="159">
        <v>42593</v>
      </c>
      <c r="C142" s="159"/>
      <c r="D142" s="160" t="s">
        <v>682</v>
      </c>
      <c r="E142" s="161" t="s">
        <v>585</v>
      </c>
      <c r="F142" s="162">
        <v>86.5</v>
      </c>
      <c r="G142" s="161"/>
      <c r="H142" s="161">
        <v>130</v>
      </c>
      <c r="I142" s="163">
        <v>130</v>
      </c>
      <c r="J142" s="164" t="s">
        <v>683</v>
      </c>
      <c r="K142" s="165">
        <f t="shared" si="36"/>
        <v>43.5</v>
      </c>
      <c r="L142" s="166">
        <f t="shared" si="37"/>
        <v>0.50289017341040465</v>
      </c>
      <c r="M142" s="161" t="s">
        <v>555</v>
      </c>
      <c r="N142" s="167">
        <v>43091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8">
        <v>67</v>
      </c>
      <c r="B143" s="169">
        <v>42600</v>
      </c>
      <c r="C143" s="169"/>
      <c r="D143" s="170" t="s">
        <v>109</v>
      </c>
      <c r="E143" s="171" t="s">
        <v>585</v>
      </c>
      <c r="F143" s="172">
        <v>133.5</v>
      </c>
      <c r="G143" s="172"/>
      <c r="H143" s="173">
        <v>126.5</v>
      </c>
      <c r="I143" s="173">
        <v>178</v>
      </c>
      <c r="J143" s="174" t="s">
        <v>684</v>
      </c>
      <c r="K143" s="175">
        <f t="shared" si="36"/>
        <v>-7</v>
      </c>
      <c r="L143" s="176">
        <f t="shared" si="37"/>
        <v>-5.2434456928838954E-2</v>
      </c>
      <c r="M143" s="172" t="s">
        <v>567</v>
      </c>
      <c r="N143" s="169">
        <v>42615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68</v>
      </c>
      <c r="B144" s="159">
        <v>42613</v>
      </c>
      <c r="C144" s="159"/>
      <c r="D144" s="160" t="s">
        <v>685</v>
      </c>
      <c r="E144" s="161" t="s">
        <v>585</v>
      </c>
      <c r="F144" s="162">
        <v>560</v>
      </c>
      <c r="G144" s="161"/>
      <c r="H144" s="161">
        <v>725</v>
      </c>
      <c r="I144" s="163">
        <v>725</v>
      </c>
      <c r="J144" s="164" t="s">
        <v>587</v>
      </c>
      <c r="K144" s="165">
        <f t="shared" si="36"/>
        <v>165</v>
      </c>
      <c r="L144" s="166">
        <f t="shared" si="37"/>
        <v>0.29464285714285715</v>
      </c>
      <c r="M144" s="161" t="s">
        <v>555</v>
      </c>
      <c r="N144" s="167">
        <v>42456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69</v>
      </c>
      <c r="B145" s="159">
        <v>42614</v>
      </c>
      <c r="C145" s="159"/>
      <c r="D145" s="160" t="s">
        <v>686</v>
      </c>
      <c r="E145" s="161" t="s">
        <v>585</v>
      </c>
      <c r="F145" s="162">
        <v>160.5</v>
      </c>
      <c r="G145" s="161"/>
      <c r="H145" s="161">
        <v>210</v>
      </c>
      <c r="I145" s="163">
        <v>210</v>
      </c>
      <c r="J145" s="164" t="s">
        <v>587</v>
      </c>
      <c r="K145" s="165">
        <f t="shared" si="36"/>
        <v>49.5</v>
      </c>
      <c r="L145" s="166">
        <f t="shared" si="37"/>
        <v>0.30841121495327101</v>
      </c>
      <c r="M145" s="161" t="s">
        <v>555</v>
      </c>
      <c r="N145" s="167">
        <v>42871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70</v>
      </c>
      <c r="B146" s="159">
        <v>42646</v>
      </c>
      <c r="C146" s="159"/>
      <c r="D146" s="160" t="s">
        <v>385</v>
      </c>
      <c r="E146" s="161" t="s">
        <v>585</v>
      </c>
      <c r="F146" s="162">
        <v>430</v>
      </c>
      <c r="G146" s="161"/>
      <c r="H146" s="161">
        <v>596</v>
      </c>
      <c r="I146" s="163">
        <v>575</v>
      </c>
      <c r="J146" s="164" t="s">
        <v>687</v>
      </c>
      <c r="K146" s="165">
        <v>166</v>
      </c>
      <c r="L146" s="166">
        <v>0.38604651162790699</v>
      </c>
      <c r="M146" s="161" t="s">
        <v>555</v>
      </c>
      <c r="N146" s="167">
        <v>42769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71</v>
      </c>
      <c r="B147" s="159">
        <v>42657</v>
      </c>
      <c r="C147" s="159"/>
      <c r="D147" s="160" t="s">
        <v>688</v>
      </c>
      <c r="E147" s="161" t="s">
        <v>585</v>
      </c>
      <c r="F147" s="162">
        <v>280</v>
      </c>
      <c r="G147" s="161"/>
      <c r="H147" s="161">
        <v>345</v>
      </c>
      <c r="I147" s="163">
        <v>345</v>
      </c>
      <c r="J147" s="164" t="s">
        <v>587</v>
      </c>
      <c r="K147" s="165">
        <f t="shared" ref="K147:K152" si="38">H147-F147</f>
        <v>65</v>
      </c>
      <c r="L147" s="166">
        <f>K147/F147</f>
        <v>0.23214285714285715</v>
      </c>
      <c r="M147" s="161" t="s">
        <v>555</v>
      </c>
      <c r="N147" s="167">
        <v>42814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72</v>
      </c>
      <c r="B148" s="159">
        <v>42657</v>
      </c>
      <c r="C148" s="159"/>
      <c r="D148" s="160" t="s">
        <v>689</v>
      </c>
      <c r="E148" s="161" t="s">
        <v>585</v>
      </c>
      <c r="F148" s="162">
        <v>245</v>
      </c>
      <c r="G148" s="161"/>
      <c r="H148" s="161">
        <v>325.5</v>
      </c>
      <c r="I148" s="163">
        <v>330</v>
      </c>
      <c r="J148" s="164" t="s">
        <v>690</v>
      </c>
      <c r="K148" s="165">
        <f t="shared" si="38"/>
        <v>80.5</v>
      </c>
      <c r="L148" s="166">
        <f>K148/F148</f>
        <v>0.32857142857142857</v>
      </c>
      <c r="M148" s="161" t="s">
        <v>555</v>
      </c>
      <c r="N148" s="167">
        <v>42769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73</v>
      </c>
      <c r="B149" s="159">
        <v>42660</v>
      </c>
      <c r="C149" s="159"/>
      <c r="D149" s="160" t="s">
        <v>338</v>
      </c>
      <c r="E149" s="161" t="s">
        <v>585</v>
      </c>
      <c r="F149" s="162">
        <v>125</v>
      </c>
      <c r="G149" s="161"/>
      <c r="H149" s="161">
        <v>160</v>
      </c>
      <c r="I149" s="163">
        <v>160</v>
      </c>
      <c r="J149" s="164" t="s">
        <v>643</v>
      </c>
      <c r="K149" s="165">
        <f t="shared" si="38"/>
        <v>35</v>
      </c>
      <c r="L149" s="166">
        <v>0.28000000000000003</v>
      </c>
      <c r="M149" s="161" t="s">
        <v>555</v>
      </c>
      <c r="N149" s="167">
        <v>42803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74</v>
      </c>
      <c r="B150" s="159">
        <v>42660</v>
      </c>
      <c r="C150" s="159"/>
      <c r="D150" s="160" t="s">
        <v>444</v>
      </c>
      <c r="E150" s="161" t="s">
        <v>585</v>
      </c>
      <c r="F150" s="162">
        <v>114</v>
      </c>
      <c r="G150" s="161"/>
      <c r="H150" s="161">
        <v>145</v>
      </c>
      <c r="I150" s="163">
        <v>145</v>
      </c>
      <c r="J150" s="164" t="s">
        <v>643</v>
      </c>
      <c r="K150" s="165">
        <f t="shared" si="38"/>
        <v>31</v>
      </c>
      <c r="L150" s="166">
        <f>K150/F150</f>
        <v>0.27192982456140352</v>
      </c>
      <c r="M150" s="161" t="s">
        <v>555</v>
      </c>
      <c r="N150" s="167">
        <v>42859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75</v>
      </c>
      <c r="B151" s="159">
        <v>42660</v>
      </c>
      <c r="C151" s="159"/>
      <c r="D151" s="160" t="s">
        <v>691</v>
      </c>
      <c r="E151" s="161" t="s">
        <v>585</v>
      </c>
      <c r="F151" s="162">
        <v>212</v>
      </c>
      <c r="G151" s="161"/>
      <c r="H151" s="161">
        <v>280</v>
      </c>
      <c r="I151" s="163">
        <v>276</v>
      </c>
      <c r="J151" s="164" t="s">
        <v>692</v>
      </c>
      <c r="K151" s="165">
        <f t="shared" si="38"/>
        <v>68</v>
      </c>
      <c r="L151" s="166">
        <f>K151/F151</f>
        <v>0.32075471698113206</v>
      </c>
      <c r="M151" s="161" t="s">
        <v>555</v>
      </c>
      <c r="N151" s="167">
        <v>42858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76</v>
      </c>
      <c r="B152" s="159">
        <v>42678</v>
      </c>
      <c r="C152" s="159"/>
      <c r="D152" s="160" t="s">
        <v>434</v>
      </c>
      <c r="E152" s="161" t="s">
        <v>585</v>
      </c>
      <c r="F152" s="162">
        <v>155</v>
      </c>
      <c r="G152" s="161"/>
      <c r="H152" s="161">
        <v>210</v>
      </c>
      <c r="I152" s="163">
        <v>210</v>
      </c>
      <c r="J152" s="164" t="s">
        <v>693</v>
      </c>
      <c r="K152" s="165">
        <f t="shared" si="38"/>
        <v>55</v>
      </c>
      <c r="L152" s="166">
        <f>K152/F152</f>
        <v>0.35483870967741937</v>
      </c>
      <c r="M152" s="161" t="s">
        <v>555</v>
      </c>
      <c r="N152" s="167">
        <v>42944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8">
        <v>77</v>
      </c>
      <c r="B153" s="169">
        <v>42710</v>
      </c>
      <c r="C153" s="169"/>
      <c r="D153" s="170" t="s">
        <v>694</v>
      </c>
      <c r="E153" s="171" t="s">
        <v>585</v>
      </c>
      <c r="F153" s="172">
        <v>150.5</v>
      </c>
      <c r="G153" s="172"/>
      <c r="H153" s="173">
        <v>72.5</v>
      </c>
      <c r="I153" s="173">
        <v>174</v>
      </c>
      <c r="J153" s="174" t="s">
        <v>695</v>
      </c>
      <c r="K153" s="175">
        <v>-78</v>
      </c>
      <c r="L153" s="176">
        <v>-0.51827242524916906</v>
      </c>
      <c r="M153" s="172" t="s">
        <v>567</v>
      </c>
      <c r="N153" s="169">
        <v>43333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78</v>
      </c>
      <c r="B154" s="159">
        <v>42712</v>
      </c>
      <c r="C154" s="159"/>
      <c r="D154" s="160" t="s">
        <v>696</v>
      </c>
      <c r="E154" s="161" t="s">
        <v>585</v>
      </c>
      <c r="F154" s="162">
        <v>380</v>
      </c>
      <c r="G154" s="161"/>
      <c r="H154" s="161">
        <v>478</v>
      </c>
      <c r="I154" s="163">
        <v>468</v>
      </c>
      <c r="J154" s="164" t="s">
        <v>643</v>
      </c>
      <c r="K154" s="165">
        <f>H154-F154</f>
        <v>98</v>
      </c>
      <c r="L154" s="166">
        <f>K154/F154</f>
        <v>0.25789473684210529</v>
      </c>
      <c r="M154" s="161" t="s">
        <v>555</v>
      </c>
      <c r="N154" s="167">
        <v>43025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79</v>
      </c>
      <c r="B155" s="159">
        <v>42734</v>
      </c>
      <c r="C155" s="159"/>
      <c r="D155" s="160" t="s">
        <v>108</v>
      </c>
      <c r="E155" s="161" t="s">
        <v>585</v>
      </c>
      <c r="F155" s="162">
        <v>305</v>
      </c>
      <c r="G155" s="161"/>
      <c r="H155" s="161">
        <v>375</v>
      </c>
      <c r="I155" s="163">
        <v>375</v>
      </c>
      <c r="J155" s="164" t="s">
        <v>643</v>
      </c>
      <c r="K155" s="165">
        <f>H155-F155</f>
        <v>70</v>
      </c>
      <c r="L155" s="166">
        <f>K155/F155</f>
        <v>0.22950819672131148</v>
      </c>
      <c r="M155" s="161" t="s">
        <v>555</v>
      </c>
      <c r="N155" s="167">
        <v>42768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80</v>
      </c>
      <c r="B156" s="159">
        <v>42739</v>
      </c>
      <c r="C156" s="159"/>
      <c r="D156" s="160" t="s">
        <v>94</v>
      </c>
      <c r="E156" s="161" t="s">
        <v>585</v>
      </c>
      <c r="F156" s="162">
        <v>99.5</v>
      </c>
      <c r="G156" s="161"/>
      <c r="H156" s="161">
        <v>158</v>
      </c>
      <c r="I156" s="163">
        <v>158</v>
      </c>
      <c r="J156" s="164" t="s">
        <v>643</v>
      </c>
      <c r="K156" s="165">
        <f>H156-F156</f>
        <v>58.5</v>
      </c>
      <c r="L156" s="166">
        <f>K156/F156</f>
        <v>0.5879396984924623</v>
      </c>
      <c r="M156" s="161" t="s">
        <v>555</v>
      </c>
      <c r="N156" s="167">
        <v>42898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81</v>
      </c>
      <c r="B157" s="159">
        <v>42739</v>
      </c>
      <c r="C157" s="159"/>
      <c r="D157" s="160" t="s">
        <v>94</v>
      </c>
      <c r="E157" s="161" t="s">
        <v>585</v>
      </c>
      <c r="F157" s="162">
        <v>99.5</v>
      </c>
      <c r="G157" s="161"/>
      <c r="H157" s="161">
        <v>158</v>
      </c>
      <c r="I157" s="163">
        <v>158</v>
      </c>
      <c r="J157" s="164" t="s">
        <v>643</v>
      </c>
      <c r="K157" s="165">
        <v>58.5</v>
      </c>
      <c r="L157" s="166">
        <v>0.58793969849246197</v>
      </c>
      <c r="M157" s="161" t="s">
        <v>555</v>
      </c>
      <c r="N157" s="167">
        <v>42898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82</v>
      </c>
      <c r="B158" s="159">
        <v>42786</v>
      </c>
      <c r="C158" s="159"/>
      <c r="D158" s="160" t="s">
        <v>184</v>
      </c>
      <c r="E158" s="161" t="s">
        <v>585</v>
      </c>
      <c r="F158" s="162">
        <v>140.5</v>
      </c>
      <c r="G158" s="161"/>
      <c r="H158" s="161">
        <v>220</v>
      </c>
      <c r="I158" s="163">
        <v>220</v>
      </c>
      <c r="J158" s="164" t="s">
        <v>643</v>
      </c>
      <c r="K158" s="165">
        <f>H158-F158</f>
        <v>79.5</v>
      </c>
      <c r="L158" s="166">
        <f>K158/F158</f>
        <v>0.5658362989323843</v>
      </c>
      <c r="M158" s="161" t="s">
        <v>555</v>
      </c>
      <c r="N158" s="167">
        <v>42864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83</v>
      </c>
      <c r="B159" s="159">
        <v>42786</v>
      </c>
      <c r="C159" s="159"/>
      <c r="D159" s="160" t="s">
        <v>697</v>
      </c>
      <c r="E159" s="161" t="s">
        <v>585</v>
      </c>
      <c r="F159" s="162">
        <v>202.5</v>
      </c>
      <c r="G159" s="161"/>
      <c r="H159" s="161">
        <v>234</v>
      </c>
      <c r="I159" s="163">
        <v>234</v>
      </c>
      <c r="J159" s="164" t="s">
        <v>643</v>
      </c>
      <c r="K159" s="165">
        <v>31.5</v>
      </c>
      <c r="L159" s="166">
        <v>0.155555555555556</v>
      </c>
      <c r="M159" s="161" t="s">
        <v>555</v>
      </c>
      <c r="N159" s="167">
        <v>42836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84</v>
      </c>
      <c r="B160" s="159">
        <v>42818</v>
      </c>
      <c r="C160" s="159"/>
      <c r="D160" s="160" t="s">
        <v>698</v>
      </c>
      <c r="E160" s="161" t="s">
        <v>585</v>
      </c>
      <c r="F160" s="162">
        <v>300.5</v>
      </c>
      <c r="G160" s="161"/>
      <c r="H160" s="161">
        <v>417.5</v>
      </c>
      <c r="I160" s="163">
        <v>420</v>
      </c>
      <c r="J160" s="164" t="s">
        <v>699</v>
      </c>
      <c r="K160" s="165">
        <f>H160-F160</f>
        <v>117</v>
      </c>
      <c r="L160" s="166">
        <f>K160/F160</f>
        <v>0.38935108153078202</v>
      </c>
      <c r="M160" s="161" t="s">
        <v>555</v>
      </c>
      <c r="N160" s="167">
        <v>43070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85</v>
      </c>
      <c r="B161" s="159">
        <v>42818</v>
      </c>
      <c r="C161" s="159"/>
      <c r="D161" s="160" t="s">
        <v>673</v>
      </c>
      <c r="E161" s="161" t="s">
        <v>585</v>
      </c>
      <c r="F161" s="162">
        <v>850</v>
      </c>
      <c r="G161" s="161"/>
      <c r="H161" s="161">
        <v>1042.5</v>
      </c>
      <c r="I161" s="163">
        <v>1023</v>
      </c>
      <c r="J161" s="164" t="s">
        <v>700</v>
      </c>
      <c r="K161" s="165">
        <v>192.5</v>
      </c>
      <c r="L161" s="166">
        <v>0.22647058823529401</v>
      </c>
      <c r="M161" s="161" t="s">
        <v>555</v>
      </c>
      <c r="N161" s="167">
        <v>42830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86</v>
      </c>
      <c r="B162" s="159">
        <v>42830</v>
      </c>
      <c r="C162" s="159"/>
      <c r="D162" s="160" t="s">
        <v>463</v>
      </c>
      <c r="E162" s="161" t="s">
        <v>585</v>
      </c>
      <c r="F162" s="162">
        <v>785</v>
      </c>
      <c r="G162" s="161"/>
      <c r="H162" s="161">
        <v>930</v>
      </c>
      <c r="I162" s="163">
        <v>920</v>
      </c>
      <c r="J162" s="164" t="s">
        <v>701</v>
      </c>
      <c r="K162" s="165">
        <f>H162-F162</f>
        <v>145</v>
      </c>
      <c r="L162" s="166">
        <f>K162/F162</f>
        <v>0.18471337579617833</v>
      </c>
      <c r="M162" s="161" t="s">
        <v>555</v>
      </c>
      <c r="N162" s="167">
        <v>42976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8">
        <v>87</v>
      </c>
      <c r="B163" s="169">
        <v>42831</v>
      </c>
      <c r="C163" s="169"/>
      <c r="D163" s="170" t="s">
        <v>702</v>
      </c>
      <c r="E163" s="171" t="s">
        <v>585</v>
      </c>
      <c r="F163" s="172">
        <v>40</v>
      </c>
      <c r="G163" s="172"/>
      <c r="H163" s="173">
        <v>13.1</v>
      </c>
      <c r="I163" s="173">
        <v>60</v>
      </c>
      <c r="J163" s="174" t="s">
        <v>703</v>
      </c>
      <c r="K163" s="175">
        <v>-26.9</v>
      </c>
      <c r="L163" s="176">
        <v>-0.67249999999999999</v>
      </c>
      <c r="M163" s="172" t="s">
        <v>567</v>
      </c>
      <c r="N163" s="169">
        <v>43138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88</v>
      </c>
      <c r="B164" s="159">
        <v>42837</v>
      </c>
      <c r="C164" s="159"/>
      <c r="D164" s="160" t="s">
        <v>93</v>
      </c>
      <c r="E164" s="161" t="s">
        <v>585</v>
      </c>
      <c r="F164" s="162">
        <v>289.5</v>
      </c>
      <c r="G164" s="161"/>
      <c r="H164" s="161">
        <v>354</v>
      </c>
      <c r="I164" s="163">
        <v>360</v>
      </c>
      <c r="J164" s="164" t="s">
        <v>704</v>
      </c>
      <c r="K164" s="165">
        <f t="shared" ref="K164:K172" si="39">H164-F164</f>
        <v>64.5</v>
      </c>
      <c r="L164" s="166">
        <f t="shared" ref="L164:L172" si="40">K164/F164</f>
        <v>0.22279792746113988</v>
      </c>
      <c r="M164" s="161" t="s">
        <v>555</v>
      </c>
      <c r="N164" s="167">
        <v>43040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89</v>
      </c>
      <c r="B165" s="159">
        <v>42845</v>
      </c>
      <c r="C165" s="159"/>
      <c r="D165" s="160" t="s">
        <v>410</v>
      </c>
      <c r="E165" s="161" t="s">
        <v>585</v>
      </c>
      <c r="F165" s="162">
        <v>700</v>
      </c>
      <c r="G165" s="161"/>
      <c r="H165" s="161">
        <v>840</v>
      </c>
      <c r="I165" s="163">
        <v>840</v>
      </c>
      <c r="J165" s="164" t="s">
        <v>705</v>
      </c>
      <c r="K165" s="165">
        <f t="shared" si="39"/>
        <v>140</v>
      </c>
      <c r="L165" s="166">
        <f t="shared" si="40"/>
        <v>0.2</v>
      </c>
      <c r="M165" s="161" t="s">
        <v>555</v>
      </c>
      <c r="N165" s="167">
        <v>42893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90</v>
      </c>
      <c r="B166" s="159">
        <v>42887</v>
      </c>
      <c r="C166" s="159"/>
      <c r="D166" s="160" t="s">
        <v>706</v>
      </c>
      <c r="E166" s="161" t="s">
        <v>585</v>
      </c>
      <c r="F166" s="162">
        <v>130</v>
      </c>
      <c r="G166" s="161"/>
      <c r="H166" s="161">
        <v>144.25</v>
      </c>
      <c r="I166" s="163">
        <v>170</v>
      </c>
      <c r="J166" s="164" t="s">
        <v>707</v>
      </c>
      <c r="K166" s="165">
        <f t="shared" si="39"/>
        <v>14.25</v>
      </c>
      <c r="L166" s="166">
        <f t="shared" si="40"/>
        <v>0.10961538461538461</v>
      </c>
      <c r="M166" s="161" t="s">
        <v>555</v>
      </c>
      <c r="N166" s="167">
        <v>43675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91</v>
      </c>
      <c r="B167" s="159">
        <v>42901</v>
      </c>
      <c r="C167" s="159"/>
      <c r="D167" s="160" t="s">
        <v>708</v>
      </c>
      <c r="E167" s="161" t="s">
        <v>585</v>
      </c>
      <c r="F167" s="162">
        <v>214.5</v>
      </c>
      <c r="G167" s="161"/>
      <c r="H167" s="161">
        <v>262</v>
      </c>
      <c r="I167" s="163">
        <v>262</v>
      </c>
      <c r="J167" s="164" t="s">
        <v>709</v>
      </c>
      <c r="K167" s="165">
        <f t="shared" si="39"/>
        <v>47.5</v>
      </c>
      <c r="L167" s="166">
        <f t="shared" si="40"/>
        <v>0.22144522144522144</v>
      </c>
      <c r="M167" s="161" t="s">
        <v>555</v>
      </c>
      <c r="N167" s="167">
        <v>42977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92</v>
      </c>
      <c r="B168" s="190">
        <v>42933</v>
      </c>
      <c r="C168" s="190"/>
      <c r="D168" s="191" t="s">
        <v>710</v>
      </c>
      <c r="E168" s="192" t="s">
        <v>585</v>
      </c>
      <c r="F168" s="193">
        <v>370</v>
      </c>
      <c r="G168" s="192"/>
      <c r="H168" s="192">
        <v>447.5</v>
      </c>
      <c r="I168" s="194">
        <v>450</v>
      </c>
      <c r="J168" s="195" t="s">
        <v>643</v>
      </c>
      <c r="K168" s="165">
        <f t="shared" si="39"/>
        <v>77.5</v>
      </c>
      <c r="L168" s="196">
        <f t="shared" si="40"/>
        <v>0.20945945945945946</v>
      </c>
      <c r="M168" s="192" t="s">
        <v>555</v>
      </c>
      <c r="N168" s="197">
        <v>43035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93</v>
      </c>
      <c r="B169" s="190">
        <v>42943</v>
      </c>
      <c r="C169" s="190"/>
      <c r="D169" s="191" t="s">
        <v>182</v>
      </c>
      <c r="E169" s="192" t="s">
        <v>585</v>
      </c>
      <c r="F169" s="193">
        <v>657.5</v>
      </c>
      <c r="G169" s="192"/>
      <c r="H169" s="192">
        <v>825</v>
      </c>
      <c r="I169" s="194">
        <v>820</v>
      </c>
      <c r="J169" s="195" t="s">
        <v>643</v>
      </c>
      <c r="K169" s="165">
        <f t="shared" si="39"/>
        <v>167.5</v>
      </c>
      <c r="L169" s="196">
        <f t="shared" si="40"/>
        <v>0.25475285171102663</v>
      </c>
      <c r="M169" s="192" t="s">
        <v>555</v>
      </c>
      <c r="N169" s="197">
        <v>43090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94</v>
      </c>
      <c r="B170" s="159">
        <v>42964</v>
      </c>
      <c r="C170" s="159"/>
      <c r="D170" s="160" t="s">
        <v>353</v>
      </c>
      <c r="E170" s="161" t="s">
        <v>585</v>
      </c>
      <c r="F170" s="162">
        <v>605</v>
      </c>
      <c r="G170" s="161"/>
      <c r="H170" s="161">
        <v>750</v>
      </c>
      <c r="I170" s="163">
        <v>750</v>
      </c>
      <c r="J170" s="164" t="s">
        <v>701</v>
      </c>
      <c r="K170" s="165">
        <f t="shared" si="39"/>
        <v>145</v>
      </c>
      <c r="L170" s="166">
        <f t="shared" si="40"/>
        <v>0.23966942148760331</v>
      </c>
      <c r="M170" s="161" t="s">
        <v>555</v>
      </c>
      <c r="N170" s="167">
        <v>43027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8">
        <v>95</v>
      </c>
      <c r="B171" s="169">
        <v>42979</v>
      </c>
      <c r="C171" s="169"/>
      <c r="D171" s="177" t="s">
        <v>711</v>
      </c>
      <c r="E171" s="172" t="s">
        <v>585</v>
      </c>
      <c r="F171" s="172">
        <v>255</v>
      </c>
      <c r="G171" s="173"/>
      <c r="H171" s="173">
        <v>217.25</v>
      </c>
      <c r="I171" s="173">
        <v>320</v>
      </c>
      <c r="J171" s="174" t="s">
        <v>712</v>
      </c>
      <c r="K171" s="175">
        <f t="shared" si="39"/>
        <v>-37.75</v>
      </c>
      <c r="L171" s="178">
        <f t="shared" si="40"/>
        <v>-0.14803921568627451</v>
      </c>
      <c r="M171" s="172" t="s">
        <v>567</v>
      </c>
      <c r="N171" s="169">
        <v>43661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96</v>
      </c>
      <c r="B172" s="159">
        <v>42997</v>
      </c>
      <c r="C172" s="159"/>
      <c r="D172" s="160" t="s">
        <v>713</v>
      </c>
      <c r="E172" s="161" t="s">
        <v>585</v>
      </c>
      <c r="F172" s="162">
        <v>215</v>
      </c>
      <c r="G172" s="161"/>
      <c r="H172" s="161">
        <v>258</v>
      </c>
      <c r="I172" s="163">
        <v>258</v>
      </c>
      <c r="J172" s="164" t="s">
        <v>643</v>
      </c>
      <c r="K172" s="165">
        <f t="shared" si="39"/>
        <v>43</v>
      </c>
      <c r="L172" s="166">
        <f t="shared" si="40"/>
        <v>0.2</v>
      </c>
      <c r="M172" s="161" t="s">
        <v>555</v>
      </c>
      <c r="N172" s="167">
        <v>43040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97</v>
      </c>
      <c r="B173" s="159">
        <v>42997</v>
      </c>
      <c r="C173" s="159"/>
      <c r="D173" s="160" t="s">
        <v>713</v>
      </c>
      <c r="E173" s="161" t="s">
        <v>585</v>
      </c>
      <c r="F173" s="162">
        <v>215</v>
      </c>
      <c r="G173" s="161"/>
      <c r="H173" s="161">
        <v>258</v>
      </c>
      <c r="I173" s="163">
        <v>258</v>
      </c>
      <c r="J173" s="195" t="s">
        <v>643</v>
      </c>
      <c r="K173" s="165">
        <v>43</v>
      </c>
      <c r="L173" s="166">
        <v>0.2</v>
      </c>
      <c r="M173" s="161" t="s">
        <v>555</v>
      </c>
      <c r="N173" s="167">
        <v>43040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98</v>
      </c>
      <c r="B174" s="190">
        <v>42998</v>
      </c>
      <c r="C174" s="190"/>
      <c r="D174" s="191" t="s">
        <v>714</v>
      </c>
      <c r="E174" s="192" t="s">
        <v>585</v>
      </c>
      <c r="F174" s="162">
        <v>75</v>
      </c>
      <c r="G174" s="192"/>
      <c r="H174" s="192">
        <v>90</v>
      </c>
      <c r="I174" s="194">
        <v>90</v>
      </c>
      <c r="J174" s="164" t="s">
        <v>715</v>
      </c>
      <c r="K174" s="165">
        <f t="shared" ref="K174:K179" si="41">H174-F174</f>
        <v>15</v>
      </c>
      <c r="L174" s="166">
        <f t="shared" ref="L174:L179" si="42">K174/F174</f>
        <v>0.2</v>
      </c>
      <c r="M174" s="161" t="s">
        <v>555</v>
      </c>
      <c r="N174" s="167">
        <v>43019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99</v>
      </c>
      <c r="B175" s="190">
        <v>43011</v>
      </c>
      <c r="C175" s="190"/>
      <c r="D175" s="191" t="s">
        <v>569</v>
      </c>
      <c r="E175" s="192" t="s">
        <v>585</v>
      </c>
      <c r="F175" s="193">
        <v>315</v>
      </c>
      <c r="G175" s="192"/>
      <c r="H175" s="192">
        <v>392</v>
      </c>
      <c r="I175" s="194">
        <v>384</v>
      </c>
      <c r="J175" s="195" t="s">
        <v>716</v>
      </c>
      <c r="K175" s="165">
        <f t="shared" si="41"/>
        <v>77</v>
      </c>
      <c r="L175" s="196">
        <f t="shared" si="42"/>
        <v>0.24444444444444444</v>
      </c>
      <c r="M175" s="192" t="s">
        <v>555</v>
      </c>
      <c r="N175" s="197">
        <v>43017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100</v>
      </c>
      <c r="B176" s="190">
        <v>43013</v>
      </c>
      <c r="C176" s="190"/>
      <c r="D176" s="191" t="s">
        <v>439</v>
      </c>
      <c r="E176" s="192" t="s">
        <v>585</v>
      </c>
      <c r="F176" s="193">
        <v>145</v>
      </c>
      <c r="G176" s="192"/>
      <c r="H176" s="192">
        <v>179</v>
      </c>
      <c r="I176" s="194">
        <v>180</v>
      </c>
      <c r="J176" s="195" t="s">
        <v>717</v>
      </c>
      <c r="K176" s="165">
        <f t="shared" si="41"/>
        <v>34</v>
      </c>
      <c r="L176" s="196">
        <f t="shared" si="42"/>
        <v>0.23448275862068965</v>
      </c>
      <c r="M176" s="192" t="s">
        <v>555</v>
      </c>
      <c r="N176" s="197">
        <v>43025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101</v>
      </c>
      <c r="B177" s="190">
        <v>43014</v>
      </c>
      <c r="C177" s="190"/>
      <c r="D177" s="191" t="s">
        <v>328</v>
      </c>
      <c r="E177" s="192" t="s">
        <v>585</v>
      </c>
      <c r="F177" s="193">
        <v>256</v>
      </c>
      <c r="G177" s="192"/>
      <c r="H177" s="192">
        <v>323</v>
      </c>
      <c r="I177" s="194">
        <v>320</v>
      </c>
      <c r="J177" s="195" t="s">
        <v>643</v>
      </c>
      <c r="K177" s="165">
        <f t="shared" si="41"/>
        <v>67</v>
      </c>
      <c r="L177" s="196">
        <f t="shared" si="42"/>
        <v>0.26171875</v>
      </c>
      <c r="M177" s="192" t="s">
        <v>555</v>
      </c>
      <c r="N177" s="197">
        <v>43067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102</v>
      </c>
      <c r="B178" s="190">
        <v>43017</v>
      </c>
      <c r="C178" s="190"/>
      <c r="D178" s="191" t="s">
        <v>343</v>
      </c>
      <c r="E178" s="192" t="s">
        <v>585</v>
      </c>
      <c r="F178" s="193">
        <v>137.5</v>
      </c>
      <c r="G178" s="192"/>
      <c r="H178" s="192">
        <v>184</v>
      </c>
      <c r="I178" s="194">
        <v>183</v>
      </c>
      <c r="J178" s="195" t="s">
        <v>718</v>
      </c>
      <c r="K178" s="165">
        <f t="shared" si="41"/>
        <v>46.5</v>
      </c>
      <c r="L178" s="196">
        <f t="shared" si="42"/>
        <v>0.33818181818181819</v>
      </c>
      <c r="M178" s="192" t="s">
        <v>555</v>
      </c>
      <c r="N178" s="197">
        <v>43108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103</v>
      </c>
      <c r="B179" s="190">
        <v>43018</v>
      </c>
      <c r="C179" s="190"/>
      <c r="D179" s="191" t="s">
        <v>719</v>
      </c>
      <c r="E179" s="192" t="s">
        <v>585</v>
      </c>
      <c r="F179" s="193">
        <v>125.5</v>
      </c>
      <c r="G179" s="192"/>
      <c r="H179" s="192">
        <v>158</v>
      </c>
      <c r="I179" s="194">
        <v>155</v>
      </c>
      <c r="J179" s="195" t="s">
        <v>720</v>
      </c>
      <c r="K179" s="165">
        <f t="shared" si="41"/>
        <v>32.5</v>
      </c>
      <c r="L179" s="196">
        <f t="shared" si="42"/>
        <v>0.25896414342629481</v>
      </c>
      <c r="M179" s="192" t="s">
        <v>555</v>
      </c>
      <c r="N179" s="197">
        <v>43067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104</v>
      </c>
      <c r="B180" s="190">
        <v>43018</v>
      </c>
      <c r="C180" s="190"/>
      <c r="D180" s="191" t="s">
        <v>721</v>
      </c>
      <c r="E180" s="192" t="s">
        <v>585</v>
      </c>
      <c r="F180" s="193">
        <v>895</v>
      </c>
      <c r="G180" s="192"/>
      <c r="H180" s="192">
        <v>1122.5</v>
      </c>
      <c r="I180" s="194">
        <v>1078</v>
      </c>
      <c r="J180" s="195" t="s">
        <v>722</v>
      </c>
      <c r="K180" s="165">
        <v>227.5</v>
      </c>
      <c r="L180" s="196">
        <v>0.25418994413407803</v>
      </c>
      <c r="M180" s="192" t="s">
        <v>555</v>
      </c>
      <c r="N180" s="197">
        <v>43117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105</v>
      </c>
      <c r="B181" s="190">
        <v>43020</v>
      </c>
      <c r="C181" s="190"/>
      <c r="D181" s="191" t="s">
        <v>337</v>
      </c>
      <c r="E181" s="192" t="s">
        <v>585</v>
      </c>
      <c r="F181" s="193">
        <v>525</v>
      </c>
      <c r="G181" s="192"/>
      <c r="H181" s="192">
        <v>629</v>
      </c>
      <c r="I181" s="194">
        <v>629</v>
      </c>
      <c r="J181" s="195" t="s">
        <v>643</v>
      </c>
      <c r="K181" s="165">
        <v>104</v>
      </c>
      <c r="L181" s="196">
        <v>0.19809523809523799</v>
      </c>
      <c r="M181" s="192" t="s">
        <v>555</v>
      </c>
      <c r="N181" s="197">
        <v>43119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106</v>
      </c>
      <c r="B182" s="190">
        <v>43046</v>
      </c>
      <c r="C182" s="190"/>
      <c r="D182" s="191" t="s">
        <v>376</v>
      </c>
      <c r="E182" s="192" t="s">
        <v>585</v>
      </c>
      <c r="F182" s="193">
        <v>740</v>
      </c>
      <c r="G182" s="192"/>
      <c r="H182" s="192">
        <v>892.5</v>
      </c>
      <c r="I182" s="194">
        <v>900</v>
      </c>
      <c r="J182" s="195" t="s">
        <v>723</v>
      </c>
      <c r="K182" s="165">
        <f>H182-F182</f>
        <v>152.5</v>
      </c>
      <c r="L182" s="196">
        <f>K182/F182</f>
        <v>0.20608108108108109</v>
      </c>
      <c r="M182" s="192" t="s">
        <v>555</v>
      </c>
      <c r="N182" s="197">
        <v>43052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107</v>
      </c>
      <c r="B183" s="159">
        <v>43073</v>
      </c>
      <c r="C183" s="159"/>
      <c r="D183" s="160" t="s">
        <v>724</v>
      </c>
      <c r="E183" s="161" t="s">
        <v>585</v>
      </c>
      <c r="F183" s="162">
        <v>118.5</v>
      </c>
      <c r="G183" s="161"/>
      <c r="H183" s="161">
        <v>143.5</v>
      </c>
      <c r="I183" s="163">
        <v>145</v>
      </c>
      <c r="J183" s="164" t="s">
        <v>576</v>
      </c>
      <c r="K183" s="165">
        <f>H183-F183</f>
        <v>25</v>
      </c>
      <c r="L183" s="166">
        <f>K183/F183</f>
        <v>0.2109704641350211</v>
      </c>
      <c r="M183" s="161" t="s">
        <v>555</v>
      </c>
      <c r="N183" s="167">
        <v>43097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8">
        <v>108</v>
      </c>
      <c r="B184" s="169">
        <v>43090</v>
      </c>
      <c r="C184" s="169"/>
      <c r="D184" s="170" t="s">
        <v>415</v>
      </c>
      <c r="E184" s="171" t="s">
        <v>585</v>
      </c>
      <c r="F184" s="172">
        <v>715</v>
      </c>
      <c r="G184" s="172"/>
      <c r="H184" s="173">
        <v>500</v>
      </c>
      <c r="I184" s="173">
        <v>872</v>
      </c>
      <c r="J184" s="174" t="s">
        <v>725</v>
      </c>
      <c r="K184" s="175">
        <f>H184-F184</f>
        <v>-215</v>
      </c>
      <c r="L184" s="176">
        <f>K184/F184</f>
        <v>-0.30069930069930068</v>
      </c>
      <c r="M184" s="172" t="s">
        <v>567</v>
      </c>
      <c r="N184" s="169">
        <v>43670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109</v>
      </c>
      <c r="B185" s="159">
        <v>43098</v>
      </c>
      <c r="C185" s="159"/>
      <c r="D185" s="160" t="s">
        <v>569</v>
      </c>
      <c r="E185" s="161" t="s">
        <v>585</v>
      </c>
      <c r="F185" s="162">
        <v>435</v>
      </c>
      <c r="G185" s="161"/>
      <c r="H185" s="161">
        <v>542.5</v>
      </c>
      <c r="I185" s="163">
        <v>539</v>
      </c>
      <c r="J185" s="164" t="s">
        <v>643</v>
      </c>
      <c r="K185" s="165">
        <v>107.5</v>
      </c>
      <c r="L185" s="166">
        <v>0.247126436781609</v>
      </c>
      <c r="M185" s="161" t="s">
        <v>555</v>
      </c>
      <c r="N185" s="167">
        <v>43206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110</v>
      </c>
      <c r="B186" s="159">
        <v>43098</v>
      </c>
      <c r="C186" s="159"/>
      <c r="D186" s="160" t="s">
        <v>527</v>
      </c>
      <c r="E186" s="161" t="s">
        <v>585</v>
      </c>
      <c r="F186" s="162">
        <v>885</v>
      </c>
      <c r="G186" s="161"/>
      <c r="H186" s="161">
        <v>1090</v>
      </c>
      <c r="I186" s="163">
        <v>1084</v>
      </c>
      <c r="J186" s="164" t="s">
        <v>643</v>
      </c>
      <c r="K186" s="165">
        <v>205</v>
      </c>
      <c r="L186" s="166">
        <v>0.23163841807909599</v>
      </c>
      <c r="M186" s="161" t="s">
        <v>555</v>
      </c>
      <c r="N186" s="167">
        <v>43213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111</v>
      </c>
      <c r="B187" s="199">
        <v>43192</v>
      </c>
      <c r="C187" s="199"/>
      <c r="D187" s="177" t="s">
        <v>726</v>
      </c>
      <c r="E187" s="172" t="s">
        <v>585</v>
      </c>
      <c r="F187" s="200">
        <v>478.5</v>
      </c>
      <c r="G187" s="172"/>
      <c r="H187" s="172">
        <v>442</v>
      </c>
      <c r="I187" s="173">
        <v>613</v>
      </c>
      <c r="J187" s="174" t="s">
        <v>727</v>
      </c>
      <c r="K187" s="175">
        <f>H187-F187</f>
        <v>-36.5</v>
      </c>
      <c r="L187" s="176">
        <f>K187/F187</f>
        <v>-7.6280041797283177E-2</v>
      </c>
      <c r="M187" s="172" t="s">
        <v>567</v>
      </c>
      <c r="N187" s="169">
        <v>43762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8">
        <v>112</v>
      </c>
      <c r="B188" s="169">
        <v>43194</v>
      </c>
      <c r="C188" s="169"/>
      <c r="D188" s="170" t="s">
        <v>728</v>
      </c>
      <c r="E188" s="171" t="s">
        <v>585</v>
      </c>
      <c r="F188" s="172">
        <f>141.5-7.3</f>
        <v>134.19999999999999</v>
      </c>
      <c r="G188" s="172"/>
      <c r="H188" s="173">
        <v>77</v>
      </c>
      <c r="I188" s="173">
        <v>180</v>
      </c>
      <c r="J188" s="174" t="s">
        <v>729</v>
      </c>
      <c r="K188" s="175">
        <f>H188-F188</f>
        <v>-57.199999999999989</v>
      </c>
      <c r="L188" s="176">
        <f>K188/F188</f>
        <v>-0.42622950819672129</v>
      </c>
      <c r="M188" s="172" t="s">
        <v>567</v>
      </c>
      <c r="N188" s="169">
        <v>43522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8">
        <v>113</v>
      </c>
      <c r="B189" s="169">
        <v>43209</v>
      </c>
      <c r="C189" s="169"/>
      <c r="D189" s="170" t="s">
        <v>730</v>
      </c>
      <c r="E189" s="171" t="s">
        <v>585</v>
      </c>
      <c r="F189" s="172">
        <v>430</v>
      </c>
      <c r="G189" s="172"/>
      <c r="H189" s="173">
        <v>220</v>
      </c>
      <c r="I189" s="173">
        <v>537</v>
      </c>
      <c r="J189" s="174" t="s">
        <v>731</v>
      </c>
      <c r="K189" s="175">
        <f>H189-F189</f>
        <v>-210</v>
      </c>
      <c r="L189" s="176">
        <f>K189/F189</f>
        <v>-0.48837209302325579</v>
      </c>
      <c r="M189" s="172" t="s">
        <v>567</v>
      </c>
      <c r="N189" s="169">
        <v>43252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114</v>
      </c>
      <c r="B190" s="190">
        <v>43220</v>
      </c>
      <c r="C190" s="190"/>
      <c r="D190" s="191" t="s">
        <v>377</v>
      </c>
      <c r="E190" s="192" t="s">
        <v>585</v>
      </c>
      <c r="F190" s="192">
        <v>153.5</v>
      </c>
      <c r="G190" s="192"/>
      <c r="H190" s="192">
        <v>196</v>
      </c>
      <c r="I190" s="194">
        <v>196</v>
      </c>
      <c r="J190" s="164" t="s">
        <v>732</v>
      </c>
      <c r="K190" s="165">
        <f>H190-F190</f>
        <v>42.5</v>
      </c>
      <c r="L190" s="166">
        <f>K190/F190</f>
        <v>0.27687296416938112</v>
      </c>
      <c r="M190" s="161" t="s">
        <v>555</v>
      </c>
      <c r="N190" s="167">
        <v>43605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8">
        <v>115</v>
      </c>
      <c r="B191" s="169">
        <v>43306</v>
      </c>
      <c r="C191" s="169"/>
      <c r="D191" s="170" t="s">
        <v>702</v>
      </c>
      <c r="E191" s="171" t="s">
        <v>585</v>
      </c>
      <c r="F191" s="172">
        <v>27.5</v>
      </c>
      <c r="G191" s="172"/>
      <c r="H191" s="173">
        <v>13.1</v>
      </c>
      <c r="I191" s="173">
        <v>60</v>
      </c>
      <c r="J191" s="174" t="s">
        <v>733</v>
      </c>
      <c r="K191" s="175">
        <v>-14.4</v>
      </c>
      <c r="L191" s="176">
        <v>-0.52363636363636401</v>
      </c>
      <c r="M191" s="172" t="s">
        <v>567</v>
      </c>
      <c r="N191" s="169">
        <v>43138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116</v>
      </c>
      <c r="B192" s="199">
        <v>43318</v>
      </c>
      <c r="C192" s="199"/>
      <c r="D192" s="177" t="s">
        <v>734</v>
      </c>
      <c r="E192" s="172" t="s">
        <v>585</v>
      </c>
      <c r="F192" s="172">
        <v>148.5</v>
      </c>
      <c r="G192" s="172"/>
      <c r="H192" s="172">
        <v>102</v>
      </c>
      <c r="I192" s="173">
        <v>182</v>
      </c>
      <c r="J192" s="174" t="s">
        <v>735</v>
      </c>
      <c r="K192" s="175">
        <f>H192-F192</f>
        <v>-46.5</v>
      </c>
      <c r="L192" s="176">
        <f>K192/F192</f>
        <v>-0.31313131313131315</v>
      </c>
      <c r="M192" s="172" t="s">
        <v>567</v>
      </c>
      <c r="N192" s="169">
        <v>43661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117</v>
      </c>
      <c r="B193" s="159">
        <v>43335</v>
      </c>
      <c r="C193" s="159"/>
      <c r="D193" s="160" t="s">
        <v>736</v>
      </c>
      <c r="E193" s="161" t="s">
        <v>585</v>
      </c>
      <c r="F193" s="192">
        <v>285</v>
      </c>
      <c r="G193" s="161"/>
      <c r="H193" s="161">
        <v>355</v>
      </c>
      <c r="I193" s="163">
        <v>364</v>
      </c>
      <c r="J193" s="164" t="s">
        <v>737</v>
      </c>
      <c r="K193" s="165">
        <v>70</v>
      </c>
      <c r="L193" s="166">
        <v>0.24561403508771901</v>
      </c>
      <c r="M193" s="161" t="s">
        <v>555</v>
      </c>
      <c r="N193" s="167">
        <v>43455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118</v>
      </c>
      <c r="B194" s="159">
        <v>43341</v>
      </c>
      <c r="C194" s="159"/>
      <c r="D194" s="160" t="s">
        <v>365</v>
      </c>
      <c r="E194" s="161" t="s">
        <v>585</v>
      </c>
      <c r="F194" s="192">
        <v>525</v>
      </c>
      <c r="G194" s="161"/>
      <c r="H194" s="161">
        <v>585</v>
      </c>
      <c r="I194" s="163">
        <v>635</v>
      </c>
      <c r="J194" s="164" t="s">
        <v>738</v>
      </c>
      <c r="K194" s="165">
        <f t="shared" ref="K194:K211" si="43">H194-F194</f>
        <v>60</v>
      </c>
      <c r="L194" s="166">
        <f t="shared" ref="L194:L211" si="44">K194/F194</f>
        <v>0.11428571428571428</v>
      </c>
      <c r="M194" s="161" t="s">
        <v>555</v>
      </c>
      <c r="N194" s="167">
        <v>43662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119</v>
      </c>
      <c r="B195" s="159">
        <v>43395</v>
      </c>
      <c r="C195" s="159"/>
      <c r="D195" s="160" t="s">
        <v>353</v>
      </c>
      <c r="E195" s="161" t="s">
        <v>585</v>
      </c>
      <c r="F195" s="192">
        <v>475</v>
      </c>
      <c r="G195" s="161"/>
      <c r="H195" s="161">
        <v>574</v>
      </c>
      <c r="I195" s="163">
        <v>570</v>
      </c>
      <c r="J195" s="164" t="s">
        <v>643</v>
      </c>
      <c r="K195" s="165">
        <f t="shared" si="43"/>
        <v>99</v>
      </c>
      <c r="L195" s="166">
        <f t="shared" si="44"/>
        <v>0.20842105263157895</v>
      </c>
      <c r="M195" s="161" t="s">
        <v>555</v>
      </c>
      <c r="N195" s="167">
        <v>43403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120</v>
      </c>
      <c r="B196" s="190">
        <v>43397</v>
      </c>
      <c r="C196" s="190"/>
      <c r="D196" s="191" t="s">
        <v>372</v>
      </c>
      <c r="E196" s="192" t="s">
        <v>585</v>
      </c>
      <c r="F196" s="192">
        <v>707.5</v>
      </c>
      <c r="G196" s="192"/>
      <c r="H196" s="192">
        <v>872</v>
      </c>
      <c r="I196" s="194">
        <v>872</v>
      </c>
      <c r="J196" s="195" t="s">
        <v>643</v>
      </c>
      <c r="K196" s="165">
        <f t="shared" si="43"/>
        <v>164.5</v>
      </c>
      <c r="L196" s="196">
        <f t="shared" si="44"/>
        <v>0.23250883392226149</v>
      </c>
      <c r="M196" s="192" t="s">
        <v>555</v>
      </c>
      <c r="N196" s="197">
        <v>43482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121</v>
      </c>
      <c r="B197" s="190">
        <v>43398</v>
      </c>
      <c r="C197" s="190"/>
      <c r="D197" s="191" t="s">
        <v>739</v>
      </c>
      <c r="E197" s="192" t="s">
        <v>585</v>
      </c>
      <c r="F197" s="192">
        <v>162</v>
      </c>
      <c r="G197" s="192"/>
      <c r="H197" s="192">
        <v>204</v>
      </c>
      <c r="I197" s="194">
        <v>209</v>
      </c>
      <c r="J197" s="195" t="s">
        <v>740</v>
      </c>
      <c r="K197" s="165">
        <f t="shared" si="43"/>
        <v>42</v>
      </c>
      <c r="L197" s="196">
        <f t="shared" si="44"/>
        <v>0.25925925925925924</v>
      </c>
      <c r="M197" s="192" t="s">
        <v>555</v>
      </c>
      <c r="N197" s="197">
        <v>43539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122</v>
      </c>
      <c r="B198" s="190">
        <v>43399</v>
      </c>
      <c r="C198" s="190"/>
      <c r="D198" s="191" t="s">
        <v>456</v>
      </c>
      <c r="E198" s="192" t="s">
        <v>585</v>
      </c>
      <c r="F198" s="192">
        <v>240</v>
      </c>
      <c r="G198" s="192"/>
      <c r="H198" s="192">
        <v>297</v>
      </c>
      <c r="I198" s="194">
        <v>297</v>
      </c>
      <c r="J198" s="195" t="s">
        <v>643</v>
      </c>
      <c r="K198" s="201">
        <f t="shared" si="43"/>
        <v>57</v>
      </c>
      <c r="L198" s="196">
        <f t="shared" si="44"/>
        <v>0.23749999999999999</v>
      </c>
      <c r="M198" s="192" t="s">
        <v>555</v>
      </c>
      <c r="N198" s="197">
        <v>43417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8">
        <v>123</v>
      </c>
      <c r="B199" s="159">
        <v>43439</v>
      </c>
      <c r="C199" s="159"/>
      <c r="D199" s="160" t="s">
        <v>741</v>
      </c>
      <c r="E199" s="161" t="s">
        <v>585</v>
      </c>
      <c r="F199" s="161">
        <v>202.5</v>
      </c>
      <c r="G199" s="161"/>
      <c r="H199" s="161">
        <v>255</v>
      </c>
      <c r="I199" s="163">
        <v>252</v>
      </c>
      <c r="J199" s="164" t="s">
        <v>643</v>
      </c>
      <c r="K199" s="165">
        <f t="shared" si="43"/>
        <v>52.5</v>
      </c>
      <c r="L199" s="166">
        <f t="shared" si="44"/>
        <v>0.25925925925925924</v>
      </c>
      <c r="M199" s="161" t="s">
        <v>555</v>
      </c>
      <c r="N199" s="167">
        <v>43542</v>
      </c>
      <c r="O199" s="1"/>
      <c r="P199" s="1"/>
      <c r="Q199" s="1"/>
      <c r="R199" s="6" t="s">
        <v>742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124</v>
      </c>
      <c r="B200" s="190">
        <v>43465</v>
      </c>
      <c r="C200" s="159"/>
      <c r="D200" s="191" t="s">
        <v>402</v>
      </c>
      <c r="E200" s="192" t="s">
        <v>585</v>
      </c>
      <c r="F200" s="192">
        <v>710</v>
      </c>
      <c r="G200" s="192"/>
      <c r="H200" s="192">
        <v>866</v>
      </c>
      <c r="I200" s="194">
        <v>866</v>
      </c>
      <c r="J200" s="195" t="s">
        <v>643</v>
      </c>
      <c r="K200" s="165">
        <f t="shared" si="43"/>
        <v>156</v>
      </c>
      <c r="L200" s="166">
        <f t="shared" si="44"/>
        <v>0.21971830985915494</v>
      </c>
      <c r="M200" s="161" t="s">
        <v>555</v>
      </c>
      <c r="N200" s="167">
        <v>43553</v>
      </c>
      <c r="O200" s="1"/>
      <c r="P200" s="1"/>
      <c r="Q200" s="1"/>
      <c r="R200" s="6" t="s">
        <v>742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125</v>
      </c>
      <c r="B201" s="190">
        <v>43522</v>
      </c>
      <c r="C201" s="190"/>
      <c r="D201" s="191" t="s">
        <v>152</v>
      </c>
      <c r="E201" s="192" t="s">
        <v>585</v>
      </c>
      <c r="F201" s="192">
        <v>337.25</v>
      </c>
      <c r="G201" s="192"/>
      <c r="H201" s="192">
        <v>398.5</v>
      </c>
      <c r="I201" s="194">
        <v>411</v>
      </c>
      <c r="J201" s="164" t="s">
        <v>743</v>
      </c>
      <c r="K201" s="165">
        <f t="shared" si="43"/>
        <v>61.25</v>
      </c>
      <c r="L201" s="166">
        <f t="shared" si="44"/>
        <v>0.1816160118606375</v>
      </c>
      <c r="M201" s="161" t="s">
        <v>555</v>
      </c>
      <c r="N201" s="167">
        <v>43760</v>
      </c>
      <c r="O201" s="1"/>
      <c r="P201" s="1"/>
      <c r="Q201" s="1"/>
      <c r="R201" s="6" t="s">
        <v>742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2">
        <v>126</v>
      </c>
      <c r="B202" s="203">
        <v>43559</v>
      </c>
      <c r="C202" s="203"/>
      <c r="D202" s="204" t="s">
        <v>744</v>
      </c>
      <c r="E202" s="205" t="s">
        <v>585</v>
      </c>
      <c r="F202" s="205">
        <v>130</v>
      </c>
      <c r="G202" s="205"/>
      <c r="H202" s="205">
        <v>65</v>
      </c>
      <c r="I202" s="206">
        <v>158</v>
      </c>
      <c r="J202" s="174" t="s">
        <v>745</v>
      </c>
      <c r="K202" s="175">
        <f t="shared" si="43"/>
        <v>-65</v>
      </c>
      <c r="L202" s="176">
        <f t="shared" si="44"/>
        <v>-0.5</v>
      </c>
      <c r="M202" s="172" t="s">
        <v>567</v>
      </c>
      <c r="N202" s="169">
        <v>43726</v>
      </c>
      <c r="O202" s="1"/>
      <c r="P202" s="1"/>
      <c r="Q202" s="1"/>
      <c r="R202" s="6" t="s">
        <v>746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127</v>
      </c>
      <c r="B203" s="190">
        <v>43017</v>
      </c>
      <c r="C203" s="190"/>
      <c r="D203" s="191" t="s">
        <v>184</v>
      </c>
      <c r="E203" s="192" t="s">
        <v>585</v>
      </c>
      <c r="F203" s="192">
        <v>141.5</v>
      </c>
      <c r="G203" s="192"/>
      <c r="H203" s="192">
        <v>183.5</v>
      </c>
      <c r="I203" s="194">
        <v>210</v>
      </c>
      <c r="J203" s="164" t="s">
        <v>740</v>
      </c>
      <c r="K203" s="165">
        <f t="shared" si="43"/>
        <v>42</v>
      </c>
      <c r="L203" s="166">
        <f t="shared" si="44"/>
        <v>0.29681978798586572</v>
      </c>
      <c r="M203" s="161" t="s">
        <v>555</v>
      </c>
      <c r="N203" s="167">
        <v>43042</v>
      </c>
      <c r="O203" s="1"/>
      <c r="P203" s="1"/>
      <c r="Q203" s="1"/>
      <c r="R203" s="6" t="s">
        <v>746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2">
        <v>128</v>
      </c>
      <c r="B204" s="203">
        <v>43074</v>
      </c>
      <c r="C204" s="203"/>
      <c r="D204" s="204" t="s">
        <v>747</v>
      </c>
      <c r="E204" s="205" t="s">
        <v>585</v>
      </c>
      <c r="F204" s="200">
        <v>172</v>
      </c>
      <c r="G204" s="205"/>
      <c r="H204" s="205">
        <v>155.25</v>
      </c>
      <c r="I204" s="206">
        <v>230</v>
      </c>
      <c r="J204" s="174" t="s">
        <v>748</v>
      </c>
      <c r="K204" s="175">
        <f t="shared" si="43"/>
        <v>-16.75</v>
      </c>
      <c r="L204" s="176">
        <f t="shared" si="44"/>
        <v>-9.7383720930232565E-2</v>
      </c>
      <c r="M204" s="172" t="s">
        <v>567</v>
      </c>
      <c r="N204" s="169">
        <v>43787</v>
      </c>
      <c r="O204" s="1"/>
      <c r="P204" s="1"/>
      <c r="Q204" s="1"/>
      <c r="R204" s="6" t="s">
        <v>746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129</v>
      </c>
      <c r="B205" s="190">
        <v>43398</v>
      </c>
      <c r="C205" s="190"/>
      <c r="D205" s="191" t="s">
        <v>107</v>
      </c>
      <c r="E205" s="192" t="s">
        <v>585</v>
      </c>
      <c r="F205" s="192">
        <v>698.5</v>
      </c>
      <c r="G205" s="192"/>
      <c r="H205" s="192">
        <v>890</v>
      </c>
      <c r="I205" s="194">
        <v>890</v>
      </c>
      <c r="J205" s="164" t="s">
        <v>814</v>
      </c>
      <c r="K205" s="165">
        <f t="shared" si="43"/>
        <v>191.5</v>
      </c>
      <c r="L205" s="166">
        <f t="shared" si="44"/>
        <v>0.27415891195418757</v>
      </c>
      <c r="M205" s="161" t="s">
        <v>555</v>
      </c>
      <c r="N205" s="167">
        <v>44328</v>
      </c>
      <c r="O205" s="1"/>
      <c r="P205" s="1"/>
      <c r="Q205" s="1"/>
      <c r="R205" s="6" t="s">
        <v>742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130</v>
      </c>
      <c r="B206" s="190">
        <v>42877</v>
      </c>
      <c r="C206" s="190"/>
      <c r="D206" s="191" t="s">
        <v>364</v>
      </c>
      <c r="E206" s="192" t="s">
        <v>585</v>
      </c>
      <c r="F206" s="192">
        <v>127.6</v>
      </c>
      <c r="G206" s="192"/>
      <c r="H206" s="192">
        <v>138</v>
      </c>
      <c r="I206" s="194">
        <v>190</v>
      </c>
      <c r="J206" s="164" t="s">
        <v>749</v>
      </c>
      <c r="K206" s="165">
        <f t="shared" si="43"/>
        <v>10.400000000000006</v>
      </c>
      <c r="L206" s="166">
        <f t="shared" si="44"/>
        <v>8.1504702194357417E-2</v>
      </c>
      <c r="M206" s="161" t="s">
        <v>555</v>
      </c>
      <c r="N206" s="167">
        <v>43774</v>
      </c>
      <c r="O206" s="1"/>
      <c r="P206" s="1"/>
      <c r="Q206" s="1"/>
      <c r="R206" s="6" t="s">
        <v>746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131</v>
      </c>
      <c r="B207" s="190">
        <v>43158</v>
      </c>
      <c r="C207" s="190"/>
      <c r="D207" s="191" t="s">
        <v>750</v>
      </c>
      <c r="E207" s="192" t="s">
        <v>585</v>
      </c>
      <c r="F207" s="192">
        <v>317</v>
      </c>
      <c r="G207" s="192"/>
      <c r="H207" s="192">
        <v>382.5</v>
      </c>
      <c r="I207" s="194">
        <v>398</v>
      </c>
      <c r="J207" s="164" t="s">
        <v>751</v>
      </c>
      <c r="K207" s="165">
        <f t="shared" si="43"/>
        <v>65.5</v>
      </c>
      <c r="L207" s="166">
        <f t="shared" si="44"/>
        <v>0.20662460567823343</v>
      </c>
      <c r="M207" s="161" t="s">
        <v>555</v>
      </c>
      <c r="N207" s="167">
        <v>44238</v>
      </c>
      <c r="O207" s="1"/>
      <c r="P207" s="1"/>
      <c r="Q207" s="1"/>
      <c r="R207" s="6" t="s">
        <v>746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2">
        <v>132</v>
      </c>
      <c r="B208" s="203">
        <v>43164</v>
      </c>
      <c r="C208" s="203"/>
      <c r="D208" s="204" t="s">
        <v>144</v>
      </c>
      <c r="E208" s="205" t="s">
        <v>585</v>
      </c>
      <c r="F208" s="200">
        <f>510-14.4</f>
        <v>495.6</v>
      </c>
      <c r="G208" s="205"/>
      <c r="H208" s="205">
        <v>350</v>
      </c>
      <c r="I208" s="206">
        <v>672</v>
      </c>
      <c r="J208" s="174" t="s">
        <v>752</v>
      </c>
      <c r="K208" s="175">
        <f t="shared" si="43"/>
        <v>-145.60000000000002</v>
      </c>
      <c r="L208" s="176">
        <f t="shared" si="44"/>
        <v>-0.29378531073446329</v>
      </c>
      <c r="M208" s="172" t="s">
        <v>567</v>
      </c>
      <c r="N208" s="169">
        <v>43887</v>
      </c>
      <c r="O208" s="1"/>
      <c r="P208" s="1"/>
      <c r="Q208" s="1"/>
      <c r="R208" s="6" t="s">
        <v>742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2">
        <v>133</v>
      </c>
      <c r="B209" s="203">
        <v>43237</v>
      </c>
      <c r="C209" s="203"/>
      <c r="D209" s="204" t="s">
        <v>448</v>
      </c>
      <c r="E209" s="205" t="s">
        <v>585</v>
      </c>
      <c r="F209" s="200">
        <v>230.3</v>
      </c>
      <c r="G209" s="205"/>
      <c r="H209" s="205">
        <v>102.5</v>
      </c>
      <c r="I209" s="206">
        <v>348</v>
      </c>
      <c r="J209" s="174" t="s">
        <v>753</v>
      </c>
      <c r="K209" s="175">
        <f t="shared" si="43"/>
        <v>-127.80000000000001</v>
      </c>
      <c r="L209" s="176">
        <f t="shared" si="44"/>
        <v>-0.55492835432045162</v>
      </c>
      <c r="M209" s="172" t="s">
        <v>567</v>
      </c>
      <c r="N209" s="169">
        <v>43896</v>
      </c>
      <c r="O209" s="1"/>
      <c r="P209" s="1"/>
      <c r="Q209" s="1"/>
      <c r="R209" s="6" t="s">
        <v>742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134</v>
      </c>
      <c r="B210" s="190">
        <v>43258</v>
      </c>
      <c r="C210" s="190"/>
      <c r="D210" s="191" t="s">
        <v>419</v>
      </c>
      <c r="E210" s="192" t="s">
        <v>585</v>
      </c>
      <c r="F210" s="192">
        <f>342.5-5.1</f>
        <v>337.4</v>
      </c>
      <c r="G210" s="192"/>
      <c r="H210" s="192">
        <v>412.5</v>
      </c>
      <c r="I210" s="194">
        <v>439</v>
      </c>
      <c r="J210" s="164" t="s">
        <v>754</v>
      </c>
      <c r="K210" s="165">
        <f t="shared" si="43"/>
        <v>75.100000000000023</v>
      </c>
      <c r="L210" s="166">
        <f t="shared" si="44"/>
        <v>0.22258446947243635</v>
      </c>
      <c r="M210" s="161" t="s">
        <v>555</v>
      </c>
      <c r="N210" s="167">
        <v>44230</v>
      </c>
      <c r="O210" s="1"/>
      <c r="P210" s="1"/>
      <c r="Q210" s="1"/>
      <c r="R210" s="6" t="s">
        <v>746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3">
        <v>135</v>
      </c>
      <c r="B211" s="182">
        <v>43285</v>
      </c>
      <c r="C211" s="182"/>
      <c r="D211" s="183" t="s">
        <v>55</v>
      </c>
      <c r="E211" s="184" t="s">
        <v>585</v>
      </c>
      <c r="F211" s="184">
        <f>127.5-5.53</f>
        <v>121.97</v>
      </c>
      <c r="G211" s="185"/>
      <c r="H211" s="185">
        <v>122.5</v>
      </c>
      <c r="I211" s="185">
        <v>170</v>
      </c>
      <c r="J211" s="186" t="s">
        <v>782</v>
      </c>
      <c r="K211" s="187">
        <f t="shared" si="43"/>
        <v>0.53000000000000114</v>
      </c>
      <c r="L211" s="188">
        <f t="shared" si="44"/>
        <v>4.3453308190538747E-3</v>
      </c>
      <c r="M211" s="184" t="s">
        <v>676</v>
      </c>
      <c r="N211" s="182">
        <v>44431</v>
      </c>
      <c r="O211" s="1"/>
      <c r="P211" s="1"/>
      <c r="Q211" s="1"/>
      <c r="R211" s="6" t="s">
        <v>742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2">
        <v>136</v>
      </c>
      <c r="B212" s="203">
        <v>43294</v>
      </c>
      <c r="C212" s="203"/>
      <c r="D212" s="204" t="s">
        <v>355</v>
      </c>
      <c r="E212" s="205" t="s">
        <v>585</v>
      </c>
      <c r="F212" s="200">
        <v>46.5</v>
      </c>
      <c r="G212" s="205"/>
      <c r="H212" s="205">
        <v>17</v>
      </c>
      <c r="I212" s="206">
        <v>59</v>
      </c>
      <c r="J212" s="174" t="s">
        <v>755</v>
      </c>
      <c r="K212" s="175">
        <f t="shared" ref="K212:K220" si="45">H212-F212</f>
        <v>-29.5</v>
      </c>
      <c r="L212" s="176">
        <f t="shared" ref="L212:L220" si="46">K212/F212</f>
        <v>-0.63440860215053763</v>
      </c>
      <c r="M212" s="172" t="s">
        <v>567</v>
      </c>
      <c r="N212" s="169">
        <v>43887</v>
      </c>
      <c r="O212" s="1"/>
      <c r="P212" s="1"/>
      <c r="Q212" s="1"/>
      <c r="R212" s="6" t="s">
        <v>742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137</v>
      </c>
      <c r="B213" s="190">
        <v>43396</v>
      </c>
      <c r="C213" s="190"/>
      <c r="D213" s="191" t="s">
        <v>404</v>
      </c>
      <c r="E213" s="192" t="s">
        <v>585</v>
      </c>
      <c r="F213" s="192">
        <v>156.5</v>
      </c>
      <c r="G213" s="192"/>
      <c r="H213" s="192">
        <v>207.5</v>
      </c>
      <c r="I213" s="194">
        <v>191</v>
      </c>
      <c r="J213" s="164" t="s">
        <v>643</v>
      </c>
      <c r="K213" s="165">
        <f t="shared" si="45"/>
        <v>51</v>
      </c>
      <c r="L213" s="166">
        <f t="shared" si="46"/>
        <v>0.32587859424920129</v>
      </c>
      <c r="M213" s="161" t="s">
        <v>555</v>
      </c>
      <c r="N213" s="167">
        <v>44369</v>
      </c>
      <c r="O213" s="1"/>
      <c r="P213" s="1"/>
      <c r="Q213" s="1"/>
      <c r="R213" s="6" t="s">
        <v>742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138</v>
      </c>
      <c r="B214" s="190">
        <v>43439</v>
      </c>
      <c r="C214" s="190"/>
      <c r="D214" s="191" t="s">
        <v>318</v>
      </c>
      <c r="E214" s="192" t="s">
        <v>585</v>
      </c>
      <c r="F214" s="192">
        <v>259.5</v>
      </c>
      <c r="G214" s="192"/>
      <c r="H214" s="192">
        <v>320</v>
      </c>
      <c r="I214" s="194">
        <v>320</v>
      </c>
      <c r="J214" s="164" t="s">
        <v>643</v>
      </c>
      <c r="K214" s="165">
        <f t="shared" si="45"/>
        <v>60.5</v>
      </c>
      <c r="L214" s="166">
        <f t="shared" si="46"/>
        <v>0.23314065510597304</v>
      </c>
      <c r="M214" s="161" t="s">
        <v>555</v>
      </c>
      <c r="N214" s="167">
        <v>44323</v>
      </c>
      <c r="O214" s="1"/>
      <c r="P214" s="1"/>
      <c r="Q214" s="1"/>
      <c r="R214" s="6" t="s">
        <v>742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2">
        <v>139</v>
      </c>
      <c r="B215" s="203">
        <v>43439</v>
      </c>
      <c r="C215" s="203"/>
      <c r="D215" s="204" t="s">
        <v>756</v>
      </c>
      <c r="E215" s="205" t="s">
        <v>585</v>
      </c>
      <c r="F215" s="205">
        <v>715</v>
      </c>
      <c r="G215" s="205"/>
      <c r="H215" s="205">
        <v>445</v>
      </c>
      <c r="I215" s="206">
        <v>840</v>
      </c>
      <c r="J215" s="174" t="s">
        <v>757</v>
      </c>
      <c r="K215" s="175">
        <f t="shared" si="45"/>
        <v>-270</v>
      </c>
      <c r="L215" s="176">
        <f t="shared" si="46"/>
        <v>-0.3776223776223776</v>
      </c>
      <c r="M215" s="172" t="s">
        <v>567</v>
      </c>
      <c r="N215" s="169">
        <v>43800</v>
      </c>
      <c r="O215" s="1"/>
      <c r="P215" s="1"/>
      <c r="Q215" s="1"/>
      <c r="R215" s="6" t="s">
        <v>742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140</v>
      </c>
      <c r="B216" s="190">
        <v>43469</v>
      </c>
      <c r="C216" s="190"/>
      <c r="D216" s="191" t="s">
        <v>157</v>
      </c>
      <c r="E216" s="192" t="s">
        <v>585</v>
      </c>
      <c r="F216" s="192">
        <v>875</v>
      </c>
      <c r="G216" s="192"/>
      <c r="H216" s="192">
        <v>1165</v>
      </c>
      <c r="I216" s="194">
        <v>1185</v>
      </c>
      <c r="J216" s="164" t="s">
        <v>758</v>
      </c>
      <c r="K216" s="165">
        <f t="shared" si="45"/>
        <v>290</v>
      </c>
      <c r="L216" s="166">
        <f t="shared" si="46"/>
        <v>0.33142857142857141</v>
      </c>
      <c r="M216" s="161" t="s">
        <v>555</v>
      </c>
      <c r="N216" s="167">
        <v>43847</v>
      </c>
      <c r="O216" s="1"/>
      <c r="P216" s="1"/>
      <c r="Q216" s="1"/>
      <c r="R216" s="6" t="s">
        <v>742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141</v>
      </c>
      <c r="B217" s="190">
        <v>43559</v>
      </c>
      <c r="C217" s="190"/>
      <c r="D217" s="191" t="s">
        <v>334</v>
      </c>
      <c r="E217" s="192" t="s">
        <v>585</v>
      </c>
      <c r="F217" s="192">
        <f>387-14.63</f>
        <v>372.37</v>
      </c>
      <c r="G217" s="192"/>
      <c r="H217" s="192">
        <v>490</v>
      </c>
      <c r="I217" s="194">
        <v>490</v>
      </c>
      <c r="J217" s="164" t="s">
        <v>643</v>
      </c>
      <c r="K217" s="165">
        <f t="shared" si="45"/>
        <v>117.63</v>
      </c>
      <c r="L217" s="166">
        <f t="shared" si="46"/>
        <v>0.31589548030185027</v>
      </c>
      <c r="M217" s="161" t="s">
        <v>555</v>
      </c>
      <c r="N217" s="167">
        <v>43850</v>
      </c>
      <c r="O217" s="1"/>
      <c r="P217" s="1"/>
      <c r="Q217" s="1"/>
      <c r="R217" s="6" t="s">
        <v>742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2">
        <v>142</v>
      </c>
      <c r="B218" s="203">
        <v>43578</v>
      </c>
      <c r="C218" s="203"/>
      <c r="D218" s="204" t="s">
        <v>759</v>
      </c>
      <c r="E218" s="205" t="s">
        <v>557</v>
      </c>
      <c r="F218" s="205">
        <v>220</v>
      </c>
      <c r="G218" s="205"/>
      <c r="H218" s="205">
        <v>127.5</v>
      </c>
      <c r="I218" s="206">
        <v>284</v>
      </c>
      <c r="J218" s="174" t="s">
        <v>760</v>
      </c>
      <c r="K218" s="175">
        <f t="shared" si="45"/>
        <v>-92.5</v>
      </c>
      <c r="L218" s="176">
        <f t="shared" si="46"/>
        <v>-0.42045454545454547</v>
      </c>
      <c r="M218" s="172" t="s">
        <v>567</v>
      </c>
      <c r="N218" s="169">
        <v>43896</v>
      </c>
      <c r="O218" s="1"/>
      <c r="P218" s="1"/>
      <c r="Q218" s="1"/>
      <c r="R218" s="6" t="s">
        <v>742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143</v>
      </c>
      <c r="B219" s="190">
        <v>43622</v>
      </c>
      <c r="C219" s="190"/>
      <c r="D219" s="191" t="s">
        <v>457</v>
      </c>
      <c r="E219" s="192" t="s">
        <v>557</v>
      </c>
      <c r="F219" s="192">
        <v>332.8</v>
      </c>
      <c r="G219" s="192"/>
      <c r="H219" s="192">
        <v>405</v>
      </c>
      <c r="I219" s="194">
        <v>419</v>
      </c>
      <c r="J219" s="164" t="s">
        <v>761</v>
      </c>
      <c r="K219" s="165">
        <f t="shared" si="45"/>
        <v>72.199999999999989</v>
      </c>
      <c r="L219" s="166">
        <f t="shared" si="46"/>
        <v>0.21694711538461534</v>
      </c>
      <c r="M219" s="161" t="s">
        <v>555</v>
      </c>
      <c r="N219" s="167">
        <v>43860</v>
      </c>
      <c r="O219" s="1"/>
      <c r="P219" s="1"/>
      <c r="Q219" s="1"/>
      <c r="R219" s="6" t="s">
        <v>746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3">
        <v>144</v>
      </c>
      <c r="B220" s="182">
        <v>43641</v>
      </c>
      <c r="C220" s="182"/>
      <c r="D220" s="183" t="s">
        <v>150</v>
      </c>
      <c r="E220" s="184" t="s">
        <v>585</v>
      </c>
      <c r="F220" s="184">
        <v>386</v>
      </c>
      <c r="G220" s="185"/>
      <c r="H220" s="185">
        <v>395</v>
      </c>
      <c r="I220" s="185">
        <v>452</v>
      </c>
      <c r="J220" s="186" t="s">
        <v>762</v>
      </c>
      <c r="K220" s="187">
        <f t="shared" si="45"/>
        <v>9</v>
      </c>
      <c r="L220" s="188">
        <f t="shared" si="46"/>
        <v>2.3316062176165803E-2</v>
      </c>
      <c r="M220" s="184" t="s">
        <v>676</v>
      </c>
      <c r="N220" s="182">
        <v>43868</v>
      </c>
      <c r="O220" s="1"/>
      <c r="P220" s="1"/>
      <c r="Q220" s="1"/>
      <c r="R220" s="6" t="s">
        <v>746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3">
        <v>145</v>
      </c>
      <c r="B221" s="182">
        <v>43707</v>
      </c>
      <c r="C221" s="182"/>
      <c r="D221" s="183" t="s">
        <v>130</v>
      </c>
      <c r="E221" s="184" t="s">
        <v>585</v>
      </c>
      <c r="F221" s="184">
        <v>137.5</v>
      </c>
      <c r="G221" s="185"/>
      <c r="H221" s="185">
        <v>138.5</v>
      </c>
      <c r="I221" s="185">
        <v>190</v>
      </c>
      <c r="J221" s="186" t="s">
        <v>781</v>
      </c>
      <c r="K221" s="187">
        <f>H221-F221</f>
        <v>1</v>
      </c>
      <c r="L221" s="188">
        <f>K221/F221</f>
        <v>7.2727272727272727E-3</v>
      </c>
      <c r="M221" s="184" t="s">
        <v>676</v>
      </c>
      <c r="N221" s="182">
        <v>44432</v>
      </c>
      <c r="O221" s="1"/>
      <c r="P221" s="1"/>
      <c r="Q221" s="1"/>
      <c r="R221" s="6" t="s">
        <v>742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146</v>
      </c>
      <c r="B222" s="190">
        <v>43731</v>
      </c>
      <c r="C222" s="190"/>
      <c r="D222" s="191" t="s">
        <v>412</v>
      </c>
      <c r="E222" s="192" t="s">
        <v>585</v>
      </c>
      <c r="F222" s="192">
        <v>235</v>
      </c>
      <c r="G222" s="192"/>
      <c r="H222" s="192">
        <v>295</v>
      </c>
      <c r="I222" s="194">
        <v>296</v>
      </c>
      <c r="J222" s="164" t="s">
        <v>763</v>
      </c>
      <c r="K222" s="165">
        <f t="shared" ref="K222:K228" si="47">H222-F222</f>
        <v>60</v>
      </c>
      <c r="L222" s="166">
        <f t="shared" ref="L222:L228" si="48">K222/F222</f>
        <v>0.25531914893617019</v>
      </c>
      <c r="M222" s="161" t="s">
        <v>555</v>
      </c>
      <c r="N222" s="167">
        <v>43844</v>
      </c>
      <c r="O222" s="1"/>
      <c r="P222" s="1"/>
      <c r="Q222" s="1"/>
      <c r="R222" s="6" t="s">
        <v>746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147</v>
      </c>
      <c r="B223" s="190">
        <v>43752</v>
      </c>
      <c r="C223" s="190"/>
      <c r="D223" s="191" t="s">
        <v>764</v>
      </c>
      <c r="E223" s="192" t="s">
        <v>585</v>
      </c>
      <c r="F223" s="192">
        <v>277.5</v>
      </c>
      <c r="G223" s="192"/>
      <c r="H223" s="192">
        <v>333</v>
      </c>
      <c r="I223" s="194">
        <v>333</v>
      </c>
      <c r="J223" s="164" t="s">
        <v>765</v>
      </c>
      <c r="K223" s="165">
        <f t="shared" si="47"/>
        <v>55.5</v>
      </c>
      <c r="L223" s="166">
        <f t="shared" si="48"/>
        <v>0.2</v>
      </c>
      <c r="M223" s="161" t="s">
        <v>555</v>
      </c>
      <c r="N223" s="167">
        <v>43846</v>
      </c>
      <c r="O223" s="1"/>
      <c r="P223" s="1"/>
      <c r="Q223" s="1"/>
      <c r="R223" s="6" t="s">
        <v>742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148</v>
      </c>
      <c r="B224" s="190">
        <v>43752</v>
      </c>
      <c r="C224" s="190"/>
      <c r="D224" s="191" t="s">
        <v>766</v>
      </c>
      <c r="E224" s="192" t="s">
        <v>585</v>
      </c>
      <c r="F224" s="192">
        <v>930</v>
      </c>
      <c r="G224" s="192"/>
      <c r="H224" s="192">
        <v>1165</v>
      </c>
      <c r="I224" s="194">
        <v>1200</v>
      </c>
      <c r="J224" s="164" t="s">
        <v>767</v>
      </c>
      <c r="K224" s="165">
        <f t="shared" si="47"/>
        <v>235</v>
      </c>
      <c r="L224" s="166">
        <f t="shared" si="48"/>
        <v>0.25268817204301075</v>
      </c>
      <c r="M224" s="161" t="s">
        <v>555</v>
      </c>
      <c r="N224" s="167">
        <v>43847</v>
      </c>
      <c r="O224" s="1"/>
      <c r="P224" s="1"/>
      <c r="Q224" s="1"/>
      <c r="R224" s="6" t="s">
        <v>746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149</v>
      </c>
      <c r="B225" s="190">
        <v>43753</v>
      </c>
      <c r="C225" s="190"/>
      <c r="D225" s="191" t="s">
        <v>768</v>
      </c>
      <c r="E225" s="192" t="s">
        <v>585</v>
      </c>
      <c r="F225" s="162">
        <v>111</v>
      </c>
      <c r="G225" s="192"/>
      <c r="H225" s="192">
        <v>141</v>
      </c>
      <c r="I225" s="194">
        <v>141</v>
      </c>
      <c r="J225" s="164" t="s">
        <v>570</v>
      </c>
      <c r="K225" s="165">
        <f t="shared" si="47"/>
        <v>30</v>
      </c>
      <c r="L225" s="166">
        <f t="shared" si="48"/>
        <v>0.27027027027027029</v>
      </c>
      <c r="M225" s="161" t="s">
        <v>555</v>
      </c>
      <c r="N225" s="167">
        <v>44328</v>
      </c>
      <c r="O225" s="1"/>
      <c r="P225" s="1"/>
      <c r="Q225" s="1"/>
      <c r="R225" s="6" t="s">
        <v>746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150</v>
      </c>
      <c r="B226" s="190">
        <v>43753</v>
      </c>
      <c r="C226" s="190"/>
      <c r="D226" s="191" t="s">
        <v>769</v>
      </c>
      <c r="E226" s="192" t="s">
        <v>585</v>
      </c>
      <c r="F226" s="162">
        <v>296</v>
      </c>
      <c r="G226" s="192"/>
      <c r="H226" s="192">
        <v>370</v>
      </c>
      <c r="I226" s="194">
        <v>370</v>
      </c>
      <c r="J226" s="164" t="s">
        <v>643</v>
      </c>
      <c r="K226" s="165">
        <f t="shared" si="47"/>
        <v>74</v>
      </c>
      <c r="L226" s="166">
        <f t="shared" si="48"/>
        <v>0.25</v>
      </c>
      <c r="M226" s="161" t="s">
        <v>555</v>
      </c>
      <c r="N226" s="167">
        <v>43853</v>
      </c>
      <c r="O226" s="1"/>
      <c r="P226" s="1"/>
      <c r="Q226" s="1"/>
      <c r="R226" s="6" t="s">
        <v>746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151</v>
      </c>
      <c r="B227" s="190">
        <v>43754</v>
      </c>
      <c r="C227" s="190"/>
      <c r="D227" s="191" t="s">
        <v>770</v>
      </c>
      <c r="E227" s="192" t="s">
        <v>585</v>
      </c>
      <c r="F227" s="162">
        <v>300</v>
      </c>
      <c r="G227" s="192"/>
      <c r="H227" s="192">
        <v>382.5</v>
      </c>
      <c r="I227" s="194">
        <v>344</v>
      </c>
      <c r="J227" s="164" t="s">
        <v>818</v>
      </c>
      <c r="K227" s="165">
        <f t="shared" si="47"/>
        <v>82.5</v>
      </c>
      <c r="L227" s="166">
        <f t="shared" si="48"/>
        <v>0.27500000000000002</v>
      </c>
      <c r="M227" s="161" t="s">
        <v>555</v>
      </c>
      <c r="N227" s="167">
        <v>44238</v>
      </c>
      <c r="O227" s="1"/>
      <c r="P227" s="1"/>
      <c r="Q227" s="1"/>
      <c r="R227" s="6" t="s">
        <v>746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152</v>
      </c>
      <c r="B228" s="190">
        <v>43832</v>
      </c>
      <c r="C228" s="190"/>
      <c r="D228" s="191" t="s">
        <v>771</v>
      </c>
      <c r="E228" s="192" t="s">
        <v>585</v>
      </c>
      <c r="F228" s="162">
        <v>495</v>
      </c>
      <c r="G228" s="192"/>
      <c r="H228" s="192">
        <v>595</v>
      </c>
      <c r="I228" s="194">
        <v>590</v>
      </c>
      <c r="J228" s="164" t="s">
        <v>817</v>
      </c>
      <c r="K228" s="165">
        <f t="shared" si="47"/>
        <v>100</v>
      </c>
      <c r="L228" s="166">
        <f t="shared" si="48"/>
        <v>0.20202020202020202</v>
      </c>
      <c r="M228" s="161" t="s">
        <v>555</v>
      </c>
      <c r="N228" s="167">
        <v>44589</v>
      </c>
      <c r="O228" s="1"/>
      <c r="P228" s="1"/>
      <c r="Q228" s="1"/>
      <c r="R228" s="6" t="s">
        <v>746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153</v>
      </c>
      <c r="B229" s="190">
        <v>43966</v>
      </c>
      <c r="C229" s="190"/>
      <c r="D229" s="191" t="s">
        <v>71</v>
      </c>
      <c r="E229" s="192" t="s">
        <v>585</v>
      </c>
      <c r="F229" s="162">
        <v>67.5</v>
      </c>
      <c r="G229" s="192"/>
      <c r="H229" s="192">
        <v>86</v>
      </c>
      <c r="I229" s="194">
        <v>86</v>
      </c>
      <c r="J229" s="164" t="s">
        <v>772</v>
      </c>
      <c r="K229" s="165">
        <f t="shared" ref="K229:K236" si="49">H229-F229</f>
        <v>18.5</v>
      </c>
      <c r="L229" s="166">
        <f t="shared" ref="L229:L236" si="50">K229/F229</f>
        <v>0.27407407407407408</v>
      </c>
      <c r="M229" s="161" t="s">
        <v>555</v>
      </c>
      <c r="N229" s="167">
        <v>44008</v>
      </c>
      <c r="O229" s="1"/>
      <c r="P229" s="1"/>
      <c r="Q229" s="1"/>
      <c r="R229" s="6" t="s">
        <v>746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154</v>
      </c>
      <c r="B230" s="190">
        <v>44035</v>
      </c>
      <c r="C230" s="190"/>
      <c r="D230" s="191" t="s">
        <v>456</v>
      </c>
      <c r="E230" s="192" t="s">
        <v>585</v>
      </c>
      <c r="F230" s="162">
        <v>231</v>
      </c>
      <c r="G230" s="192"/>
      <c r="H230" s="192">
        <v>281</v>
      </c>
      <c r="I230" s="194">
        <v>281</v>
      </c>
      <c r="J230" s="164" t="s">
        <v>643</v>
      </c>
      <c r="K230" s="165">
        <f t="shared" si="49"/>
        <v>50</v>
      </c>
      <c r="L230" s="166">
        <f t="shared" si="50"/>
        <v>0.21645021645021645</v>
      </c>
      <c r="M230" s="161" t="s">
        <v>555</v>
      </c>
      <c r="N230" s="167">
        <v>44358</v>
      </c>
      <c r="O230" s="1"/>
      <c r="P230" s="1"/>
      <c r="Q230" s="1"/>
      <c r="R230" s="6" t="s">
        <v>746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155</v>
      </c>
      <c r="B231" s="190">
        <v>44092</v>
      </c>
      <c r="C231" s="190"/>
      <c r="D231" s="191" t="s">
        <v>394</v>
      </c>
      <c r="E231" s="192" t="s">
        <v>585</v>
      </c>
      <c r="F231" s="192">
        <v>206</v>
      </c>
      <c r="G231" s="192"/>
      <c r="H231" s="192">
        <v>248</v>
      </c>
      <c r="I231" s="194">
        <v>248</v>
      </c>
      <c r="J231" s="164" t="s">
        <v>643</v>
      </c>
      <c r="K231" s="165">
        <f t="shared" si="49"/>
        <v>42</v>
      </c>
      <c r="L231" s="166">
        <f t="shared" si="50"/>
        <v>0.20388349514563106</v>
      </c>
      <c r="M231" s="161" t="s">
        <v>555</v>
      </c>
      <c r="N231" s="167">
        <v>44214</v>
      </c>
      <c r="O231" s="1"/>
      <c r="P231" s="1"/>
      <c r="Q231" s="1"/>
      <c r="R231" s="6" t="s">
        <v>746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156</v>
      </c>
      <c r="B232" s="190">
        <v>44140</v>
      </c>
      <c r="C232" s="190"/>
      <c r="D232" s="191" t="s">
        <v>394</v>
      </c>
      <c r="E232" s="192" t="s">
        <v>585</v>
      </c>
      <c r="F232" s="192">
        <v>182.5</v>
      </c>
      <c r="G232" s="192"/>
      <c r="H232" s="192">
        <v>248</v>
      </c>
      <c r="I232" s="194">
        <v>248</v>
      </c>
      <c r="J232" s="164" t="s">
        <v>643</v>
      </c>
      <c r="K232" s="165">
        <f t="shared" si="49"/>
        <v>65.5</v>
      </c>
      <c r="L232" s="166">
        <f t="shared" si="50"/>
        <v>0.35890410958904112</v>
      </c>
      <c r="M232" s="161" t="s">
        <v>555</v>
      </c>
      <c r="N232" s="167">
        <v>44214</v>
      </c>
      <c r="O232" s="1"/>
      <c r="P232" s="1"/>
      <c r="Q232" s="1"/>
      <c r="R232" s="6" t="s">
        <v>746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157</v>
      </c>
      <c r="B233" s="190">
        <v>44140</v>
      </c>
      <c r="C233" s="190"/>
      <c r="D233" s="191" t="s">
        <v>318</v>
      </c>
      <c r="E233" s="192" t="s">
        <v>585</v>
      </c>
      <c r="F233" s="192">
        <v>247.5</v>
      </c>
      <c r="G233" s="192"/>
      <c r="H233" s="192">
        <v>320</v>
      </c>
      <c r="I233" s="194">
        <v>320</v>
      </c>
      <c r="J233" s="164" t="s">
        <v>643</v>
      </c>
      <c r="K233" s="165">
        <f t="shared" si="49"/>
        <v>72.5</v>
      </c>
      <c r="L233" s="166">
        <f t="shared" si="50"/>
        <v>0.29292929292929293</v>
      </c>
      <c r="M233" s="161" t="s">
        <v>555</v>
      </c>
      <c r="N233" s="167">
        <v>44323</v>
      </c>
      <c r="O233" s="1"/>
      <c r="P233" s="1"/>
      <c r="Q233" s="1"/>
      <c r="R233" s="6" t="s">
        <v>746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158</v>
      </c>
      <c r="B234" s="190">
        <v>44140</v>
      </c>
      <c r="C234" s="190"/>
      <c r="D234" s="191" t="s">
        <v>270</v>
      </c>
      <c r="E234" s="192" t="s">
        <v>585</v>
      </c>
      <c r="F234" s="162">
        <v>925</v>
      </c>
      <c r="G234" s="192"/>
      <c r="H234" s="192">
        <v>1095</v>
      </c>
      <c r="I234" s="194">
        <v>1093</v>
      </c>
      <c r="J234" s="164" t="s">
        <v>773</v>
      </c>
      <c r="K234" s="165">
        <f t="shared" si="49"/>
        <v>170</v>
      </c>
      <c r="L234" s="166">
        <f t="shared" si="50"/>
        <v>0.18378378378378379</v>
      </c>
      <c r="M234" s="161" t="s">
        <v>555</v>
      </c>
      <c r="N234" s="167">
        <v>44201</v>
      </c>
      <c r="O234" s="1"/>
      <c r="P234" s="1"/>
      <c r="Q234" s="1"/>
      <c r="R234" s="6" t="s">
        <v>746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159</v>
      </c>
      <c r="B235" s="190">
        <v>44140</v>
      </c>
      <c r="C235" s="190"/>
      <c r="D235" s="191" t="s">
        <v>334</v>
      </c>
      <c r="E235" s="192" t="s">
        <v>585</v>
      </c>
      <c r="F235" s="162">
        <v>332.5</v>
      </c>
      <c r="G235" s="192"/>
      <c r="H235" s="192">
        <v>393</v>
      </c>
      <c r="I235" s="194">
        <v>406</v>
      </c>
      <c r="J235" s="164" t="s">
        <v>774</v>
      </c>
      <c r="K235" s="165">
        <f t="shared" si="49"/>
        <v>60.5</v>
      </c>
      <c r="L235" s="166">
        <f t="shared" si="50"/>
        <v>0.18195488721804512</v>
      </c>
      <c r="M235" s="161" t="s">
        <v>555</v>
      </c>
      <c r="N235" s="167">
        <v>44256</v>
      </c>
      <c r="O235" s="1"/>
      <c r="P235" s="1"/>
      <c r="Q235" s="1"/>
      <c r="R235" s="6" t="s">
        <v>746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160</v>
      </c>
      <c r="B236" s="190">
        <v>44141</v>
      </c>
      <c r="C236" s="190"/>
      <c r="D236" s="191" t="s">
        <v>456</v>
      </c>
      <c r="E236" s="192" t="s">
        <v>585</v>
      </c>
      <c r="F236" s="162">
        <v>231</v>
      </c>
      <c r="G236" s="192"/>
      <c r="H236" s="192">
        <v>281</v>
      </c>
      <c r="I236" s="194">
        <v>281</v>
      </c>
      <c r="J236" s="164" t="s">
        <v>643</v>
      </c>
      <c r="K236" s="165">
        <f t="shared" si="49"/>
        <v>50</v>
      </c>
      <c r="L236" s="166">
        <f t="shared" si="50"/>
        <v>0.21645021645021645</v>
      </c>
      <c r="M236" s="161" t="s">
        <v>555</v>
      </c>
      <c r="N236" s="167">
        <v>44358</v>
      </c>
      <c r="O236" s="1"/>
      <c r="P236" s="1"/>
      <c r="Q236" s="1"/>
      <c r="R236" s="6" t="s">
        <v>746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5">
        <v>161</v>
      </c>
      <c r="B237" s="208">
        <v>44187</v>
      </c>
      <c r="C237" s="208"/>
      <c r="D237" s="209" t="s">
        <v>431</v>
      </c>
      <c r="E237" s="53" t="s">
        <v>585</v>
      </c>
      <c r="F237" s="210" t="s">
        <v>775</v>
      </c>
      <c r="G237" s="53"/>
      <c r="H237" s="53"/>
      <c r="I237" s="211">
        <v>239</v>
      </c>
      <c r="J237" s="207" t="s">
        <v>558</v>
      </c>
      <c r="K237" s="207"/>
      <c r="L237" s="212"/>
      <c r="M237" s="213"/>
      <c r="N237" s="214"/>
      <c r="O237" s="1"/>
      <c r="P237" s="1"/>
      <c r="Q237" s="1"/>
      <c r="R237" s="6" t="s">
        <v>746</v>
      </c>
    </row>
    <row r="238" spans="1:26" ht="12.75" customHeight="1">
      <c r="A238" s="189">
        <v>162</v>
      </c>
      <c r="B238" s="190">
        <v>44258</v>
      </c>
      <c r="C238" s="190"/>
      <c r="D238" s="191" t="s">
        <v>771</v>
      </c>
      <c r="E238" s="192" t="s">
        <v>585</v>
      </c>
      <c r="F238" s="162">
        <v>495</v>
      </c>
      <c r="G238" s="192"/>
      <c r="H238" s="192">
        <v>595</v>
      </c>
      <c r="I238" s="194">
        <v>590</v>
      </c>
      <c r="J238" s="164" t="s">
        <v>817</v>
      </c>
      <c r="K238" s="165">
        <f t="shared" ref="K238:K245" si="51">H238-F238</f>
        <v>100</v>
      </c>
      <c r="L238" s="166">
        <f t="shared" ref="L238:L245" si="52">K238/F238</f>
        <v>0.20202020202020202</v>
      </c>
      <c r="M238" s="161" t="s">
        <v>555</v>
      </c>
      <c r="N238" s="167">
        <v>44589</v>
      </c>
      <c r="O238" s="1"/>
      <c r="P238" s="1"/>
      <c r="R238" s="6" t="s">
        <v>746</v>
      </c>
    </row>
    <row r="239" spans="1:26" ht="12.75" customHeight="1">
      <c r="A239" s="189">
        <v>163</v>
      </c>
      <c r="B239" s="190">
        <v>44274</v>
      </c>
      <c r="C239" s="190"/>
      <c r="D239" s="191" t="s">
        <v>334</v>
      </c>
      <c r="E239" s="192" t="s">
        <v>585</v>
      </c>
      <c r="F239" s="162">
        <v>355</v>
      </c>
      <c r="G239" s="192"/>
      <c r="H239" s="192">
        <v>422.5</v>
      </c>
      <c r="I239" s="194">
        <v>420</v>
      </c>
      <c r="J239" s="164" t="s">
        <v>776</v>
      </c>
      <c r="K239" s="165">
        <f t="shared" si="51"/>
        <v>67.5</v>
      </c>
      <c r="L239" s="166">
        <f t="shared" si="52"/>
        <v>0.19014084507042253</v>
      </c>
      <c r="M239" s="161" t="s">
        <v>555</v>
      </c>
      <c r="N239" s="167">
        <v>44361</v>
      </c>
      <c r="O239" s="1"/>
      <c r="R239" s="216" t="s">
        <v>746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164</v>
      </c>
      <c r="B240" s="190">
        <v>44295</v>
      </c>
      <c r="C240" s="190"/>
      <c r="D240" s="191" t="s">
        <v>777</v>
      </c>
      <c r="E240" s="192" t="s">
        <v>585</v>
      </c>
      <c r="F240" s="162">
        <v>555</v>
      </c>
      <c r="G240" s="192"/>
      <c r="H240" s="192">
        <v>663</v>
      </c>
      <c r="I240" s="194">
        <v>663</v>
      </c>
      <c r="J240" s="164" t="s">
        <v>778</v>
      </c>
      <c r="K240" s="165">
        <f t="shared" si="51"/>
        <v>108</v>
      </c>
      <c r="L240" s="166">
        <f t="shared" si="52"/>
        <v>0.19459459459459461</v>
      </c>
      <c r="M240" s="161" t="s">
        <v>555</v>
      </c>
      <c r="N240" s="167">
        <v>44321</v>
      </c>
      <c r="O240" s="1"/>
      <c r="P240" s="1"/>
      <c r="Q240" s="1"/>
      <c r="R240" s="216" t="s">
        <v>746</v>
      </c>
    </row>
    <row r="241" spans="1:18" ht="12.75" customHeight="1">
      <c r="A241" s="189">
        <v>165</v>
      </c>
      <c r="B241" s="190">
        <v>44308</v>
      </c>
      <c r="C241" s="190"/>
      <c r="D241" s="191" t="s">
        <v>364</v>
      </c>
      <c r="E241" s="192" t="s">
        <v>585</v>
      </c>
      <c r="F241" s="162">
        <v>126.5</v>
      </c>
      <c r="G241" s="192"/>
      <c r="H241" s="192">
        <v>155</v>
      </c>
      <c r="I241" s="194">
        <v>155</v>
      </c>
      <c r="J241" s="164" t="s">
        <v>643</v>
      </c>
      <c r="K241" s="165">
        <f t="shared" si="51"/>
        <v>28.5</v>
      </c>
      <c r="L241" s="166">
        <f t="shared" si="52"/>
        <v>0.22529644268774704</v>
      </c>
      <c r="M241" s="161" t="s">
        <v>555</v>
      </c>
      <c r="N241" s="167">
        <v>44362</v>
      </c>
      <c r="O241" s="1"/>
      <c r="R241" s="216" t="s">
        <v>746</v>
      </c>
    </row>
    <row r="242" spans="1:18" ht="12.75" customHeight="1">
      <c r="A242" s="245">
        <v>166</v>
      </c>
      <c r="B242" s="246">
        <v>44368</v>
      </c>
      <c r="C242" s="246"/>
      <c r="D242" s="247" t="s">
        <v>382</v>
      </c>
      <c r="E242" s="248" t="s">
        <v>585</v>
      </c>
      <c r="F242" s="249">
        <v>287.5</v>
      </c>
      <c r="G242" s="248"/>
      <c r="H242" s="248">
        <v>245</v>
      </c>
      <c r="I242" s="250">
        <v>344</v>
      </c>
      <c r="J242" s="174" t="s">
        <v>812</v>
      </c>
      <c r="K242" s="175">
        <f t="shared" si="51"/>
        <v>-42.5</v>
      </c>
      <c r="L242" s="176">
        <f t="shared" si="52"/>
        <v>-0.14782608695652175</v>
      </c>
      <c r="M242" s="172" t="s">
        <v>567</v>
      </c>
      <c r="N242" s="169">
        <v>44508</v>
      </c>
      <c r="O242" s="1"/>
      <c r="R242" s="216" t="s">
        <v>746</v>
      </c>
    </row>
    <row r="243" spans="1:18" ht="12.75" customHeight="1">
      <c r="A243" s="189">
        <v>167</v>
      </c>
      <c r="B243" s="190">
        <v>44368</v>
      </c>
      <c r="C243" s="190"/>
      <c r="D243" s="191" t="s">
        <v>456</v>
      </c>
      <c r="E243" s="192" t="s">
        <v>585</v>
      </c>
      <c r="F243" s="162">
        <v>241</v>
      </c>
      <c r="G243" s="192"/>
      <c r="H243" s="192">
        <v>298</v>
      </c>
      <c r="I243" s="194">
        <v>320</v>
      </c>
      <c r="J243" s="164" t="s">
        <v>643</v>
      </c>
      <c r="K243" s="165">
        <f t="shared" si="51"/>
        <v>57</v>
      </c>
      <c r="L243" s="166">
        <f t="shared" si="52"/>
        <v>0.23651452282157676</v>
      </c>
      <c r="M243" s="161" t="s">
        <v>555</v>
      </c>
      <c r="N243" s="167">
        <v>44802</v>
      </c>
      <c r="O243" s="41"/>
      <c r="R243" s="216" t="s">
        <v>746</v>
      </c>
    </row>
    <row r="244" spans="1:18" ht="12.75" customHeight="1">
      <c r="A244" s="189">
        <v>168</v>
      </c>
      <c r="B244" s="190">
        <v>44406</v>
      </c>
      <c r="C244" s="190"/>
      <c r="D244" s="191" t="s">
        <v>364</v>
      </c>
      <c r="E244" s="192" t="s">
        <v>585</v>
      </c>
      <c r="F244" s="162">
        <v>162.5</v>
      </c>
      <c r="G244" s="192"/>
      <c r="H244" s="192">
        <v>200</v>
      </c>
      <c r="I244" s="194">
        <v>200</v>
      </c>
      <c r="J244" s="164" t="s">
        <v>643</v>
      </c>
      <c r="K244" s="165">
        <f t="shared" si="51"/>
        <v>37.5</v>
      </c>
      <c r="L244" s="166">
        <f t="shared" si="52"/>
        <v>0.23076923076923078</v>
      </c>
      <c r="M244" s="161" t="s">
        <v>555</v>
      </c>
      <c r="N244" s="167">
        <v>44802</v>
      </c>
      <c r="O244" s="1"/>
      <c r="R244" s="216" t="s">
        <v>746</v>
      </c>
    </row>
    <row r="245" spans="1:18" ht="12.75" customHeight="1">
      <c r="A245" s="189">
        <v>169</v>
      </c>
      <c r="B245" s="190">
        <v>44462</v>
      </c>
      <c r="C245" s="190"/>
      <c r="D245" s="191" t="s">
        <v>783</v>
      </c>
      <c r="E245" s="192" t="s">
        <v>585</v>
      </c>
      <c r="F245" s="162">
        <v>1235</v>
      </c>
      <c r="G245" s="192"/>
      <c r="H245" s="192">
        <v>1505</v>
      </c>
      <c r="I245" s="194">
        <v>1500</v>
      </c>
      <c r="J245" s="164" t="s">
        <v>643</v>
      </c>
      <c r="K245" s="165">
        <f t="shared" si="51"/>
        <v>270</v>
      </c>
      <c r="L245" s="166">
        <f t="shared" si="52"/>
        <v>0.21862348178137653</v>
      </c>
      <c r="M245" s="161" t="s">
        <v>555</v>
      </c>
      <c r="N245" s="167">
        <v>44564</v>
      </c>
      <c r="O245" s="1"/>
      <c r="R245" s="216" t="s">
        <v>746</v>
      </c>
    </row>
    <row r="246" spans="1:18" ht="12.75" customHeight="1">
      <c r="A246" s="229">
        <v>170</v>
      </c>
      <c r="B246" s="230">
        <v>44480</v>
      </c>
      <c r="C246" s="230"/>
      <c r="D246" s="231" t="s">
        <v>785</v>
      </c>
      <c r="E246" s="232" t="s">
        <v>585</v>
      </c>
      <c r="F246" s="233" t="s">
        <v>789</v>
      </c>
      <c r="G246" s="232"/>
      <c r="H246" s="232"/>
      <c r="I246" s="232">
        <v>145</v>
      </c>
      <c r="J246" s="234" t="s">
        <v>558</v>
      </c>
      <c r="K246" s="229"/>
      <c r="L246" s="230"/>
      <c r="M246" s="230"/>
      <c r="N246" s="231"/>
      <c r="O246" s="41"/>
      <c r="R246" s="216" t="s">
        <v>746</v>
      </c>
    </row>
    <row r="247" spans="1:18" ht="12.75" customHeight="1">
      <c r="A247" s="235">
        <v>171</v>
      </c>
      <c r="B247" s="236">
        <v>44481</v>
      </c>
      <c r="C247" s="236"/>
      <c r="D247" s="237" t="s">
        <v>259</v>
      </c>
      <c r="E247" s="238" t="s">
        <v>585</v>
      </c>
      <c r="F247" s="239" t="s">
        <v>787</v>
      </c>
      <c r="G247" s="238"/>
      <c r="H247" s="238"/>
      <c r="I247" s="238">
        <v>380</v>
      </c>
      <c r="J247" s="240" t="s">
        <v>558</v>
      </c>
      <c r="K247" s="235"/>
      <c r="L247" s="236"/>
      <c r="M247" s="236"/>
      <c r="N247" s="237"/>
      <c r="O247" s="41"/>
      <c r="R247" s="216" t="s">
        <v>746</v>
      </c>
    </row>
    <row r="248" spans="1:18" ht="12.75" customHeight="1">
      <c r="A248" s="235">
        <v>172</v>
      </c>
      <c r="B248" s="236">
        <v>44481</v>
      </c>
      <c r="C248" s="236"/>
      <c r="D248" s="237" t="s">
        <v>389</v>
      </c>
      <c r="E248" s="238" t="s">
        <v>585</v>
      </c>
      <c r="F248" s="239" t="s">
        <v>788</v>
      </c>
      <c r="G248" s="238"/>
      <c r="H248" s="238"/>
      <c r="I248" s="238">
        <v>56</v>
      </c>
      <c r="J248" s="240" t="s">
        <v>558</v>
      </c>
      <c r="K248" s="235"/>
      <c r="L248" s="236"/>
      <c r="M248" s="236"/>
      <c r="N248" s="237"/>
      <c r="O248" s="41"/>
      <c r="R248" s="216"/>
    </row>
    <row r="249" spans="1:18" ht="12.75" customHeight="1">
      <c r="A249" s="189">
        <v>173</v>
      </c>
      <c r="B249" s="190">
        <v>44551</v>
      </c>
      <c r="C249" s="190"/>
      <c r="D249" s="191" t="s">
        <v>118</v>
      </c>
      <c r="E249" s="192" t="s">
        <v>585</v>
      </c>
      <c r="F249" s="162">
        <v>2300</v>
      </c>
      <c r="G249" s="192"/>
      <c r="H249" s="192">
        <f>(2820+2200)/2</f>
        <v>2510</v>
      </c>
      <c r="I249" s="194">
        <v>3000</v>
      </c>
      <c r="J249" s="164" t="s">
        <v>826</v>
      </c>
      <c r="K249" s="165">
        <f>H249-F249</f>
        <v>210</v>
      </c>
      <c r="L249" s="166">
        <f>K249/F249</f>
        <v>9.1304347826086957E-2</v>
      </c>
      <c r="M249" s="161" t="s">
        <v>555</v>
      </c>
      <c r="N249" s="167">
        <v>44649</v>
      </c>
      <c r="O249" s="1"/>
      <c r="R249" s="216"/>
    </row>
    <row r="250" spans="1:18" ht="12.75" customHeight="1">
      <c r="A250" s="241">
        <v>174</v>
      </c>
      <c r="B250" s="236">
        <v>44606</v>
      </c>
      <c r="C250" s="241"/>
      <c r="D250" s="241" t="s">
        <v>410</v>
      </c>
      <c r="E250" s="238" t="s">
        <v>585</v>
      </c>
      <c r="F250" s="238" t="s">
        <v>820</v>
      </c>
      <c r="G250" s="238"/>
      <c r="H250" s="238"/>
      <c r="I250" s="238">
        <v>764</v>
      </c>
      <c r="J250" s="238" t="s">
        <v>558</v>
      </c>
      <c r="K250" s="238"/>
      <c r="L250" s="238"/>
      <c r="M250" s="238"/>
      <c r="N250" s="241"/>
      <c r="O250" s="41"/>
      <c r="R250" s="216"/>
    </row>
    <row r="251" spans="1:18" ht="12.75" customHeight="1">
      <c r="A251" s="241">
        <v>175</v>
      </c>
      <c r="B251" s="236">
        <v>44613</v>
      </c>
      <c r="C251" s="241"/>
      <c r="D251" s="241" t="s">
        <v>783</v>
      </c>
      <c r="E251" s="238" t="s">
        <v>585</v>
      </c>
      <c r="F251" s="238" t="s">
        <v>821</v>
      </c>
      <c r="G251" s="238"/>
      <c r="H251" s="238"/>
      <c r="I251" s="238">
        <v>1510</v>
      </c>
      <c r="J251" s="238" t="s">
        <v>558</v>
      </c>
      <c r="K251" s="238"/>
      <c r="L251" s="238"/>
      <c r="M251" s="238"/>
      <c r="N251" s="241"/>
      <c r="O251" s="41"/>
      <c r="R251" s="216"/>
    </row>
    <row r="252" spans="1:18" ht="12.75" customHeight="1">
      <c r="A252">
        <v>176</v>
      </c>
      <c r="B252" s="236">
        <v>44670</v>
      </c>
      <c r="C252" s="236"/>
      <c r="D252" s="241" t="s">
        <v>519</v>
      </c>
      <c r="E252" s="287" t="s">
        <v>585</v>
      </c>
      <c r="F252" s="238" t="s">
        <v>828</v>
      </c>
      <c r="G252" s="238"/>
      <c r="H252" s="238"/>
      <c r="I252" s="238">
        <v>553</v>
      </c>
      <c r="J252" s="238" t="s">
        <v>558</v>
      </c>
      <c r="K252" s="238"/>
      <c r="L252" s="238"/>
      <c r="M252" s="238"/>
      <c r="N252" s="238"/>
      <c r="O252" s="41"/>
      <c r="R252" s="216"/>
    </row>
    <row r="253" spans="1:18" ht="12.75" customHeight="1">
      <c r="A253" s="189">
        <v>177</v>
      </c>
      <c r="B253" s="190">
        <v>44746</v>
      </c>
      <c r="C253" s="190"/>
      <c r="D253" s="191" t="s">
        <v>863</v>
      </c>
      <c r="E253" s="192" t="s">
        <v>585</v>
      </c>
      <c r="F253" s="162">
        <v>207.5</v>
      </c>
      <c r="G253" s="192"/>
      <c r="H253" s="192">
        <v>254</v>
      </c>
      <c r="I253" s="194">
        <v>254</v>
      </c>
      <c r="J253" s="164" t="s">
        <v>643</v>
      </c>
      <c r="K253" s="165">
        <f>H253-F253</f>
        <v>46.5</v>
      </c>
      <c r="L253" s="166">
        <f>K253/F253</f>
        <v>0.22409638554216868</v>
      </c>
      <c r="M253" s="161" t="s">
        <v>555</v>
      </c>
      <c r="N253" s="167">
        <v>44792</v>
      </c>
      <c r="O253" s="1"/>
      <c r="R253" s="216"/>
    </row>
    <row r="254" spans="1:18" ht="12.75" customHeight="1">
      <c r="A254" s="215">
        <v>178</v>
      </c>
      <c r="B254" s="236">
        <v>44775</v>
      </c>
      <c r="D254" s="327" t="s">
        <v>458</v>
      </c>
      <c r="E254" s="326" t="s">
        <v>585</v>
      </c>
      <c r="F254" s="238" t="s">
        <v>864</v>
      </c>
      <c r="G254" s="238"/>
      <c r="H254" s="238"/>
      <c r="I254" s="238">
        <v>38</v>
      </c>
      <c r="J254" s="238" t="s">
        <v>558</v>
      </c>
      <c r="K254" s="238"/>
      <c r="L254" s="238"/>
      <c r="M254" s="238"/>
      <c r="N254" s="238"/>
      <c r="O254" s="41"/>
      <c r="R254" s="56"/>
    </row>
    <row r="255" spans="1:18" ht="12.75" customHeight="1">
      <c r="F255" s="56"/>
      <c r="G255" s="56"/>
      <c r="H255" s="56"/>
      <c r="I255" s="56"/>
      <c r="J255" s="41"/>
      <c r="K255" s="56"/>
      <c r="L255" s="56"/>
      <c r="M255" s="56"/>
      <c r="O255" s="41"/>
      <c r="R255" s="56"/>
    </row>
    <row r="256" spans="1:18" ht="12.75" customHeight="1">
      <c r="B256" s="217" t="s">
        <v>779</v>
      </c>
      <c r="F256" s="56"/>
      <c r="G256" s="56"/>
      <c r="H256" s="56"/>
      <c r="I256" s="56"/>
      <c r="J256" s="41"/>
      <c r="K256" s="56"/>
      <c r="L256" s="56"/>
      <c r="M256" s="56"/>
      <c r="O256" s="41"/>
      <c r="R256" s="56"/>
    </row>
    <row r="257" spans="1:18" ht="12.75" customHeight="1">
      <c r="F257" s="56"/>
      <c r="G257" s="56"/>
      <c r="H257" s="56"/>
      <c r="I257" s="56"/>
      <c r="J257" s="41"/>
      <c r="K257" s="56"/>
      <c r="L257" s="56"/>
      <c r="M257" s="56"/>
      <c r="O257" s="41"/>
      <c r="R257" s="56"/>
    </row>
    <row r="258" spans="1:18" ht="12.75" customHeight="1">
      <c r="F258" s="56"/>
      <c r="G258" s="56"/>
      <c r="H258" s="56"/>
      <c r="I258" s="56"/>
      <c r="J258" s="41"/>
      <c r="K258" s="56"/>
      <c r="L258" s="56"/>
      <c r="M258" s="56"/>
      <c r="O258" s="41"/>
      <c r="R258" s="56"/>
    </row>
    <row r="259" spans="1:18" ht="12.75" customHeight="1">
      <c r="F259" s="56"/>
      <c r="G259" s="56"/>
      <c r="H259" s="56"/>
      <c r="I259" s="56"/>
      <c r="J259" s="41"/>
      <c r="K259" s="56"/>
      <c r="L259" s="56"/>
      <c r="M259" s="56"/>
      <c r="O259" s="41"/>
      <c r="R259" s="56"/>
    </row>
    <row r="260" spans="1:18" ht="12.75" customHeight="1">
      <c r="F260" s="56"/>
      <c r="G260" s="56"/>
      <c r="H260" s="56"/>
      <c r="I260" s="56"/>
      <c r="J260" s="41"/>
      <c r="K260" s="56"/>
      <c r="L260" s="56"/>
      <c r="M260" s="56"/>
      <c r="O260" s="41"/>
      <c r="R260" s="56"/>
    </row>
    <row r="261" spans="1:18" ht="12.75" customHeight="1">
      <c r="F261" s="56"/>
      <c r="G261" s="56"/>
      <c r="H261" s="56"/>
      <c r="I261" s="56"/>
      <c r="J261" s="41"/>
      <c r="K261" s="56"/>
      <c r="L261" s="56"/>
      <c r="M261" s="56"/>
      <c r="O261" s="41"/>
      <c r="R261" s="56"/>
    </row>
    <row r="262" spans="1:18" ht="12.75" customHeight="1"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A263" s="218"/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A264" s="218"/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A265" s="53"/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6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6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6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6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6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6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6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6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6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6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6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6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6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6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6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6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</sheetData>
  <autoFilter ref="R1:R261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2022-09-05T02:47:48Z</dcterms:modified>
</cp:coreProperties>
</file>