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F&amp;O)'!$R$1:$R$273</definedName>
  </definedNames>
  <calcPr calcId="124519"/>
</workbook>
</file>

<file path=xl/calcChain.xml><?xml version="1.0" encoding="utf-8"?>
<calcChain xmlns="http://schemas.openxmlformats.org/spreadsheetml/2006/main">
  <c r="K61" i="6"/>
  <c r="M61" s="1"/>
  <c r="L41"/>
  <c r="K41"/>
  <c r="L40"/>
  <c r="M40" s="1"/>
  <c r="K40"/>
  <c r="K60"/>
  <c r="M60" s="1"/>
  <c r="M39"/>
  <c r="L39"/>
  <c r="K39"/>
  <c r="M41" l="1"/>
  <c r="K59" l="1"/>
  <c r="M59" s="1"/>
  <c r="K52"/>
  <c r="M52" s="1"/>
  <c r="M53"/>
  <c r="K53"/>
  <c r="K58"/>
  <c r="M58" s="1"/>
  <c r="K57"/>
  <c r="M57" s="1"/>
  <c r="K56"/>
  <c r="M56" s="1"/>
  <c r="K54"/>
  <c r="M54" s="1"/>
  <c r="M55"/>
  <c r="K55"/>
  <c r="L26" l="1"/>
  <c r="K26"/>
  <c r="M26" s="1"/>
  <c r="L11"/>
  <c r="K11"/>
  <c r="K237"/>
  <c r="L237" s="1"/>
  <c r="L12"/>
  <c r="K12"/>
  <c r="M12" l="1"/>
  <c r="M11"/>
  <c r="K257" l="1"/>
  <c r="L257" s="1"/>
  <c r="K256"/>
  <c r="L256" s="1"/>
  <c r="K255"/>
  <c r="L255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5"/>
  <c r="L235" s="1"/>
  <c r="K234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F227"/>
  <c r="F226"/>
  <c r="K226" s="1"/>
  <c r="L226" s="1"/>
  <c r="K225"/>
  <c r="L225" s="1"/>
  <c r="F224"/>
  <c r="K224" s="1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5"/>
  <c r="L205" s="1"/>
  <c r="F204"/>
  <c r="K204" s="1"/>
  <c r="L204" s="1"/>
  <c r="K203"/>
  <c r="L203" s="1"/>
  <c r="K200"/>
  <c r="L200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8"/>
  <c r="L178" s="1"/>
  <c r="K176"/>
  <c r="L176" s="1"/>
  <c r="K174"/>
  <c r="L174" s="1"/>
  <c r="K172"/>
  <c r="L172" s="1"/>
  <c r="K171"/>
  <c r="L171" s="1"/>
  <c r="K170"/>
  <c r="L170" s="1"/>
  <c r="K168"/>
  <c r="L168" s="1"/>
  <c r="K167"/>
  <c r="L167" s="1"/>
  <c r="K166"/>
  <c r="L166" s="1"/>
  <c r="K165"/>
  <c r="K164"/>
  <c r="L164" s="1"/>
  <c r="K163"/>
  <c r="L163" s="1"/>
  <c r="K161"/>
  <c r="L161" s="1"/>
  <c r="K160"/>
  <c r="L160" s="1"/>
  <c r="K159"/>
  <c r="L159" s="1"/>
  <c r="K158"/>
  <c r="L158" s="1"/>
  <c r="K157"/>
  <c r="L157" s="1"/>
  <c r="F156"/>
  <c r="K156" s="1"/>
  <c r="L156" s="1"/>
  <c r="H155"/>
  <c r="K155" s="1"/>
  <c r="L155" s="1"/>
  <c r="K152"/>
  <c r="L152" s="1"/>
  <c r="K151"/>
  <c r="L151" s="1"/>
  <c r="K150"/>
  <c r="L150" s="1"/>
  <c r="K149"/>
  <c r="L149" s="1"/>
  <c r="K148"/>
  <c r="L148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H121"/>
  <c r="K121" s="1"/>
  <c r="L121" s="1"/>
  <c r="F120"/>
  <c r="K120" s="1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M7"/>
  <c r="D7" i="5"/>
  <c r="K6" i="4"/>
  <c r="K6" i="3"/>
  <c r="L6" i="2"/>
</calcChain>
</file>

<file path=xl/sharedStrings.xml><?xml version="1.0" encoding="utf-8"?>
<sst xmlns="http://schemas.openxmlformats.org/spreadsheetml/2006/main" count="2639" uniqueCount="1025">
  <si>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</si>
  <si>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</si>
  <si>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</si>
  <si>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</si>
  <si>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</si>
  <si>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</si>
  <si>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</si>
  <si>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</si>
  <si>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</si>
  <si>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</si>
  <si>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</si>
  <si>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</si>
  <si>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</si>
  <si>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</si>
  <si>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</si>
  <si>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</si>
  <si>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</si>
  <si>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</si>
  <si>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</si>
  <si>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</si>
  <si>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</si>
  <si>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</si>
  <si>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</si>
  <si>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</si>
  <si>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</si>
  <si>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</si>
  <si>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</si>
  <si>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</si>
  <si>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</si>
  <si>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</si>
  <si>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</si>
  <si>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</si>
  <si>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</si>
  <si>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</si>
  <si>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</si>
  <si>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</si>
  <si>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</si>
  <si>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</si>
  <si>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</si>
  <si>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</si>
  <si>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</si>
  <si>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</si>
  <si>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</si>
  <si>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</si>
  <si>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</si>
  <si>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</si>
  <si>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</si>
  <si>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</si>
  <si>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</si>
  <si>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</si>
  <si>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</si>
  <si>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</si>
  <si>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</si>
  <si>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</si>
  <si>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</si>
  <si>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</si>
  <si>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</si>
  <si>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</si>
  <si>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</si>
  <si>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</si>
  <si>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</si>
  <si>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</si>
  <si>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</si>
  <si>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</si>
  <si>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</si>
  <si>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</si>
  <si>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</si>
  <si>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</si>
  <si>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</si>
  <si>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</si>
  <si>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</si>
  <si>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</si>
  <si>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</si>
  <si>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</si>
  <si>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</si>
  <si>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</si>
  <si>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</si>
  <si>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</si>
  <si>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</si>
  <si>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</si>
  <si>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</si>
  <si>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</si>
  <si>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</si>
  <si>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</si>
  <si>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</si>
  <si>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</si>
  <si>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</si>
  <si>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</si>
  <si>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</si>
  <si>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</si>
  <si>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</si>
  <si>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</si>
  <si>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</si>
  <si>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</si>
  <si>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</si>
  <si>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</si>
  <si>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</si>
  <si>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</si>
  <si>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</si>
  <si>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</si>
  <si>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</si>
  <si>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</si>
  <si>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</si>
  <si>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</si>
  <si>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</si>
  <si>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</si>
  <si>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</si>
  <si>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</si>
  <si>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</si>
  <si>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</si>
  <si>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</si>
  <si>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</si>
  <si>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</si>
  <si>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</si>
  <si>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</si>
  <si>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</si>
  <si>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</si>
  <si>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</si>
  <si>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</si>
  <si>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</si>
  <si>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</si>
  <si>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</si>
  <si>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</si>
  <si>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</si>
  <si>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</si>
  <si>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</si>
  <si>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</si>
  <si>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</si>
  <si>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</si>
  <si>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</si>
  <si>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</si>
  <si>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</si>
  <si>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</si>
  <si>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</si>
  <si>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</si>
  <si>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</si>
  <si>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</si>
  <si>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</si>
  <si>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</si>
  <si>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</si>
  <si>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</si>
  <si>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</si>
  <si>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</si>
  <si>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</si>
  <si>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</si>
  <si>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</si>
  <si>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</si>
  <si>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</si>
  <si>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</si>
  <si>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</si>
  <si>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</si>
  <si>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</si>
  <si>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</si>
  <si>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</si>
  <si>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</si>
  <si>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</si>
  <si>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</si>
  <si>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</si>
  <si>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</si>
  <si>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</si>
  <si>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</si>
  <si>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</si>
  <si>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</si>
  <si>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</si>
  <si>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</si>
  <si>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</si>
  <si>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</si>
  <si>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</si>
  <si>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</si>
  <si>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</si>
  <si>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</si>
  <si>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</si>
  <si>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</si>
  <si>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</si>
  <si>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</si>
  <si>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</si>
  <si>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</si>
  <si>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</si>
  <si>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</si>
  <si>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</si>
  <si>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</si>
  <si>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</si>
  <si>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</si>
  <si>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</si>
  <si>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</si>
  <si>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</si>
  <si>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</si>
  <si>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</si>
  <si>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</si>
  <si>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</si>
  <si>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</si>
  <si>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</si>
  <si>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</si>
  <si>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</si>
  <si>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</si>
  <si>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</si>
  <si>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</si>
  <si>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</si>
  <si>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</si>
  <si>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</si>
  <si>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</si>
  <si>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</si>
  <si>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</si>
  <si>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</si>
  <si>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</si>
  <si>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</si>
  <si>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</si>
  <si>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</si>
  <si>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</si>
  <si>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</si>
  <si>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</si>
  <si>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</si>
  <si>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</si>
  <si>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</si>
  <si>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</si>
  <si>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</si>
  <si>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</si>
  <si>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</si>
  <si>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</si>
  <si>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</si>
  <si>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</si>
  <si>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</si>
  <si>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</si>
  <si>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</si>
  <si>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</si>
  <si>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</si>
  <si>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</si>
  <si>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</si>
  <si>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</si>
  <si>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</si>
  <si>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</si>
  <si>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</si>
  <si>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</si>
  <si>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</si>
  <si>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</si>
  <si>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</si>
  <si>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</si>
  <si>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</si>
  <si>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</si>
  <si>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</si>
  <si>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</si>
  <si>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</si>
  <si>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</si>
  <si>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</si>
  <si>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</si>
  <si>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</si>
  <si>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</si>
  <si>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</si>
  <si>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</si>
  <si>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</si>
  <si>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</si>
  <si>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</si>
  <si>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</si>
  <si>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</si>
  <si>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</si>
  <si>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</si>
  <si>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</si>
  <si>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</si>
  <si>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</si>
  <si>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</si>
  <si>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</si>
  <si>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</si>
  <si>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</si>
  <si>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</si>
  <si>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</si>
  <si>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</si>
  <si>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</si>
  <si>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</si>
  <si>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</si>
  <si>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</si>
  <si>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</si>
  <si>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</si>
  <si>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</si>
  <si>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</si>
  <si>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</si>
  <si>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</si>
  <si>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</si>
  <si>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</si>
  <si>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</si>
  <si>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</si>
  <si>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</si>
  <si>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</si>
  <si>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</si>
  <si>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</si>
  <si>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</si>
  <si>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</si>
  <si>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</si>
  <si>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</si>
  <si>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</si>
  <si>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</si>
  <si>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</si>
  <si>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</si>
  <si>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</si>
  <si>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</si>
  <si>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</si>
  <si>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</si>
  <si>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</si>
  <si>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</si>
  <si>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</si>
  <si>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</si>
  <si>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</si>
  <si>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</si>
  <si>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</si>
  <si>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</si>
  <si>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</si>
  <si>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</si>
  <si>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</si>
  <si>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</si>
  <si>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</si>
  <si>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</si>
  <si>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</si>
  <si>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</si>
  <si>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</si>
  <si>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</si>
  <si>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</si>
  <si>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</si>
  <si>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</si>
  <si>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</si>
  <si>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</si>
  <si>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</si>
  <si>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</si>
  <si>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</si>
  <si>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</si>
  <si>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</si>
  <si>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</si>
  <si>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</si>
  <si>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</si>
  <si>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</si>
  <si>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</si>
  <si>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</si>
  <si>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</si>
  <si>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</si>
  <si>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</si>
  <si>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</si>
  <si>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</si>
  <si>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</si>
  <si>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</si>
  <si>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</si>
  <si>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</si>
  <si>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</si>
  <si>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</si>
  <si>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</si>
  <si>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</si>
  <si>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</si>
  <si>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</si>
  <si>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</si>
  <si>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</si>
  <si>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</si>
  <si>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</si>
  <si>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</si>
  <si>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</si>
  <si>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</si>
  <si>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</si>
  <si>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</si>
  <si>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</si>
  <si>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</si>
  <si>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</si>
  <si>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</si>
  <si>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</si>
  <si>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</si>
  <si>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</si>
  <si>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</si>
  <si>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</si>
  <si>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</si>
  <si>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</si>
  <si>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</si>
  <si>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</si>
  <si>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</si>
  <si>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</si>
  <si>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</si>
  <si>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</si>
  <si>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</si>
  <si>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</si>
  <si>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</si>
  <si>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</si>
  <si>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</si>
  <si>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</si>
  <si>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</si>
  <si>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</si>
  <si>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</si>
  <si>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</si>
  <si>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</si>
  <si>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</si>
  <si>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</si>
  <si>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</si>
  <si>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</si>
  <si>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</si>
  <si>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</si>
  <si>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</si>
  <si>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</si>
  <si>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</si>
  <si>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</si>
  <si>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</si>
  <si>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</si>
  <si>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</si>
  <si>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</si>
  <si>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</si>
  <si>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</si>
  <si>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</si>
  <si>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</si>
  <si>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</si>
  <si>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</si>
  <si>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</si>
  <si>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</si>
  <si>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</si>
  <si>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</si>
  <si>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</si>
  <si>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</si>
  <si>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</si>
  <si>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</si>
  <si>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</si>
  <si>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</si>
  <si>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</si>
  <si>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</si>
  <si>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</si>
  <si>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</si>
  <si>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</si>
  <si>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</si>
  <si>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</si>
  <si>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</si>
  <si>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</si>
  <si>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</si>
  <si>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</si>
  <si>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</si>
  <si>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</si>
  <si>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</si>
  <si>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</si>
  <si>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</si>
  <si>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</si>
  <si>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</si>
  <si>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</si>
  <si>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</si>
  <si>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</si>
  <si>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</si>
  <si>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</si>
  <si>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</si>
  <si>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</si>
  <si>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</si>
  <si>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</si>
  <si>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</si>
  <si>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</si>
  <si>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</si>
  <si>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</si>
  <si>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</si>
  <si>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</si>
  <si>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</si>
  <si>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</si>
  <si>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</si>
  <si>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</si>
  <si>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</si>
  <si>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</si>
  <si>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</si>
  <si>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</si>
  <si>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</si>
  <si>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</si>
  <si>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</si>
  <si>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</si>
  <si>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</si>
  <si>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</si>
  <si>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</si>
  <si>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</si>
  <si>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</si>
  <si>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</si>
  <si>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</si>
  <si>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</si>
  <si>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</si>
  <si>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</si>
  <si>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</si>
  <si>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</si>
  <si>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</si>
  <si>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</si>
  <si>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</si>
  <si>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</si>
  <si>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</si>
  <si>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</si>
  <si>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</si>
  <si>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</si>
  <si>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</si>
  <si>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</si>
  <si>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</si>
  <si>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</si>
  <si>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</si>
  <si>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</si>
  <si>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</si>
  <si>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</si>
  <si>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</si>
  <si>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</si>
  <si>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</si>
  <si>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</si>
  <si>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</si>
  <si>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</si>
  <si>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</si>
  <si>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</si>
  <si>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</si>
  <si>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</si>
  <si>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</si>
  <si>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</si>
  <si>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</si>
  <si>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</si>
  <si>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</si>
  <si>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</si>
  <si>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</si>
  <si>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</si>
  <si>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</si>
  <si>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</si>
  <si>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</si>
  <si>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</si>
  <si>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</si>
  <si>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</si>
  <si>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</si>
  <si>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</si>
  <si>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</si>
  <si>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</si>
  <si>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</si>
  <si>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</si>
  <si>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</si>
  <si>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</si>
  <si>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</si>
  <si>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</si>
  <si>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</si>
  <si>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</si>
  <si>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</si>
  <si>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</si>
  <si>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</si>
  <si>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</si>
  <si>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</si>
  <si>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</si>
  <si>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</si>
  <si>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</si>
  <si>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</si>
  <si>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</si>
  <si>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</si>
  <si>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</si>
  <si>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</si>
  <si>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</si>
  <si>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</si>
  <si>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</si>
  <si>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</si>
  <si>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</si>
  <si>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</si>
  <si>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</si>
  <si>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</si>
  <si>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</si>
  <si>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</si>
  <si>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</si>
  <si>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</si>
  <si>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</si>
  <si>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</si>
  <si>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</si>
  <si>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</si>
  <si>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</si>
  <si>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</si>
  <si>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</si>
  <si>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</si>
  <si>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</si>
  <si>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</si>
  <si>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</si>
  <si>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</si>
  <si>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</si>
  <si>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</si>
  <si>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</si>
  <si>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</si>
  <si>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</si>
  <si>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</si>
  <si>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</si>
  <si>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</si>
  <si>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</si>
  <si>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</si>
  <si>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</si>
  <si>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</si>
  <si>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</si>
  <si>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</si>
  <si>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</si>
  <si>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</si>
  <si>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</si>
  <si>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</si>
  <si>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</si>
  <si>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</si>
  <si>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</si>
  <si>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</si>
  <si>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</si>
  <si>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</si>
  <si>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</si>
  <si>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</si>
  <si>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</si>
  <si>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</si>
  <si>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</si>
  <si>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</si>
  <si>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</si>
  <si>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</si>
  <si>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</si>
  <si>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</si>
  <si>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</si>
  <si>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</si>
  <si>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</si>
  <si>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</si>
  <si>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</si>
  <si>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</si>
  <si>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</si>
  <si>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</si>
  <si>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</si>
  <si>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</si>
  <si>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</si>
  <si>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</si>
  <si>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</si>
  <si>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</si>
  <si>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</si>
  <si>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</si>
  <si>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</si>
  <si>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</si>
  <si>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</si>
  <si>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</si>
  <si>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</si>
  <si>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</si>
  <si>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</si>
  <si>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</si>
  <si>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</si>
  <si>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</si>
  <si>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</si>
  <si>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</si>
  <si>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</si>
  <si>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</si>
  <si>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</si>
  <si>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</si>
  <si>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</si>
  <si>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</si>
  <si>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</si>
  <si>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</si>
  <si>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</si>
  <si>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</si>
  <si>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</si>
  <si>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</si>
  <si>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</si>
  <si>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</si>
  <si>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</si>
  <si>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</si>
  <si>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</si>
  <si>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</si>
  <si>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</si>
  <si>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</si>
  <si>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</si>
  <si>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</si>
  <si>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</si>
  <si>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</si>
  <si>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</si>
  <si>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</si>
  <si>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</si>
  <si>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</si>
  <si>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</si>
  <si>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</si>
  <si>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</si>
  <si>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</si>
  <si>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</si>
  <si>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</si>
  <si>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</si>
  <si>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</si>
  <si>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</si>
  <si>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</si>
  <si>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</si>
  <si>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</si>
  <si>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</si>
  <si>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</si>
  <si>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</si>
  <si>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</si>
  <si>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</si>
  <si>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</si>
  <si>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</si>
  <si>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</si>
  <si>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</si>
  <si>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</si>
  <si>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</si>
  <si>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</si>
  <si>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</si>
  <si>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</si>
  <si>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</si>
  <si>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</si>
  <si>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</si>
  <si>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</si>
  <si>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</si>
  <si>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</si>
  <si>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</si>
  <si>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</si>
  <si>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</si>
  <si>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</si>
  <si>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</si>
  <si>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</si>
  <si>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</si>
  <si>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</si>
  <si>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</si>
  <si>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</si>
  <si>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</si>
  <si>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</si>
  <si>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</si>
  <si>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</si>
  <si>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</si>
  <si>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</si>
  <si>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</si>
  <si>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</si>
  <si>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</si>
  <si>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</si>
  <si>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</si>
  <si>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</si>
  <si>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</si>
  <si>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</si>
  <si>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</si>
  <si>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</si>
  <si>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</si>
  <si>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</si>
  <si>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</si>
  <si>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</si>
  <si>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</si>
  <si>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</si>
  <si>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</si>
  <si>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</si>
  <si>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</si>
  <si>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</si>
  <si>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</si>
  <si>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</si>
  <si>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</si>
  <si>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</si>
  <si>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</si>
  <si>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</si>
  <si>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</si>
  <si>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</si>
  <si>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</si>
  <si>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</si>
  <si>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</si>
  <si>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</si>
  <si>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</si>
  <si>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</si>
  <si>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</si>
  <si>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</si>
  <si>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</si>
  <si>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</si>
  <si>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</si>
  <si>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</si>
  <si>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</si>
  <si>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</si>
  <si>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</si>
  <si>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</si>
  <si>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</si>
  <si>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</si>
  <si>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</si>
  <si>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</si>
  <si>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</si>
  <si>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</si>
  <si>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</si>
  <si>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</si>
  <si>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</si>
  <si>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</si>
  <si>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</si>
  <si>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</si>
  <si>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</si>
  <si>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</si>
  <si>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</si>
  <si>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</si>
  <si>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</si>
  <si>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</si>
  <si>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</si>
  <si>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</si>
  <si>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</si>
  <si>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</si>
  <si>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</si>
  <si>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</si>
  <si>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</si>
  <si>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</si>
  <si>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</si>
  <si>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</si>
  <si>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</si>
  <si>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</si>
  <si>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</si>
  <si>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</si>
  <si>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</si>
  <si>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</si>
  <si>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</si>
  <si>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</si>
  <si>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</si>
  <si>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</si>
  <si>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</si>
  <si>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</si>
  <si>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</si>
  <si>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</si>
  <si>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</si>
  <si>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</si>
  <si>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</si>
  <si>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</si>
  <si>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</si>
  <si>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</si>
  <si>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</si>
  <si>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</si>
  <si>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</si>
  <si>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</si>
  <si>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</si>
  <si>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</si>
  <si>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</si>
  <si>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</si>
  <si>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</si>
  <si>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</si>
  <si>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</si>
  <si>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</si>
  <si>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</si>
  <si>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</si>
  <si>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</si>
  <si>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</si>
  <si>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</si>
  <si>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</si>
  <si>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</si>
  <si>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</si>
  <si>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</si>
  <si>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</si>
  <si>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</si>
  <si>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</si>
  <si>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</si>
  <si>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</si>
  <si>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</si>
  <si>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</si>
  <si>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</si>
  <si>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</si>
  <si>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</si>
  <si>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</si>
  <si>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</si>
  <si>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</si>
  <si>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</si>
  <si>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</si>
  <si>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</si>
  <si>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</si>
  <si>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</si>
  <si>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</si>
  <si>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</si>
  <si>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</si>
  <si>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</si>
  <si>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</si>
  <si>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</si>
  <si>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</si>
  <si>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</si>
  <si>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</si>
  <si>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</si>
  <si>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</si>
  <si>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</si>
  <si>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</si>
  <si>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</si>
  <si>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</si>
  <si>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</si>
  <si>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</si>
  <si>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</si>
  <si>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</si>
  <si>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</si>
  <si>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545-550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</si>
  <si>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</si>
  <si>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</si>
  <si>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</si>
  <si>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</si>
  <si>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</si>
  <si>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</si>
  <si>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</si>
  <si>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</si>
  <si>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</si>
  <si>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</si>
  <si>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</si>
  <si>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</si>
  <si>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1490-1510</t>
  </si>
  <si>
    <t>1650-1680</t>
  </si>
  <si>
    <t>Part profit of Rs.25/-</t>
  </si>
  <si>
    <t>930-938</t>
  </si>
  <si>
    <t>980-1000</t>
  </si>
  <si>
    <t>MNIL</t>
  </si>
  <si>
    <t>Profit of Rs.1/-</t>
  </si>
  <si>
    <t>GRAVITON RESEARCH CAPITAL LLP</t>
  </si>
  <si>
    <t>XTX MARKETS LLP</t>
  </si>
  <si>
    <t>120-130</t>
  </si>
  <si>
    <t>2400-2420</t>
  </si>
  <si>
    <t>ADVIKCA</t>
  </si>
  <si>
    <t>OZONEWORLD</t>
  </si>
  <si>
    <t>HEMAL ARUNBHAI MEHTA</t>
  </si>
  <si>
    <t>2625-2635</t>
  </si>
  <si>
    <t>2700-2750</t>
  </si>
  <si>
    <t>BANKNIFTY 36000 PE 2-SEP</t>
  </si>
  <si>
    <t>MFLINDIA</t>
  </si>
  <si>
    <t>TOPGAIN FINANCE PRIVATE LIMITED</t>
  </si>
  <si>
    <t>Part profit of Rs.5.5/-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</si>
  <si>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</si>
  <si>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</si>
  <si>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</si>
  <si>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</si>
  <si>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</si>
  <si>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</si>
  <si>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</si>
  <si>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</si>
  <si>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</si>
  <si>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</si>
  <si>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</si>
  <si>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</si>
  <si>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</si>
  <si>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</si>
  <si>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</si>
  <si>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</si>
  <si>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ALPHA LEON ENTERPRISES LLP</t>
  </si>
  <si>
    <t>INTELSOFT</t>
  </si>
  <si>
    <t>CRA INFOTECH PRIVATE LIMITED</t>
  </si>
  <si>
    <t>TEJAS TRADEFIN LLP</t>
  </si>
  <si>
    <t>RAJINDER PARSAD</t>
  </si>
  <si>
    <t>DEEPAK KUMAR</t>
  </si>
  <si>
    <t>OCTAWARE</t>
  </si>
  <si>
    <t>MOHAMMED ASLAM QUDRATULLAH KHAN</t>
  </si>
  <si>
    <t>EMRALD COMMERCIAL LIMITED</t>
  </si>
  <si>
    <t>RAHUL KUMAR</t>
  </si>
  <si>
    <t>Indian Energy Exc Ltd</t>
  </si>
  <si>
    <t>SURJECTIVE RESEARCH CAPITAL LLP</t>
  </si>
  <si>
    <t>OLGA TRADING PRIVATE LIMITED</t>
  </si>
  <si>
    <t>VIKASECO</t>
  </si>
  <si>
    <t>Vikas EcoTech Limited</t>
  </si>
  <si>
    <t>ADROIT FINANCIAL SERVICES PVT LTD</t>
  </si>
  <si>
    <t>ZENTEC</t>
  </si>
  <si>
    <t>Zen Technologies Limited</t>
  </si>
  <si>
    <t>VAIBHAV STOCK AND DERIVATIVES BROKING PRIVATE LIMITED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</si>
  <si>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</si>
  <si>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</si>
  <si>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</si>
  <si>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</si>
  <si>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</si>
  <si>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</si>
  <si>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</si>
  <si>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</si>
  <si>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</si>
  <si>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>17145-17165</t>
  </si>
  <si>
    <t xml:space="preserve">AARTIIND SEP FUT </t>
  </si>
  <si>
    <t>923-924</t>
  </si>
  <si>
    <t>945-955</t>
  </si>
  <si>
    <t>NIFTY 17200 PE 2-SEP</t>
  </si>
  <si>
    <t>80-90</t>
  </si>
  <si>
    <t>Loss of Rs.33/-</t>
  </si>
  <si>
    <t>HDFC 2700 PE SEP</t>
  </si>
  <si>
    <t>30-32</t>
  </si>
  <si>
    <t>50-60</t>
  </si>
  <si>
    <t>158.5-159</t>
  </si>
  <si>
    <t>165-167</t>
  </si>
  <si>
    <t xml:space="preserve">CANBK </t>
  </si>
  <si>
    <t>AASHKA</t>
  </si>
  <si>
    <t>RIKHAV SECURITIES LIMITED</t>
  </si>
  <si>
    <t>MOHIT PRAKASH JALAN</t>
  </si>
  <si>
    <t>RISHAB KUMAR AGARWAL</t>
  </si>
  <si>
    <t>SARIKA JINDAL JINDAL</t>
  </si>
  <si>
    <t>AFEL</t>
  </si>
  <si>
    <t>DIPTI INDUSTRIES</t>
  </si>
  <si>
    <t>GSAM L P A/C GOLDMAN SACHS VARIABLE INS TRUST G S INTL EQUITY FUND</t>
  </si>
  <si>
    <t>GOLDMAN SACHS FUNDS GOLDMAN SACHS INDIA EQUITY PORTFOLIO</t>
  </si>
  <si>
    <t>GOLDMAN SACHS INDIA FUND LIMITED</t>
  </si>
  <si>
    <t>DANUBE</t>
  </si>
  <si>
    <t>SUNIL HUKUMAT RAJDEV</t>
  </si>
  <si>
    <t>PRAVIN KANTILAL SHAH</t>
  </si>
  <si>
    <t>DML</t>
  </si>
  <si>
    <t>STUTIMANISHSHARMA</t>
  </si>
  <si>
    <t>VISA CAPITAL PARTNERS</t>
  </si>
  <si>
    <t>FILTRA</t>
  </si>
  <si>
    <t>LALITCHANDRA JAGJIVANDAS JUTHANI</t>
  </si>
  <si>
    <t>GGENG</t>
  </si>
  <si>
    <t>SIDDAPPA VEERAPPA HAGARAGI</t>
  </si>
  <si>
    <t>CHHAYA HARSHAD CHANDE</t>
  </si>
  <si>
    <t>JILESH NAVIN CHHEDA</t>
  </si>
  <si>
    <t>RAMESH SAWALRAM SARAOGI</t>
  </si>
  <si>
    <t>MAYUKH</t>
  </si>
  <si>
    <t>PANKAJKUMARBHAIYA</t>
  </si>
  <si>
    <t>LILABEN DASHARATHBHAI PATEL</t>
  </si>
  <si>
    <t>RUSHABH MUKESH VORA</t>
  </si>
  <si>
    <t>SHEETAL THUKRAL</t>
  </si>
  <si>
    <t>MINAXI</t>
  </si>
  <si>
    <t>MUKESHBHAI PURSHOTTAMDAS PATEL</t>
  </si>
  <si>
    <t>SITA RAM</t>
  </si>
  <si>
    <t>NATPLAS</t>
  </si>
  <si>
    <t>PRAVINGOVINDSABLE</t>
  </si>
  <si>
    <t>MADHUMITA BISWAS</t>
  </si>
  <si>
    <t>DISHANT BHARATBHAI SHAH</t>
  </si>
  <si>
    <t>PILANIINVS</t>
  </si>
  <si>
    <t>KIRTAN MANEKLAL RUPARELIYA (HUF)</t>
  </si>
  <si>
    <t>RGRL</t>
  </si>
  <si>
    <t>MOHD AZIM ABDULLAH MAPKAR</t>
  </si>
  <si>
    <t>SUSHIL C SHINDE</t>
  </si>
  <si>
    <t>SCTL</t>
  </si>
  <si>
    <t>SHEETAL</t>
  </si>
  <si>
    <t>PARESH DHIRAJLAL SHAH</t>
  </si>
  <si>
    <t>SUPRBPA</t>
  </si>
  <si>
    <t>MAMTABEN KETANBHAI KAPASI</t>
  </si>
  <si>
    <t>TRIVENIGQ</t>
  </si>
  <si>
    <t>DELHI IRON AND STEEL COMPANY PRIVATE LIMITED</t>
  </si>
  <si>
    <t>VIJAY KUMAR AGGARWAL</t>
  </si>
  <si>
    <t>MADHUSUDHANCHAKRAVARTHY</t>
  </si>
  <si>
    <t>ADROIT FINANCIAL SERVICES PRIVATE LIMITED</t>
  </si>
  <si>
    <t>AVSL</t>
  </si>
  <si>
    <t>AVSL Industries Limited</t>
  </si>
  <si>
    <t>SANJAY BANSAL HUF</t>
  </si>
  <si>
    <t>BANKA</t>
  </si>
  <si>
    <t>Banka BioLoo Limited</t>
  </si>
  <si>
    <t>MOUNTAIN VENTURES</t>
  </si>
  <si>
    <t>CMMIPL</t>
  </si>
  <si>
    <t>CMM Infraprojects Limited</t>
  </si>
  <si>
    <t>ASHMAVIR FINANCIAL CONSULTANTS PVT LTD</t>
  </si>
  <si>
    <t>Delta Corp Limited</t>
  </si>
  <si>
    <t>GSS</t>
  </si>
  <si>
    <t>GSS Infotech Limited</t>
  </si>
  <si>
    <t>RADHIKA DUBASH</t>
  </si>
  <si>
    <t>VIKRAMKUMAR KARANRAJ SAKARIA HUF DAKSH CORPORATION</t>
  </si>
  <si>
    <t>KHAITANLTD</t>
  </si>
  <si>
    <t>Khaitan (India) Ltd.</t>
  </si>
  <si>
    <t>SANJAYKUMAR SARAWAGI</t>
  </si>
  <si>
    <t>Kaveri Seed Company Limit</t>
  </si>
  <si>
    <t>KAVERI SEED COMPANY LIMITED</t>
  </si>
  <si>
    <t>MOKSH</t>
  </si>
  <si>
    <t>Moksh Ornaments Limited</t>
  </si>
  <si>
    <t>SANGINITA</t>
  </si>
  <si>
    <t>Sanginita Chemicals Limit</t>
  </si>
  <si>
    <t>QE SECURITIES</t>
  </si>
  <si>
    <t>MBL  &amp; CO. LIMITED</t>
  </si>
  <si>
    <t>SKSTEXTILE</t>
  </si>
  <si>
    <t>S K S Textiles Limited</t>
  </si>
  <si>
    <t>ARC FINANCE LIMITED</t>
  </si>
  <si>
    <t>ARYAMAN CAPITAL MARKETS LIMITED</t>
  </si>
  <si>
    <t>CHOICE EQUITY BROKING PRIVATE LIMITED</t>
  </si>
  <si>
    <t>PATEL KAILASHBEN ASHOKKUMAR</t>
  </si>
  <si>
    <t>VIDYA TRADECON PVT LTD</t>
  </si>
  <si>
    <t>MCDHOLDING</t>
  </si>
  <si>
    <t>McDowell Holdings Limited</t>
  </si>
  <si>
    <t>RECOVERY OFFICER I DRT II</t>
  </si>
  <si>
    <t>JAWANMAL MOOLCHAND SHAH</t>
  </si>
  <si>
    <t>VICKY SUKANRAJ SHAH HUF</t>
  </si>
  <si>
    <t>SAHIL SUKANRAJ SHAH HUF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</si>
</sst>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0" fillId="19" borderId="0" xfId="0" applyFont="1" applyFill="1" applyAlignment="1"/>
    <xf numFmtId="43" fontId="36" fillId="20" borderId="15" xfId="0" applyNumberFormat="1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2" fontId="36" fillId="14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1" fontId="35" fillId="16" borderId="24" xfId="0" applyNumberFormat="1" applyFont="1" applyFill="1" applyBorder="1" applyAlignment="1">
      <alignment horizontal="center" vertical="center"/>
    </xf>
    <xf numFmtId="165" fontId="35" fillId="16" borderId="24" xfId="0" applyNumberFormat="1" applyFont="1" applyFill="1" applyBorder="1" applyAlignment="1">
      <alignment horizontal="center" vertical="center"/>
    </xf>
    <xf numFmtId="166" fontId="35" fillId="16" borderId="24" xfId="0" applyNumberFormat="1" applyFont="1" applyFill="1" applyBorder="1" applyAlignment="1">
      <alignment horizontal="center" vertical="center"/>
    </xf>
    <xf numFmtId="0" fontId="35" fillId="16" borderId="24" xfId="0" applyFont="1" applyFill="1" applyBorder="1" applyAlignment="1">
      <alignment horizontal="left"/>
    </xf>
    <xf numFmtId="0" fontId="35" fillId="16" borderId="24" xfId="0" applyFont="1" applyFill="1" applyBorder="1" applyAlignment="1">
      <alignment horizontal="center" vertical="center"/>
    </xf>
    <xf numFmtId="0" fontId="36" fillId="17" borderId="25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8" borderId="0" xfId="0" applyFont="1" applyFill="1" applyAlignment="1"/>
    <xf numFmtId="165" fontId="35" fillId="16" borderId="26" xfId="0" applyNumberFormat="1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6" borderId="3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0" fontId="35" fillId="16" borderId="22" xfId="0" applyFont="1" applyFill="1" applyBorder="1" applyAlignment="1">
      <alignment horizontal="left"/>
    </xf>
    <xf numFmtId="0" fontId="35" fillId="16" borderId="22" xfId="0" applyFont="1" applyFill="1" applyBorder="1" applyAlignment="1">
      <alignment horizontal="center" vertical="center"/>
    </xf>
    <xf numFmtId="1" fontId="35" fillId="16" borderId="22" xfId="0" applyNumberFormat="1" applyFont="1" applyFill="1" applyBorder="1" applyAlignment="1">
      <alignment horizontal="center" vertical="center"/>
    </xf>
    <xf numFmtId="166" fontId="35" fillId="16" borderId="22" xfId="0" applyNumberFormat="1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6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/>
    <xf numFmtId="0" fontId="43" fillId="25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7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6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6" borderId="27" xfId="0" applyNumberFormat="1" applyFont="1" applyFill="1" applyBorder="1" applyAlignment="1">
      <alignment horizontal="center" vertical="center"/>
    </xf>
    <xf numFmtId="166" fontId="35" fillId="2" borderId="27" xfId="0" applyNumberFormat="1" applyFont="1" applyFill="1" applyBorder="1" applyAlignment="1">
      <alignment horizontal="center" vertical="center"/>
    </xf>
    <xf numFmtId="0" fontId="35" fillId="16" borderId="28" xfId="0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2" borderId="27" xfId="0" applyNumberFormat="1" applyFont="1" applyFill="1" applyBorder="1" applyAlignment="1">
      <alignment horizontal="center" vertical="center"/>
    </xf>
    <xf numFmtId="0" fontId="35" fillId="12" borderId="28" xfId="0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166" fontId="35" fillId="13" borderId="27" xfId="0" applyNumberFormat="1" applyFont="1" applyFill="1" applyBorder="1" applyAlignment="1">
      <alignment horizontal="center" vertical="center"/>
    </xf>
    <xf numFmtId="0" fontId="35" fillId="13" borderId="28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5" fillId="12" borderId="26" xfId="0" applyFont="1" applyFill="1" applyBorder="1" applyAlignment="1">
      <alignment horizontal="center" vertical="center"/>
    </xf>
    <xf numFmtId="165" fontId="35" fillId="12" borderId="26" xfId="0" applyNumberFormat="1" applyFont="1" applyFill="1" applyBorder="1" applyAlignment="1">
      <alignment horizontal="center" vertical="center"/>
    </xf>
    <xf numFmtId="0" fontId="35" fillId="12" borderId="26" xfId="0" applyFont="1" applyFill="1" applyBorder="1"/>
    <xf numFmtId="0" fontId="43" fillId="24" borderId="26" xfId="0" applyFont="1" applyFill="1" applyBorder="1" applyAlignment="1"/>
    <xf numFmtId="0" fontId="36" fillId="12" borderId="23" xfId="0" applyFont="1" applyFill="1" applyBorder="1" applyAlignment="1">
      <alignment horizontal="center" vertical="center"/>
    </xf>
    <xf numFmtId="165" fontId="35" fillId="13" borderId="26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3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20" xfId="0" applyFont="1" applyFill="1" applyBorder="1" applyAlignment="1">
      <alignment horizontal="center" vertical="center"/>
    </xf>
    <xf numFmtId="2" fontId="44" fillId="13" borderId="2" xfId="0" applyNumberFormat="1" applyFont="1" applyFill="1" applyBorder="1" applyAlignment="1">
      <alignment horizontal="center" vertical="center"/>
    </xf>
    <xf numFmtId="2" fontId="44" fillId="13" borderId="22" xfId="0" applyNumberFormat="1" applyFont="1" applyFill="1" applyBorder="1" applyAlignment="1">
      <alignment horizontal="center" vertical="center"/>
    </xf>
    <xf numFmtId="167" fontId="36" fillId="13" borderId="15" xfId="0" applyNumberFormat="1" applyFont="1" applyFill="1" applyBorder="1" applyAlignment="1">
      <alignment horizontal="center" vertical="center"/>
    </xf>
    <xf numFmtId="43" fontId="36" fillId="14" borderId="1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2" fontId="36" fillId="7" borderId="26" xfId="0" applyNumberFormat="1" applyFont="1" applyFill="1" applyBorder="1" applyAlignment="1">
      <alignment horizontal="center" vertical="center"/>
    </xf>
    <xf numFmtId="0" fontId="36" fillId="7" borderId="26" xfId="0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44442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" sqref="C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44442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0" t="s">
        <v>16</v>
      </c>
      <c r="B9" s="432" t="s">
        <v>17</v>
      </c>
      <c r="C9" s="432" t="s">
        <v>18</v>
      </c>
      <c r="D9" s="432" t="s">
        <v>19</v>
      </c>
      <c r="E9" s="26" t="s">
        <v>20</v>
      </c>
      <c r="F9" s="26" t="s">
        <v>21</v>
      </c>
      <c r="G9" s="427" t="s">
        <v>22</v>
      </c>
      <c r="H9" s="428"/>
      <c r="I9" s="429"/>
      <c r="J9" s="427" t="s">
        <v>23</v>
      </c>
      <c r="K9" s="428"/>
      <c r="L9" s="429"/>
      <c r="M9" s="26"/>
      <c r="N9" s="27"/>
      <c r="O9" s="27"/>
      <c r="P9" s="27"/>
    </row>
    <row r="10" spans="1:16" ht="59.25" customHeight="1">
      <c r="A10" s="431"/>
      <c r="B10" s="433"/>
      <c r="C10" s="433"/>
      <c r="D10" s="43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36969.25</v>
      </c>
      <c r="F11" s="35">
        <v>36838.033333333333</v>
      </c>
      <c r="G11" s="36">
        <v>36642.216666666667</v>
      </c>
      <c r="H11" s="36">
        <v>36315.183333333334</v>
      </c>
      <c r="I11" s="36">
        <v>36119.366666666669</v>
      </c>
      <c r="J11" s="36">
        <v>37165.066666666666</v>
      </c>
      <c r="K11" s="36">
        <v>37360.883333333331</v>
      </c>
      <c r="L11" s="36">
        <v>37687.916666666664</v>
      </c>
      <c r="M11" s="37">
        <v>37033.85</v>
      </c>
      <c r="N11" s="37">
        <v>36511</v>
      </c>
      <c r="O11" s="38">
        <v>1894100</v>
      </c>
      <c r="P11" s="39">
        <v>-3.5516969218626675E-2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17247.25</v>
      </c>
      <c r="F12" s="40">
        <v>17194.016666666666</v>
      </c>
      <c r="G12" s="41">
        <v>17125.333333333332</v>
      </c>
      <c r="H12" s="41">
        <v>17003.416666666664</v>
      </c>
      <c r="I12" s="41">
        <v>16934.73333333333</v>
      </c>
      <c r="J12" s="41">
        <v>17315.933333333334</v>
      </c>
      <c r="K12" s="41">
        <v>17384.616666666669</v>
      </c>
      <c r="L12" s="41">
        <v>17506.533333333336</v>
      </c>
      <c r="M12" s="31">
        <v>17262.7</v>
      </c>
      <c r="N12" s="31">
        <v>17072.099999999999</v>
      </c>
      <c r="O12" s="42">
        <v>15924800</v>
      </c>
      <c r="P12" s="43">
        <v>4.0095618154386746E-2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18199.400000000001</v>
      </c>
      <c r="F13" s="40">
        <v>18162.350000000002</v>
      </c>
      <c r="G13" s="41">
        <v>18084.750000000004</v>
      </c>
      <c r="H13" s="41">
        <v>17970.100000000002</v>
      </c>
      <c r="I13" s="41">
        <v>17892.500000000004</v>
      </c>
      <c r="J13" s="41">
        <v>18277.000000000004</v>
      </c>
      <c r="K13" s="41">
        <v>18354.600000000002</v>
      </c>
      <c r="L13" s="41">
        <v>18469.250000000004</v>
      </c>
      <c r="M13" s="31">
        <v>18239.95</v>
      </c>
      <c r="N13" s="31">
        <v>18047.7</v>
      </c>
      <c r="O13" s="42">
        <v>4080</v>
      </c>
      <c r="P13" s="43">
        <v>9.6774193548387094E-2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925</v>
      </c>
      <c r="F14" s="40">
        <v>918.9</v>
      </c>
      <c r="G14" s="41">
        <v>907.09999999999991</v>
      </c>
      <c r="H14" s="41">
        <v>889.19999999999993</v>
      </c>
      <c r="I14" s="41">
        <v>877.39999999999986</v>
      </c>
      <c r="J14" s="41">
        <v>936.8</v>
      </c>
      <c r="K14" s="41">
        <v>948.59999999999991</v>
      </c>
      <c r="L14" s="41">
        <v>966.5</v>
      </c>
      <c r="M14" s="31">
        <v>930.7</v>
      </c>
      <c r="N14" s="31">
        <v>901</v>
      </c>
      <c r="O14" s="42">
        <v>3359200</v>
      </c>
      <c r="P14" s="43">
        <v>0.22923794712286158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219.65</v>
      </c>
      <c r="F15" s="40">
        <v>216.85</v>
      </c>
      <c r="G15" s="41">
        <v>211.79999999999998</v>
      </c>
      <c r="H15" s="41">
        <v>203.95</v>
      </c>
      <c r="I15" s="41">
        <v>198.89999999999998</v>
      </c>
      <c r="J15" s="41">
        <v>224.7</v>
      </c>
      <c r="K15" s="41">
        <v>229.75</v>
      </c>
      <c r="L15" s="41">
        <v>237.6</v>
      </c>
      <c r="M15" s="31">
        <v>221.9</v>
      </c>
      <c r="N15" s="31">
        <v>209</v>
      </c>
      <c r="O15" s="42">
        <v>9760400</v>
      </c>
      <c r="P15" s="43">
        <v>0.12227204783258595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2480.6</v>
      </c>
      <c r="F16" s="40">
        <v>2466.6</v>
      </c>
      <c r="G16" s="41">
        <v>2425.1999999999998</v>
      </c>
      <c r="H16" s="41">
        <v>2369.7999999999997</v>
      </c>
      <c r="I16" s="41">
        <v>2328.3999999999996</v>
      </c>
      <c r="J16" s="41">
        <v>2522</v>
      </c>
      <c r="K16" s="41">
        <v>2563.4000000000005</v>
      </c>
      <c r="L16" s="41">
        <v>2618.8000000000002</v>
      </c>
      <c r="M16" s="31">
        <v>2508</v>
      </c>
      <c r="N16" s="31">
        <v>2411.1999999999998</v>
      </c>
      <c r="O16" s="42">
        <v>2644500</v>
      </c>
      <c r="P16" s="43">
        <v>-1.1331444759206798E-3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1577.25</v>
      </c>
      <c r="F17" s="40">
        <v>1582.2833333333335</v>
      </c>
      <c r="G17" s="41">
        <v>1566.5666666666671</v>
      </c>
      <c r="H17" s="41">
        <v>1555.8833333333334</v>
      </c>
      <c r="I17" s="41">
        <v>1540.166666666667</v>
      </c>
      <c r="J17" s="41">
        <v>1592.9666666666672</v>
      </c>
      <c r="K17" s="41">
        <v>1608.6833333333338</v>
      </c>
      <c r="L17" s="41">
        <v>1619.3666666666672</v>
      </c>
      <c r="M17" s="31">
        <v>1598</v>
      </c>
      <c r="N17" s="31">
        <v>1571.6</v>
      </c>
      <c r="O17" s="42">
        <v>15520000</v>
      </c>
      <c r="P17" s="43">
        <v>-4.1706769329483478E-3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757.1</v>
      </c>
      <c r="F18" s="40">
        <v>755.68333333333339</v>
      </c>
      <c r="G18" s="41">
        <v>747.46666666666681</v>
      </c>
      <c r="H18" s="41">
        <v>737.83333333333337</v>
      </c>
      <c r="I18" s="41">
        <v>729.61666666666679</v>
      </c>
      <c r="J18" s="41">
        <v>765.31666666666683</v>
      </c>
      <c r="K18" s="41">
        <v>773.53333333333353</v>
      </c>
      <c r="L18" s="41">
        <v>783.16666666666686</v>
      </c>
      <c r="M18" s="31">
        <v>763.9</v>
      </c>
      <c r="N18" s="31">
        <v>746.05</v>
      </c>
      <c r="O18" s="42">
        <v>87653750</v>
      </c>
      <c r="P18" s="43">
        <v>-1.7794100899669741E-3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3910.4</v>
      </c>
      <c r="F19" s="40">
        <v>3915.5833333333335</v>
      </c>
      <c r="G19" s="41">
        <v>3881.416666666667</v>
      </c>
      <c r="H19" s="41">
        <v>3852.4333333333334</v>
      </c>
      <c r="I19" s="41">
        <v>3818.2666666666669</v>
      </c>
      <c r="J19" s="41">
        <v>3944.5666666666671</v>
      </c>
      <c r="K19" s="41">
        <v>3978.733333333334</v>
      </c>
      <c r="L19" s="41">
        <v>4007.7166666666672</v>
      </c>
      <c r="M19" s="31">
        <v>3949.75</v>
      </c>
      <c r="N19" s="31">
        <v>3886.6</v>
      </c>
      <c r="O19" s="42">
        <v>331000</v>
      </c>
      <c r="P19" s="43">
        <v>-5.4285714285714284E-2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721.35</v>
      </c>
      <c r="F20" s="40">
        <v>719.33333333333337</v>
      </c>
      <c r="G20" s="41">
        <v>714.11666666666679</v>
      </c>
      <c r="H20" s="41">
        <v>706.88333333333344</v>
      </c>
      <c r="I20" s="41">
        <v>701.66666666666686</v>
      </c>
      <c r="J20" s="41">
        <v>726.56666666666672</v>
      </c>
      <c r="K20" s="41">
        <v>731.78333333333319</v>
      </c>
      <c r="L20" s="41">
        <v>739.01666666666665</v>
      </c>
      <c r="M20" s="31">
        <v>724.55</v>
      </c>
      <c r="N20" s="31">
        <v>712.1</v>
      </c>
      <c r="O20" s="42">
        <v>7604000</v>
      </c>
      <c r="P20" s="43">
        <v>1.9986586183769282E-2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430.8</v>
      </c>
      <c r="F21" s="40">
        <v>428.61666666666662</v>
      </c>
      <c r="G21" s="41">
        <v>423.73333333333323</v>
      </c>
      <c r="H21" s="41">
        <v>416.66666666666663</v>
      </c>
      <c r="I21" s="41">
        <v>411.78333333333325</v>
      </c>
      <c r="J21" s="41">
        <v>435.68333333333322</v>
      </c>
      <c r="K21" s="41">
        <v>440.56666666666655</v>
      </c>
      <c r="L21" s="41">
        <v>447.63333333333321</v>
      </c>
      <c r="M21" s="31">
        <v>433.5</v>
      </c>
      <c r="N21" s="31">
        <v>421.55</v>
      </c>
      <c r="O21" s="42">
        <v>14919000</v>
      </c>
      <c r="P21" s="43">
        <v>2.6209677419354841E-3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779</v>
      </c>
      <c r="F22" s="40">
        <v>773.35</v>
      </c>
      <c r="G22" s="41">
        <v>764.15000000000009</v>
      </c>
      <c r="H22" s="41">
        <v>749.30000000000007</v>
      </c>
      <c r="I22" s="41">
        <v>740.10000000000014</v>
      </c>
      <c r="J22" s="41">
        <v>788.2</v>
      </c>
      <c r="K22" s="41">
        <v>797.40000000000009</v>
      </c>
      <c r="L22" s="41">
        <v>812.25</v>
      </c>
      <c r="M22" s="31">
        <v>782.55</v>
      </c>
      <c r="N22" s="31">
        <v>758.5</v>
      </c>
      <c r="O22" s="42">
        <v>1745700</v>
      </c>
      <c r="P22" s="43">
        <v>-1.7945544554455444E-2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5055.05</v>
      </c>
      <c r="F23" s="40">
        <v>5067.0333333333338</v>
      </c>
      <c r="G23" s="41">
        <v>5009.4166666666679</v>
      </c>
      <c r="H23" s="41">
        <v>4963.7833333333338</v>
      </c>
      <c r="I23" s="41">
        <v>4906.1666666666679</v>
      </c>
      <c r="J23" s="41">
        <v>5112.6666666666679</v>
      </c>
      <c r="K23" s="41">
        <v>5170.2833333333347</v>
      </c>
      <c r="L23" s="41">
        <v>5215.9166666666679</v>
      </c>
      <c r="M23" s="31">
        <v>5124.6499999999996</v>
      </c>
      <c r="N23" s="31">
        <v>5021.3999999999996</v>
      </c>
      <c r="O23" s="42">
        <v>2125500</v>
      </c>
      <c r="P23" s="43">
        <v>-3.0226987567012663E-2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222.55</v>
      </c>
      <c r="F24" s="40">
        <v>221.58333333333334</v>
      </c>
      <c r="G24" s="41">
        <v>220.01666666666668</v>
      </c>
      <c r="H24" s="41">
        <v>217.48333333333335</v>
      </c>
      <c r="I24" s="41">
        <v>215.91666666666669</v>
      </c>
      <c r="J24" s="41">
        <v>224.11666666666667</v>
      </c>
      <c r="K24" s="41">
        <v>225.68333333333334</v>
      </c>
      <c r="L24" s="41">
        <v>228.21666666666667</v>
      </c>
      <c r="M24" s="31">
        <v>223.15</v>
      </c>
      <c r="N24" s="31">
        <v>219.05</v>
      </c>
      <c r="O24" s="42">
        <v>12660000</v>
      </c>
      <c r="P24" s="43">
        <v>-1.1834319526627219E-3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122.05</v>
      </c>
      <c r="F25" s="40">
        <v>122.46666666666665</v>
      </c>
      <c r="G25" s="41">
        <v>120.73333333333331</v>
      </c>
      <c r="H25" s="41">
        <v>119.41666666666666</v>
      </c>
      <c r="I25" s="41">
        <v>117.68333333333331</v>
      </c>
      <c r="J25" s="41">
        <v>123.7833333333333</v>
      </c>
      <c r="K25" s="41">
        <v>125.51666666666665</v>
      </c>
      <c r="L25" s="41">
        <v>126.8333333333333</v>
      </c>
      <c r="M25" s="31">
        <v>124.2</v>
      </c>
      <c r="N25" s="31">
        <v>121.15</v>
      </c>
      <c r="O25" s="42">
        <v>41431500</v>
      </c>
      <c r="P25" s="43">
        <v>4.6487838145032961E-2</v>
      </c>
    </row>
    <row r="26" spans="1:16" ht="12.75" customHeight="1">
      <c r="A26" s="31">
        <v>16</v>
      </c>
      <c r="B26" s="296" t="s">
        <v>57</v>
      </c>
      <c r="C26" s="33" t="s">
        <v>58</v>
      </c>
      <c r="D26" s="34">
        <v>44469</v>
      </c>
      <c r="E26" s="40">
        <v>3315.05</v>
      </c>
      <c r="F26" s="40">
        <v>3307.7333333333336</v>
      </c>
      <c r="G26" s="41">
        <v>3285.5166666666673</v>
      </c>
      <c r="H26" s="41">
        <v>3255.9833333333336</v>
      </c>
      <c r="I26" s="41">
        <v>3233.7666666666673</v>
      </c>
      <c r="J26" s="41">
        <v>3337.2666666666673</v>
      </c>
      <c r="K26" s="41">
        <v>3359.4833333333336</v>
      </c>
      <c r="L26" s="41">
        <v>3389.0166666666673</v>
      </c>
      <c r="M26" s="31">
        <v>3329.95</v>
      </c>
      <c r="N26" s="31">
        <v>3278.2</v>
      </c>
      <c r="O26" s="42">
        <v>5077200</v>
      </c>
      <c r="P26" s="43">
        <v>5.346322917904241E-3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2113.85</v>
      </c>
      <c r="F27" s="40">
        <v>2115.3333333333335</v>
      </c>
      <c r="G27" s="41">
        <v>2090.666666666667</v>
      </c>
      <c r="H27" s="41">
        <v>2067.4833333333336</v>
      </c>
      <c r="I27" s="41">
        <v>2042.8166666666671</v>
      </c>
      <c r="J27" s="41">
        <v>2138.5166666666669</v>
      </c>
      <c r="K27" s="41">
        <v>2163.1833333333338</v>
      </c>
      <c r="L27" s="41">
        <v>2186.3666666666668</v>
      </c>
      <c r="M27" s="31">
        <v>2140</v>
      </c>
      <c r="N27" s="31">
        <v>2092.15</v>
      </c>
      <c r="O27" s="42">
        <v>419100</v>
      </c>
      <c r="P27" s="43">
        <v>-1.9305019305019305E-2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1175.6500000000001</v>
      </c>
      <c r="F28" s="40">
        <v>1168.0166666666667</v>
      </c>
      <c r="G28" s="41">
        <v>1142.7333333333333</v>
      </c>
      <c r="H28" s="41">
        <v>1109.8166666666666</v>
      </c>
      <c r="I28" s="41">
        <v>1084.5333333333333</v>
      </c>
      <c r="J28" s="41">
        <v>1200.9333333333334</v>
      </c>
      <c r="K28" s="41">
        <v>1226.2166666666667</v>
      </c>
      <c r="L28" s="41">
        <v>1259.1333333333334</v>
      </c>
      <c r="M28" s="31">
        <v>1193.3</v>
      </c>
      <c r="N28" s="31">
        <v>1135.0999999999999</v>
      </c>
      <c r="O28" s="42">
        <v>4480000</v>
      </c>
      <c r="P28" s="43">
        <v>-2.9672947801602772E-2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747.55</v>
      </c>
      <c r="F29" s="40">
        <v>742.18333333333339</v>
      </c>
      <c r="G29" s="41">
        <v>734.66666666666674</v>
      </c>
      <c r="H29" s="41">
        <v>721.7833333333333</v>
      </c>
      <c r="I29" s="41">
        <v>714.26666666666665</v>
      </c>
      <c r="J29" s="41">
        <v>755.06666666666683</v>
      </c>
      <c r="K29" s="41">
        <v>762.58333333333348</v>
      </c>
      <c r="L29" s="41">
        <v>775.46666666666692</v>
      </c>
      <c r="M29" s="31">
        <v>749.7</v>
      </c>
      <c r="N29" s="31">
        <v>729.3</v>
      </c>
      <c r="O29" s="42">
        <v>15863250</v>
      </c>
      <c r="P29" s="43">
        <v>-2.6331538001196888E-2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805.95</v>
      </c>
      <c r="F30" s="40">
        <v>802.96666666666658</v>
      </c>
      <c r="G30" s="41">
        <v>798.28333333333319</v>
      </c>
      <c r="H30" s="41">
        <v>790.61666666666656</v>
      </c>
      <c r="I30" s="41">
        <v>785.93333333333317</v>
      </c>
      <c r="J30" s="41">
        <v>810.63333333333321</v>
      </c>
      <c r="K30" s="41">
        <v>815.31666666666661</v>
      </c>
      <c r="L30" s="41">
        <v>822.98333333333323</v>
      </c>
      <c r="M30" s="31">
        <v>807.65</v>
      </c>
      <c r="N30" s="31">
        <v>795.3</v>
      </c>
      <c r="O30" s="42">
        <v>30760800</v>
      </c>
      <c r="P30" s="43">
        <v>1.7545252461098761E-2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3735.95</v>
      </c>
      <c r="F31" s="40">
        <v>3748.25</v>
      </c>
      <c r="G31" s="41">
        <v>3717.7</v>
      </c>
      <c r="H31" s="41">
        <v>3699.45</v>
      </c>
      <c r="I31" s="41">
        <v>3668.8999999999996</v>
      </c>
      <c r="J31" s="41">
        <v>3766.5</v>
      </c>
      <c r="K31" s="41">
        <v>3797.05</v>
      </c>
      <c r="L31" s="41">
        <v>3815.3</v>
      </c>
      <c r="M31" s="31">
        <v>3778.8</v>
      </c>
      <c r="N31" s="31">
        <v>3730</v>
      </c>
      <c r="O31" s="42">
        <v>2389750</v>
      </c>
      <c r="P31" s="43">
        <v>8.7589700295483321E-3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16776.849999999999</v>
      </c>
      <c r="F32" s="40">
        <v>16794.783333333333</v>
      </c>
      <c r="G32" s="41">
        <v>16619.066666666666</v>
      </c>
      <c r="H32" s="41">
        <v>16461.283333333333</v>
      </c>
      <c r="I32" s="41">
        <v>16285.566666666666</v>
      </c>
      <c r="J32" s="41">
        <v>16952.566666666666</v>
      </c>
      <c r="K32" s="41">
        <v>17128.283333333333</v>
      </c>
      <c r="L32" s="41">
        <v>17286.066666666666</v>
      </c>
      <c r="M32" s="31">
        <v>16970.5</v>
      </c>
      <c r="N32" s="31">
        <v>16637</v>
      </c>
      <c r="O32" s="42">
        <v>809025</v>
      </c>
      <c r="P32" s="43">
        <v>1.7641509433962265E-2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7529.95</v>
      </c>
      <c r="F33" s="40">
        <v>7532.7333333333336</v>
      </c>
      <c r="G33" s="41">
        <v>7449.416666666667</v>
      </c>
      <c r="H33" s="41">
        <v>7368.8833333333332</v>
      </c>
      <c r="I33" s="41">
        <v>7285.5666666666666</v>
      </c>
      <c r="J33" s="41">
        <v>7613.2666666666673</v>
      </c>
      <c r="K33" s="41">
        <v>7696.583333333333</v>
      </c>
      <c r="L33" s="41">
        <v>7777.1166666666677</v>
      </c>
      <c r="M33" s="31">
        <v>7616.05</v>
      </c>
      <c r="N33" s="31">
        <v>7452.2</v>
      </c>
      <c r="O33" s="42">
        <v>4164750</v>
      </c>
      <c r="P33" s="43">
        <v>-1.4318679368084728E-2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2396.4499999999998</v>
      </c>
      <c r="F34" s="40">
        <v>2380.1</v>
      </c>
      <c r="G34" s="41">
        <v>2341.9499999999998</v>
      </c>
      <c r="H34" s="41">
        <v>2287.4499999999998</v>
      </c>
      <c r="I34" s="41">
        <v>2249.2999999999997</v>
      </c>
      <c r="J34" s="41">
        <v>2434.6</v>
      </c>
      <c r="K34" s="41">
        <v>2472.7500000000005</v>
      </c>
      <c r="L34" s="41">
        <v>2527.25</v>
      </c>
      <c r="M34" s="31">
        <v>2418.25</v>
      </c>
      <c r="N34" s="31">
        <v>2325.6</v>
      </c>
      <c r="O34" s="42">
        <v>1489600</v>
      </c>
      <c r="P34" s="43">
        <v>2.6743865453542872E-2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283.8</v>
      </c>
      <c r="F35" s="40">
        <v>282.9666666666667</v>
      </c>
      <c r="G35" s="41">
        <v>278.83333333333337</v>
      </c>
      <c r="H35" s="41">
        <v>273.86666666666667</v>
      </c>
      <c r="I35" s="41">
        <v>269.73333333333335</v>
      </c>
      <c r="J35" s="41">
        <v>287.93333333333339</v>
      </c>
      <c r="K35" s="41">
        <v>292.06666666666672</v>
      </c>
      <c r="L35" s="41">
        <v>297.03333333333342</v>
      </c>
      <c r="M35" s="31">
        <v>287.10000000000002</v>
      </c>
      <c r="N35" s="31">
        <v>278</v>
      </c>
      <c r="O35" s="42">
        <v>27498600</v>
      </c>
      <c r="P35" s="43">
        <v>-9.8515781969019372E-3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78.599999999999994</v>
      </c>
      <c r="F36" s="40">
        <v>78.600000000000009</v>
      </c>
      <c r="G36" s="41">
        <v>77.950000000000017</v>
      </c>
      <c r="H36" s="41">
        <v>77.300000000000011</v>
      </c>
      <c r="I36" s="41">
        <v>76.65000000000002</v>
      </c>
      <c r="J36" s="41">
        <v>79.250000000000014</v>
      </c>
      <c r="K36" s="41">
        <v>79.90000000000002</v>
      </c>
      <c r="L36" s="41">
        <v>80.550000000000011</v>
      </c>
      <c r="M36" s="31">
        <v>79.25</v>
      </c>
      <c r="N36" s="31">
        <v>77.95</v>
      </c>
      <c r="O36" s="42">
        <v>157060800</v>
      </c>
      <c r="P36" s="43">
        <v>-1.1560268021500626E-2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1796.35</v>
      </c>
      <c r="F37" s="40">
        <v>1799.75</v>
      </c>
      <c r="G37" s="41">
        <v>1775.65</v>
      </c>
      <c r="H37" s="41">
        <v>1754.95</v>
      </c>
      <c r="I37" s="41">
        <v>1730.8500000000001</v>
      </c>
      <c r="J37" s="41">
        <v>1820.45</v>
      </c>
      <c r="K37" s="41">
        <v>1844.55</v>
      </c>
      <c r="L37" s="41">
        <v>1865.25</v>
      </c>
      <c r="M37" s="31">
        <v>1823.85</v>
      </c>
      <c r="N37" s="31">
        <v>1779.05</v>
      </c>
      <c r="O37" s="42">
        <v>1894200</v>
      </c>
      <c r="P37" s="43">
        <v>5.4178145087235993E-2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190.05</v>
      </c>
      <c r="F38" s="40">
        <v>190.21666666666667</v>
      </c>
      <c r="G38" s="41">
        <v>188.43333333333334</v>
      </c>
      <c r="H38" s="41">
        <v>186.81666666666666</v>
      </c>
      <c r="I38" s="41">
        <v>185.03333333333333</v>
      </c>
      <c r="J38" s="41">
        <v>191.83333333333334</v>
      </c>
      <c r="K38" s="41">
        <v>193.6166666666667</v>
      </c>
      <c r="L38" s="41">
        <v>195.23333333333335</v>
      </c>
      <c r="M38" s="31">
        <v>192</v>
      </c>
      <c r="N38" s="31">
        <v>188.6</v>
      </c>
      <c r="O38" s="42">
        <v>24954600</v>
      </c>
      <c r="P38" s="43">
        <v>4.0069686411149823E-2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837.7</v>
      </c>
      <c r="F39" s="40">
        <v>834.9666666666667</v>
      </c>
      <c r="G39" s="41">
        <v>829.98333333333335</v>
      </c>
      <c r="H39" s="41">
        <v>822.26666666666665</v>
      </c>
      <c r="I39" s="41">
        <v>817.2833333333333</v>
      </c>
      <c r="J39" s="41">
        <v>842.68333333333339</v>
      </c>
      <c r="K39" s="41">
        <v>847.66666666666674</v>
      </c>
      <c r="L39" s="41">
        <v>855.38333333333344</v>
      </c>
      <c r="M39" s="31">
        <v>839.95</v>
      </c>
      <c r="N39" s="31">
        <v>827.25</v>
      </c>
      <c r="O39" s="42">
        <v>4682700</v>
      </c>
      <c r="P39" s="43">
        <v>1.5748031496062992E-2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784.7</v>
      </c>
      <c r="F40" s="40">
        <v>783.44999999999993</v>
      </c>
      <c r="G40" s="41">
        <v>778.99999999999989</v>
      </c>
      <c r="H40" s="41">
        <v>773.3</v>
      </c>
      <c r="I40" s="41">
        <v>768.84999999999991</v>
      </c>
      <c r="J40" s="41">
        <v>789.14999999999986</v>
      </c>
      <c r="K40" s="41">
        <v>793.59999999999991</v>
      </c>
      <c r="L40" s="41">
        <v>799.29999999999984</v>
      </c>
      <c r="M40" s="31">
        <v>787.9</v>
      </c>
      <c r="N40" s="31">
        <v>777.75</v>
      </c>
      <c r="O40" s="42">
        <v>8247000</v>
      </c>
      <c r="P40" s="43">
        <v>1.5327793167128347E-2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666.65</v>
      </c>
      <c r="F41" s="40">
        <v>668.43333333333339</v>
      </c>
      <c r="G41" s="41">
        <v>662.86666666666679</v>
      </c>
      <c r="H41" s="41">
        <v>659.08333333333337</v>
      </c>
      <c r="I41" s="41">
        <v>653.51666666666677</v>
      </c>
      <c r="J41" s="41">
        <v>672.21666666666681</v>
      </c>
      <c r="K41" s="41">
        <v>677.78333333333342</v>
      </c>
      <c r="L41" s="41">
        <v>681.56666666666683</v>
      </c>
      <c r="M41" s="31">
        <v>674</v>
      </c>
      <c r="N41" s="31">
        <v>664.65</v>
      </c>
      <c r="O41" s="42">
        <v>74935884</v>
      </c>
      <c r="P41" s="43">
        <v>-6.0739640851932626E-2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54.9</v>
      </c>
      <c r="F42" s="40">
        <v>54.966666666666669</v>
      </c>
      <c r="G42" s="41">
        <v>54.183333333333337</v>
      </c>
      <c r="H42" s="41">
        <v>53.466666666666669</v>
      </c>
      <c r="I42" s="41">
        <v>52.683333333333337</v>
      </c>
      <c r="J42" s="41">
        <v>55.683333333333337</v>
      </c>
      <c r="K42" s="41">
        <v>56.466666666666669</v>
      </c>
      <c r="L42" s="41">
        <v>57.183333333333337</v>
      </c>
      <c r="M42" s="31">
        <v>55.75</v>
      </c>
      <c r="N42" s="31">
        <v>54.25</v>
      </c>
      <c r="O42" s="42">
        <v>114975000</v>
      </c>
      <c r="P42" s="43">
        <v>6.8965517241379309E-3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359.2</v>
      </c>
      <c r="F43" s="40">
        <v>358.36666666666662</v>
      </c>
      <c r="G43" s="41">
        <v>356.73333333333323</v>
      </c>
      <c r="H43" s="41">
        <v>354.26666666666659</v>
      </c>
      <c r="I43" s="41">
        <v>352.63333333333321</v>
      </c>
      <c r="J43" s="41">
        <v>360.83333333333326</v>
      </c>
      <c r="K43" s="41">
        <v>362.46666666666658</v>
      </c>
      <c r="L43" s="41">
        <v>364.93333333333328</v>
      </c>
      <c r="M43" s="31">
        <v>360</v>
      </c>
      <c r="N43" s="31">
        <v>355.9</v>
      </c>
      <c r="O43" s="42">
        <v>17066000</v>
      </c>
      <c r="P43" s="43">
        <v>-1.6176080615221428E-2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14138</v>
      </c>
      <c r="F44" s="40">
        <v>14143.016666666668</v>
      </c>
      <c r="G44" s="41">
        <v>14022.033333333336</v>
      </c>
      <c r="H44" s="41">
        <v>13906.066666666668</v>
      </c>
      <c r="I44" s="41">
        <v>13785.083333333336</v>
      </c>
      <c r="J44" s="41">
        <v>14258.983333333337</v>
      </c>
      <c r="K44" s="41">
        <v>14379.966666666671</v>
      </c>
      <c r="L44" s="41">
        <v>14495.933333333338</v>
      </c>
      <c r="M44" s="31">
        <v>14264</v>
      </c>
      <c r="N44" s="31">
        <v>14027.05</v>
      </c>
      <c r="O44" s="42">
        <v>168950</v>
      </c>
      <c r="P44" s="43">
        <v>2.4871094934789201E-2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480.3</v>
      </c>
      <c r="F45" s="40">
        <v>479.98333333333335</v>
      </c>
      <c r="G45" s="41">
        <v>477.56666666666672</v>
      </c>
      <c r="H45" s="41">
        <v>474.83333333333337</v>
      </c>
      <c r="I45" s="41">
        <v>472.41666666666674</v>
      </c>
      <c r="J45" s="41">
        <v>482.7166666666667</v>
      </c>
      <c r="K45" s="41">
        <v>485.13333333333333</v>
      </c>
      <c r="L45" s="41">
        <v>487.86666666666667</v>
      </c>
      <c r="M45" s="31">
        <v>482.4</v>
      </c>
      <c r="N45" s="31">
        <v>477.25</v>
      </c>
      <c r="O45" s="42">
        <v>40917600</v>
      </c>
      <c r="P45" s="43">
        <v>3.6646209545675304E-3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4074.25</v>
      </c>
      <c r="F46" s="40">
        <v>4050.2000000000003</v>
      </c>
      <c r="G46" s="41">
        <v>4018.0500000000006</v>
      </c>
      <c r="H46" s="41">
        <v>3961.8500000000004</v>
      </c>
      <c r="I46" s="41">
        <v>3929.7000000000007</v>
      </c>
      <c r="J46" s="41">
        <v>4106.4000000000005</v>
      </c>
      <c r="K46" s="41">
        <v>4138.55</v>
      </c>
      <c r="L46" s="41">
        <v>4194.75</v>
      </c>
      <c r="M46" s="31">
        <v>4082.35</v>
      </c>
      <c r="N46" s="31">
        <v>3994</v>
      </c>
      <c r="O46" s="42">
        <v>1295400</v>
      </c>
      <c r="P46" s="43">
        <v>3.3179135428297972E-2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558.75</v>
      </c>
      <c r="F47" s="40">
        <v>558.33333333333337</v>
      </c>
      <c r="G47" s="41">
        <v>553.76666666666677</v>
      </c>
      <c r="H47" s="41">
        <v>548.78333333333342</v>
      </c>
      <c r="I47" s="41">
        <v>544.21666666666681</v>
      </c>
      <c r="J47" s="41">
        <v>563.31666666666672</v>
      </c>
      <c r="K47" s="41">
        <v>567.88333333333333</v>
      </c>
      <c r="L47" s="41">
        <v>572.86666666666667</v>
      </c>
      <c r="M47" s="31">
        <v>562.9</v>
      </c>
      <c r="N47" s="31">
        <v>553.35</v>
      </c>
      <c r="O47" s="42">
        <v>18909000</v>
      </c>
      <c r="P47" s="43">
        <v>0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159.80000000000001</v>
      </c>
      <c r="F48" s="40">
        <v>160.81666666666669</v>
      </c>
      <c r="G48" s="41">
        <v>157.98333333333338</v>
      </c>
      <c r="H48" s="41">
        <v>156.16666666666669</v>
      </c>
      <c r="I48" s="41">
        <v>153.33333333333337</v>
      </c>
      <c r="J48" s="41">
        <v>162.63333333333338</v>
      </c>
      <c r="K48" s="41">
        <v>165.4666666666667</v>
      </c>
      <c r="L48" s="41">
        <v>167.28333333333339</v>
      </c>
      <c r="M48" s="31">
        <v>163.65</v>
      </c>
      <c r="N48" s="31">
        <v>159</v>
      </c>
      <c r="O48" s="42">
        <v>71458200</v>
      </c>
      <c r="P48" s="43">
        <v>-2.1444945648154995E-2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588.6</v>
      </c>
      <c r="F49" s="40">
        <v>588.06666666666661</v>
      </c>
      <c r="G49" s="41">
        <v>579.13333333333321</v>
      </c>
      <c r="H49" s="41">
        <v>569.66666666666663</v>
      </c>
      <c r="I49" s="41">
        <v>560.73333333333323</v>
      </c>
      <c r="J49" s="41">
        <v>597.53333333333319</v>
      </c>
      <c r="K49" s="41">
        <v>606.46666666666658</v>
      </c>
      <c r="L49" s="41">
        <v>615.93333333333317</v>
      </c>
      <c r="M49" s="31">
        <v>597</v>
      </c>
      <c r="N49" s="31">
        <v>578.6</v>
      </c>
      <c r="O49" s="42">
        <v>1466400</v>
      </c>
      <c r="P49" s="43">
        <v>7.0462633451957302E-2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584.4</v>
      </c>
      <c r="F50" s="40">
        <v>581.59999999999991</v>
      </c>
      <c r="G50" s="41">
        <v>572.14999999999986</v>
      </c>
      <c r="H50" s="41">
        <v>559.9</v>
      </c>
      <c r="I50" s="41">
        <v>550.44999999999993</v>
      </c>
      <c r="J50" s="41">
        <v>593.8499999999998</v>
      </c>
      <c r="K50" s="41">
        <v>603.29999999999984</v>
      </c>
      <c r="L50" s="41">
        <v>615.54999999999973</v>
      </c>
      <c r="M50" s="31">
        <v>591.04999999999995</v>
      </c>
      <c r="N50" s="31">
        <v>569.35</v>
      </c>
      <c r="O50" s="42">
        <v>10653750</v>
      </c>
      <c r="P50" s="43">
        <v>2.6125692270647725E-2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957.5</v>
      </c>
      <c r="F51" s="40">
        <v>947.08333333333337</v>
      </c>
      <c r="G51" s="41">
        <v>933.41666666666674</v>
      </c>
      <c r="H51" s="41">
        <v>909.33333333333337</v>
      </c>
      <c r="I51" s="41">
        <v>895.66666666666674</v>
      </c>
      <c r="J51" s="41">
        <v>971.16666666666674</v>
      </c>
      <c r="K51" s="41">
        <v>984.83333333333348</v>
      </c>
      <c r="L51" s="41">
        <v>1008.9166666666667</v>
      </c>
      <c r="M51" s="31">
        <v>960.75</v>
      </c>
      <c r="N51" s="31">
        <v>923</v>
      </c>
      <c r="O51" s="42">
        <v>11417900</v>
      </c>
      <c r="P51" s="43">
        <v>-2.6382884380889038E-2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142</v>
      </c>
      <c r="F52" s="40">
        <v>142.20000000000002</v>
      </c>
      <c r="G52" s="41">
        <v>141.20000000000005</v>
      </c>
      <c r="H52" s="41">
        <v>140.40000000000003</v>
      </c>
      <c r="I52" s="41">
        <v>139.40000000000006</v>
      </c>
      <c r="J52" s="41">
        <v>143.00000000000003</v>
      </c>
      <c r="K52" s="41">
        <v>143.99999999999997</v>
      </c>
      <c r="L52" s="41">
        <v>144.80000000000001</v>
      </c>
      <c r="M52" s="31">
        <v>143.19999999999999</v>
      </c>
      <c r="N52" s="31">
        <v>141.4</v>
      </c>
      <c r="O52" s="42">
        <v>52084200</v>
      </c>
      <c r="P52" s="43">
        <v>4.5362494937221543E-3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5181.6000000000004</v>
      </c>
      <c r="F53" s="40">
        <v>5156.2333333333336</v>
      </c>
      <c r="G53" s="41">
        <v>5088.3666666666668</v>
      </c>
      <c r="H53" s="41">
        <v>4995.1333333333332</v>
      </c>
      <c r="I53" s="41">
        <v>4927.2666666666664</v>
      </c>
      <c r="J53" s="41">
        <v>5249.4666666666672</v>
      </c>
      <c r="K53" s="41">
        <v>5317.3333333333339</v>
      </c>
      <c r="L53" s="41">
        <v>5410.5666666666675</v>
      </c>
      <c r="M53" s="31">
        <v>5224.1000000000004</v>
      </c>
      <c r="N53" s="31">
        <v>5063</v>
      </c>
      <c r="O53" s="42">
        <v>853600</v>
      </c>
      <c r="P53" s="43">
        <v>0.13874066168623267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1733.3</v>
      </c>
      <c r="F54" s="40">
        <v>1731.1166666666668</v>
      </c>
      <c r="G54" s="41">
        <v>1709.2333333333336</v>
      </c>
      <c r="H54" s="41">
        <v>1685.1666666666667</v>
      </c>
      <c r="I54" s="41">
        <v>1663.2833333333335</v>
      </c>
      <c r="J54" s="41">
        <v>1755.1833333333336</v>
      </c>
      <c r="K54" s="41">
        <v>1777.0666666666668</v>
      </c>
      <c r="L54" s="41">
        <v>1801.1333333333337</v>
      </c>
      <c r="M54" s="31">
        <v>1753</v>
      </c>
      <c r="N54" s="31">
        <v>1707.05</v>
      </c>
      <c r="O54" s="42">
        <v>2671900</v>
      </c>
      <c r="P54" s="43">
        <v>7.3699015471167376E-2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737</v>
      </c>
      <c r="F55" s="40">
        <v>721</v>
      </c>
      <c r="G55" s="41">
        <v>701.65</v>
      </c>
      <c r="H55" s="41">
        <v>666.3</v>
      </c>
      <c r="I55" s="41">
        <v>646.94999999999993</v>
      </c>
      <c r="J55" s="41">
        <v>756.35</v>
      </c>
      <c r="K55" s="41">
        <v>775.69999999999993</v>
      </c>
      <c r="L55" s="41">
        <v>811.05000000000007</v>
      </c>
      <c r="M55" s="31">
        <v>740.35</v>
      </c>
      <c r="N55" s="31">
        <v>685.65</v>
      </c>
      <c r="O55" s="42">
        <v>7868142</v>
      </c>
      <c r="P55" s="43">
        <v>0.11692922121144886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804.95</v>
      </c>
      <c r="F56" s="40">
        <v>808.81666666666661</v>
      </c>
      <c r="G56" s="41">
        <v>795.63333333333321</v>
      </c>
      <c r="H56" s="41">
        <v>786.31666666666661</v>
      </c>
      <c r="I56" s="41">
        <v>773.13333333333321</v>
      </c>
      <c r="J56" s="41">
        <v>818.13333333333321</v>
      </c>
      <c r="K56" s="41">
        <v>831.31666666666661</v>
      </c>
      <c r="L56" s="41">
        <v>840.63333333333321</v>
      </c>
      <c r="M56" s="31">
        <v>822</v>
      </c>
      <c r="N56" s="31">
        <v>799.5</v>
      </c>
      <c r="O56" s="42">
        <v>1848125</v>
      </c>
      <c r="P56" s="43">
        <v>0.18469551282051283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157.44999999999999</v>
      </c>
      <c r="F57" s="40">
        <v>157.11666666666667</v>
      </c>
      <c r="G57" s="41">
        <v>154.43333333333334</v>
      </c>
      <c r="H57" s="41">
        <v>151.41666666666666</v>
      </c>
      <c r="I57" s="41">
        <v>148.73333333333332</v>
      </c>
      <c r="J57" s="41">
        <v>160.13333333333335</v>
      </c>
      <c r="K57" s="41">
        <v>162.81666666666669</v>
      </c>
      <c r="L57" s="41">
        <v>165.83333333333337</v>
      </c>
      <c r="M57" s="31">
        <v>159.80000000000001</v>
      </c>
      <c r="N57" s="31">
        <v>154.1</v>
      </c>
      <c r="O57" s="42">
        <v>7275700</v>
      </c>
      <c r="P57" s="43">
        <v>3.3010563380281688E-2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1042</v>
      </c>
      <c r="F58" s="40">
        <v>1028.0166666666667</v>
      </c>
      <c r="G58" s="41">
        <v>1009.0333333333333</v>
      </c>
      <c r="H58" s="41">
        <v>976.06666666666661</v>
      </c>
      <c r="I58" s="41">
        <v>957.08333333333326</v>
      </c>
      <c r="J58" s="41">
        <v>1060.9833333333333</v>
      </c>
      <c r="K58" s="41">
        <v>1079.9666666666665</v>
      </c>
      <c r="L58" s="41">
        <v>1112.9333333333334</v>
      </c>
      <c r="M58" s="31">
        <v>1047</v>
      </c>
      <c r="N58" s="31">
        <v>995.05</v>
      </c>
      <c r="O58" s="42">
        <v>2601000</v>
      </c>
      <c r="P58" s="43">
        <v>1.7128108869075551E-2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641.65</v>
      </c>
      <c r="F59" s="40">
        <v>637.5333333333333</v>
      </c>
      <c r="G59" s="41">
        <v>630.21666666666658</v>
      </c>
      <c r="H59" s="41">
        <v>618.7833333333333</v>
      </c>
      <c r="I59" s="41">
        <v>611.46666666666658</v>
      </c>
      <c r="J59" s="41">
        <v>648.96666666666658</v>
      </c>
      <c r="K59" s="41">
        <v>656.28333333333319</v>
      </c>
      <c r="L59" s="41">
        <v>667.71666666666658</v>
      </c>
      <c r="M59" s="31">
        <v>644.85</v>
      </c>
      <c r="N59" s="31">
        <v>626.1</v>
      </c>
      <c r="O59" s="42">
        <v>11133750</v>
      </c>
      <c r="P59" s="43">
        <v>-2.5755879059350503E-3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2332.35</v>
      </c>
      <c r="F60" s="40">
        <v>2322.35</v>
      </c>
      <c r="G60" s="41">
        <v>2300</v>
      </c>
      <c r="H60" s="41">
        <v>2267.65</v>
      </c>
      <c r="I60" s="41">
        <v>2245.3000000000002</v>
      </c>
      <c r="J60" s="41">
        <v>2354.6999999999998</v>
      </c>
      <c r="K60" s="41">
        <v>2377.0499999999993</v>
      </c>
      <c r="L60" s="41">
        <v>2409.3999999999996</v>
      </c>
      <c r="M60" s="31">
        <v>2344.6999999999998</v>
      </c>
      <c r="N60" s="31">
        <v>2290</v>
      </c>
      <c r="O60" s="42">
        <v>2914000</v>
      </c>
      <c r="P60" s="43">
        <v>7.4330164217804671E-3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5186.5</v>
      </c>
      <c r="F61" s="40">
        <v>5205.6166666666659</v>
      </c>
      <c r="G61" s="41">
        <v>5156.4333333333316</v>
      </c>
      <c r="H61" s="41">
        <v>5126.3666666666659</v>
      </c>
      <c r="I61" s="41">
        <v>5077.1833333333316</v>
      </c>
      <c r="J61" s="41">
        <v>5235.6833333333316</v>
      </c>
      <c r="K61" s="41">
        <v>5284.8666666666659</v>
      </c>
      <c r="L61" s="41">
        <v>5314.9333333333316</v>
      </c>
      <c r="M61" s="31">
        <v>5254.8</v>
      </c>
      <c r="N61" s="31">
        <v>5175.55</v>
      </c>
      <c r="O61" s="42">
        <v>2167000</v>
      </c>
      <c r="P61" s="43">
        <v>1.1199253383107793E-2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4311.6000000000004</v>
      </c>
      <c r="F62" s="40">
        <v>4272.3166666666666</v>
      </c>
      <c r="G62" s="41">
        <v>4194.833333333333</v>
      </c>
      <c r="H62" s="41">
        <v>4078.0666666666666</v>
      </c>
      <c r="I62" s="41">
        <v>4000.583333333333</v>
      </c>
      <c r="J62" s="41">
        <v>4389.083333333333</v>
      </c>
      <c r="K62" s="41">
        <v>4466.5666666666666</v>
      </c>
      <c r="L62" s="41">
        <v>4583.333333333333</v>
      </c>
      <c r="M62" s="31">
        <v>4349.8</v>
      </c>
      <c r="N62" s="31">
        <v>4155.55</v>
      </c>
      <c r="O62" s="42">
        <v>298000</v>
      </c>
      <c r="P62" s="43">
        <v>0.52918537524053877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339.25</v>
      </c>
      <c r="F63" s="40">
        <v>337.26666666666665</v>
      </c>
      <c r="G63" s="41">
        <v>333.2833333333333</v>
      </c>
      <c r="H63" s="41">
        <v>327.31666666666666</v>
      </c>
      <c r="I63" s="41">
        <v>323.33333333333331</v>
      </c>
      <c r="J63" s="41">
        <v>343.23333333333329</v>
      </c>
      <c r="K63" s="41">
        <v>347.21666666666664</v>
      </c>
      <c r="L63" s="41">
        <v>353.18333333333328</v>
      </c>
      <c r="M63" s="31">
        <v>341.25</v>
      </c>
      <c r="N63" s="31">
        <v>331.3</v>
      </c>
      <c r="O63" s="42">
        <v>40580100</v>
      </c>
      <c r="P63" s="43">
        <v>-6.229983224035382E-2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4865</v>
      </c>
      <c r="F64" s="40">
        <v>4859.5666666666666</v>
      </c>
      <c r="G64" s="41">
        <v>4809.1333333333332</v>
      </c>
      <c r="H64" s="41">
        <v>4753.2666666666664</v>
      </c>
      <c r="I64" s="41">
        <v>4702.833333333333</v>
      </c>
      <c r="J64" s="41">
        <v>4915.4333333333334</v>
      </c>
      <c r="K64" s="41">
        <v>4965.8666666666659</v>
      </c>
      <c r="L64" s="41">
        <v>5021.7333333333336</v>
      </c>
      <c r="M64" s="31">
        <v>4910</v>
      </c>
      <c r="N64" s="31">
        <v>4803.7</v>
      </c>
      <c r="O64" s="42">
        <v>3137875</v>
      </c>
      <c r="P64" s="43">
        <v>-1.6263030018026491E-2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2728.1</v>
      </c>
      <c r="F65" s="40">
        <v>2708.5166666666664</v>
      </c>
      <c r="G65" s="41">
        <v>2669.9833333333327</v>
      </c>
      <c r="H65" s="41">
        <v>2611.8666666666663</v>
      </c>
      <c r="I65" s="41">
        <v>2573.3333333333326</v>
      </c>
      <c r="J65" s="41">
        <v>2766.6333333333328</v>
      </c>
      <c r="K65" s="41">
        <v>2805.1666666666665</v>
      </c>
      <c r="L65" s="41">
        <v>2863.2833333333328</v>
      </c>
      <c r="M65" s="31">
        <v>2747.05</v>
      </c>
      <c r="N65" s="31">
        <v>2650.4</v>
      </c>
      <c r="O65" s="42">
        <v>4197900</v>
      </c>
      <c r="P65" s="43">
        <v>-1.2514408035567266E-2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1313.85</v>
      </c>
      <c r="F66" s="40">
        <v>1321.6000000000001</v>
      </c>
      <c r="G66" s="41">
        <v>1283.4500000000003</v>
      </c>
      <c r="H66" s="41">
        <v>1253.0500000000002</v>
      </c>
      <c r="I66" s="41">
        <v>1214.9000000000003</v>
      </c>
      <c r="J66" s="41">
        <v>1352.0000000000002</v>
      </c>
      <c r="K66" s="41">
        <v>1390.1500000000003</v>
      </c>
      <c r="L66" s="41">
        <v>1420.5500000000002</v>
      </c>
      <c r="M66" s="31">
        <v>1359.75</v>
      </c>
      <c r="N66" s="31">
        <v>1291.2</v>
      </c>
      <c r="O66" s="42">
        <v>7195100</v>
      </c>
      <c r="P66" s="43">
        <v>0.11014935505770536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179</v>
      </c>
      <c r="F67" s="40">
        <v>176.5</v>
      </c>
      <c r="G67" s="41">
        <v>171.8</v>
      </c>
      <c r="H67" s="41">
        <v>164.60000000000002</v>
      </c>
      <c r="I67" s="41">
        <v>159.90000000000003</v>
      </c>
      <c r="J67" s="41">
        <v>183.7</v>
      </c>
      <c r="K67" s="41">
        <v>188.39999999999998</v>
      </c>
      <c r="L67" s="41">
        <v>195.59999999999997</v>
      </c>
      <c r="M67" s="31">
        <v>181.2</v>
      </c>
      <c r="N67" s="31">
        <v>169.3</v>
      </c>
      <c r="O67" s="42">
        <v>32540400</v>
      </c>
      <c r="P67" s="43">
        <v>0.12649551345962112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82.95</v>
      </c>
      <c r="F68" s="40">
        <v>83</v>
      </c>
      <c r="G68" s="41">
        <v>82.5</v>
      </c>
      <c r="H68" s="41">
        <v>82.05</v>
      </c>
      <c r="I68" s="41">
        <v>81.55</v>
      </c>
      <c r="J68" s="41">
        <v>83.45</v>
      </c>
      <c r="K68" s="41">
        <v>83.95</v>
      </c>
      <c r="L68" s="41">
        <v>84.4</v>
      </c>
      <c r="M68" s="31">
        <v>83.5</v>
      </c>
      <c r="N68" s="31">
        <v>82.55</v>
      </c>
      <c r="O68" s="42">
        <v>80570000</v>
      </c>
      <c r="P68" s="43">
        <v>-2.5996533795493936E-3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145.80000000000001</v>
      </c>
      <c r="F69" s="40">
        <v>146.06666666666666</v>
      </c>
      <c r="G69" s="41">
        <v>144.43333333333334</v>
      </c>
      <c r="H69" s="41">
        <v>143.06666666666666</v>
      </c>
      <c r="I69" s="41">
        <v>141.43333333333334</v>
      </c>
      <c r="J69" s="41">
        <v>147.43333333333334</v>
      </c>
      <c r="K69" s="41">
        <v>149.06666666666666</v>
      </c>
      <c r="L69" s="41">
        <v>150.43333333333334</v>
      </c>
      <c r="M69" s="31">
        <v>147.69999999999999</v>
      </c>
      <c r="N69" s="31">
        <v>144.69999999999999</v>
      </c>
      <c r="O69" s="42">
        <v>37649200</v>
      </c>
      <c r="P69" s="43">
        <v>1.9491245457548729E-2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536.20000000000005</v>
      </c>
      <c r="F70" s="40">
        <v>535.33333333333337</v>
      </c>
      <c r="G70" s="41">
        <v>531.86666666666679</v>
      </c>
      <c r="H70" s="41">
        <v>527.53333333333342</v>
      </c>
      <c r="I70" s="41">
        <v>524.06666666666683</v>
      </c>
      <c r="J70" s="41">
        <v>539.66666666666674</v>
      </c>
      <c r="K70" s="41">
        <v>543.13333333333321</v>
      </c>
      <c r="L70" s="41">
        <v>547.4666666666667</v>
      </c>
      <c r="M70" s="31">
        <v>538.79999999999995</v>
      </c>
      <c r="N70" s="31">
        <v>531</v>
      </c>
      <c r="O70" s="42">
        <v>7695800</v>
      </c>
      <c r="P70" s="43">
        <v>-2.6051520884878474E-2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30.5</v>
      </c>
      <c r="F71" s="40">
        <v>30.633333333333336</v>
      </c>
      <c r="G71" s="41">
        <v>30.216666666666672</v>
      </c>
      <c r="H71" s="41">
        <v>29.933333333333337</v>
      </c>
      <c r="I71" s="41">
        <v>29.516666666666673</v>
      </c>
      <c r="J71" s="41">
        <v>30.916666666666671</v>
      </c>
      <c r="K71" s="41">
        <v>31.333333333333336</v>
      </c>
      <c r="L71" s="41">
        <v>31.616666666666671</v>
      </c>
      <c r="M71" s="31">
        <v>31.05</v>
      </c>
      <c r="N71" s="31">
        <v>30.35</v>
      </c>
      <c r="O71" s="42">
        <v>102352500</v>
      </c>
      <c r="P71" s="43">
        <v>3.7511032656663726E-3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1130.4000000000001</v>
      </c>
      <c r="F72" s="40">
        <v>1120.95</v>
      </c>
      <c r="G72" s="41">
        <v>1108.8500000000001</v>
      </c>
      <c r="H72" s="41">
        <v>1087.3000000000002</v>
      </c>
      <c r="I72" s="41">
        <v>1075.2000000000003</v>
      </c>
      <c r="J72" s="41">
        <v>1142.5</v>
      </c>
      <c r="K72" s="41">
        <v>1154.5999999999999</v>
      </c>
      <c r="L72" s="41">
        <v>1176.1499999999999</v>
      </c>
      <c r="M72" s="31">
        <v>1133.05</v>
      </c>
      <c r="N72" s="31">
        <v>1099.4000000000001</v>
      </c>
      <c r="O72" s="42">
        <v>5528000</v>
      </c>
      <c r="P72" s="43">
        <v>8.3910981393651943E-3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1597.1</v>
      </c>
      <c r="F73" s="40">
        <v>1589.9166666666667</v>
      </c>
      <c r="G73" s="41">
        <v>1569.8333333333335</v>
      </c>
      <c r="H73" s="41">
        <v>1542.5666666666668</v>
      </c>
      <c r="I73" s="41">
        <v>1522.4833333333336</v>
      </c>
      <c r="J73" s="41">
        <v>1617.1833333333334</v>
      </c>
      <c r="K73" s="41">
        <v>1637.2666666666669</v>
      </c>
      <c r="L73" s="41">
        <v>1664.5333333333333</v>
      </c>
      <c r="M73" s="31">
        <v>1610</v>
      </c>
      <c r="N73" s="31">
        <v>1562.65</v>
      </c>
      <c r="O73" s="42">
        <v>1903200</v>
      </c>
      <c r="P73" s="43">
        <v>-7.1210579857578843E-3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345.6</v>
      </c>
      <c r="F74" s="40">
        <v>346.59999999999997</v>
      </c>
      <c r="G74" s="41">
        <v>341.94999999999993</v>
      </c>
      <c r="H74" s="41">
        <v>338.29999999999995</v>
      </c>
      <c r="I74" s="41">
        <v>333.64999999999992</v>
      </c>
      <c r="J74" s="41">
        <v>350.24999999999994</v>
      </c>
      <c r="K74" s="41">
        <v>354.89999999999992</v>
      </c>
      <c r="L74" s="41">
        <v>358.54999999999995</v>
      </c>
      <c r="M74" s="31">
        <v>351.25</v>
      </c>
      <c r="N74" s="31">
        <v>342.95</v>
      </c>
      <c r="O74" s="42">
        <v>12596850</v>
      </c>
      <c r="P74" s="43">
        <v>3.1737971308873937E-2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1505.85</v>
      </c>
      <c r="F75" s="40">
        <v>1502.2666666666667</v>
      </c>
      <c r="G75" s="41">
        <v>1491.5833333333333</v>
      </c>
      <c r="H75" s="41">
        <v>1477.3166666666666</v>
      </c>
      <c r="I75" s="41">
        <v>1466.6333333333332</v>
      </c>
      <c r="J75" s="41">
        <v>1516.5333333333333</v>
      </c>
      <c r="K75" s="41">
        <v>1527.2166666666667</v>
      </c>
      <c r="L75" s="41">
        <v>1541.4833333333333</v>
      </c>
      <c r="M75" s="31">
        <v>1512.95</v>
      </c>
      <c r="N75" s="31">
        <v>1488</v>
      </c>
      <c r="O75" s="42">
        <v>10388250</v>
      </c>
      <c r="P75" s="43">
        <v>1.9865696698377167E-2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705.5</v>
      </c>
      <c r="F76" s="40">
        <v>706.94999999999993</v>
      </c>
      <c r="G76" s="41">
        <v>700.64999999999986</v>
      </c>
      <c r="H76" s="41">
        <v>695.8</v>
      </c>
      <c r="I76" s="41">
        <v>689.49999999999989</v>
      </c>
      <c r="J76" s="41">
        <v>711.79999999999984</v>
      </c>
      <c r="K76" s="41">
        <v>718.0999999999998</v>
      </c>
      <c r="L76" s="41">
        <v>722.94999999999982</v>
      </c>
      <c r="M76" s="31">
        <v>713.25</v>
      </c>
      <c r="N76" s="31">
        <v>702.1</v>
      </c>
      <c r="O76" s="42">
        <v>2616250</v>
      </c>
      <c r="P76" s="43">
        <v>0.13564839934888767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1386.05</v>
      </c>
      <c r="F77" s="40">
        <v>1393.6666666666667</v>
      </c>
      <c r="G77" s="41">
        <v>1352.3833333333334</v>
      </c>
      <c r="H77" s="41">
        <v>1318.7166666666667</v>
      </c>
      <c r="I77" s="41">
        <v>1277.4333333333334</v>
      </c>
      <c r="J77" s="41">
        <v>1427.3333333333335</v>
      </c>
      <c r="K77" s="41">
        <v>1468.6166666666668</v>
      </c>
      <c r="L77" s="41">
        <v>1502.2833333333335</v>
      </c>
      <c r="M77" s="31">
        <v>1434.95</v>
      </c>
      <c r="N77" s="31">
        <v>1360</v>
      </c>
      <c r="O77" s="42">
        <v>1193200</v>
      </c>
      <c r="P77" s="43">
        <v>0.2141130981150314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1393.45</v>
      </c>
      <c r="F78" s="40">
        <v>1378.4166666666667</v>
      </c>
      <c r="G78" s="41">
        <v>1357.8333333333335</v>
      </c>
      <c r="H78" s="41">
        <v>1322.2166666666667</v>
      </c>
      <c r="I78" s="41">
        <v>1301.6333333333334</v>
      </c>
      <c r="J78" s="41">
        <v>1414.0333333333335</v>
      </c>
      <c r="K78" s="41">
        <v>1434.616666666667</v>
      </c>
      <c r="L78" s="41">
        <v>1470.2333333333336</v>
      </c>
      <c r="M78" s="31">
        <v>1399</v>
      </c>
      <c r="N78" s="31">
        <v>1342.8</v>
      </c>
      <c r="O78" s="42">
        <v>4569000</v>
      </c>
      <c r="P78" s="43">
        <v>-1.2641815235008104E-2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1177.3499999999999</v>
      </c>
      <c r="F79" s="40">
        <v>1173.9666666666665</v>
      </c>
      <c r="G79" s="41">
        <v>1161.383333333333</v>
      </c>
      <c r="H79" s="41">
        <v>1145.4166666666665</v>
      </c>
      <c r="I79" s="41">
        <v>1132.833333333333</v>
      </c>
      <c r="J79" s="41">
        <v>1189.9333333333329</v>
      </c>
      <c r="K79" s="41">
        <v>1202.5166666666664</v>
      </c>
      <c r="L79" s="41">
        <v>1218.4833333333329</v>
      </c>
      <c r="M79" s="31">
        <v>1186.55</v>
      </c>
      <c r="N79" s="31">
        <v>1158</v>
      </c>
      <c r="O79" s="42">
        <v>17349500</v>
      </c>
      <c r="P79" s="43">
        <v>2.2483498349834985E-2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2782.25</v>
      </c>
      <c r="F80" s="40">
        <v>2772.7333333333336</v>
      </c>
      <c r="G80" s="41">
        <v>2757.416666666667</v>
      </c>
      <c r="H80" s="41">
        <v>2732.5833333333335</v>
      </c>
      <c r="I80" s="41">
        <v>2717.2666666666669</v>
      </c>
      <c r="J80" s="41">
        <v>2797.5666666666671</v>
      </c>
      <c r="K80" s="41">
        <v>2812.8833333333337</v>
      </c>
      <c r="L80" s="41">
        <v>2837.7166666666672</v>
      </c>
      <c r="M80" s="31">
        <v>2788.05</v>
      </c>
      <c r="N80" s="31">
        <v>2747.9</v>
      </c>
      <c r="O80" s="42">
        <v>13289100</v>
      </c>
      <c r="P80" s="43">
        <v>-2.4770869457517958E-3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3124.55</v>
      </c>
      <c r="F81" s="40">
        <v>3120.8333333333335</v>
      </c>
      <c r="G81" s="41">
        <v>3111.7166666666672</v>
      </c>
      <c r="H81" s="41">
        <v>3098.8833333333337</v>
      </c>
      <c r="I81" s="41">
        <v>3089.7666666666673</v>
      </c>
      <c r="J81" s="41">
        <v>3133.666666666667</v>
      </c>
      <c r="K81" s="41">
        <v>3142.7833333333328</v>
      </c>
      <c r="L81" s="41">
        <v>3155.6166666666668</v>
      </c>
      <c r="M81" s="31">
        <v>3129.95</v>
      </c>
      <c r="N81" s="31">
        <v>3108</v>
      </c>
      <c r="O81" s="42">
        <v>1095600</v>
      </c>
      <c r="P81" s="43">
        <v>3.0474040632054177E-2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1590.3</v>
      </c>
      <c r="F82" s="40">
        <v>1585.8</v>
      </c>
      <c r="G82" s="41">
        <v>1579.1</v>
      </c>
      <c r="H82" s="41">
        <v>1567.8999999999999</v>
      </c>
      <c r="I82" s="41">
        <v>1561.1999999999998</v>
      </c>
      <c r="J82" s="41">
        <v>1597</v>
      </c>
      <c r="K82" s="41">
        <v>1603.7000000000003</v>
      </c>
      <c r="L82" s="41">
        <v>1614.9</v>
      </c>
      <c r="M82" s="31">
        <v>1592.5</v>
      </c>
      <c r="N82" s="31">
        <v>1574.6</v>
      </c>
      <c r="O82" s="42">
        <v>22795300</v>
      </c>
      <c r="P82" s="43">
        <v>1.4316830229314017E-2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760.3</v>
      </c>
      <c r="F83" s="40">
        <v>751.1</v>
      </c>
      <c r="G83" s="41">
        <v>724.35</v>
      </c>
      <c r="H83" s="41">
        <v>688.4</v>
      </c>
      <c r="I83" s="41">
        <v>661.65</v>
      </c>
      <c r="J83" s="41">
        <v>787.05000000000007</v>
      </c>
      <c r="K83" s="41">
        <v>813.80000000000007</v>
      </c>
      <c r="L83" s="41">
        <v>849.75000000000011</v>
      </c>
      <c r="M83" s="31">
        <v>777.85</v>
      </c>
      <c r="N83" s="31">
        <v>715.15</v>
      </c>
      <c r="O83" s="42">
        <v>21391700</v>
      </c>
      <c r="P83" s="43">
        <v>1.7741260205149677E-2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2733.7</v>
      </c>
      <c r="F84" s="40">
        <v>2729.4333333333329</v>
      </c>
      <c r="G84" s="41">
        <v>2714.3666666666659</v>
      </c>
      <c r="H84" s="41">
        <v>2695.0333333333328</v>
      </c>
      <c r="I84" s="41">
        <v>2679.9666666666658</v>
      </c>
      <c r="J84" s="41">
        <v>2748.766666666666</v>
      </c>
      <c r="K84" s="41">
        <v>2763.8333333333326</v>
      </c>
      <c r="L84" s="41">
        <v>2783.1666666666661</v>
      </c>
      <c r="M84" s="31">
        <v>2744.5</v>
      </c>
      <c r="N84" s="31">
        <v>2710.1</v>
      </c>
      <c r="O84" s="42">
        <v>4884000</v>
      </c>
      <c r="P84" s="43">
        <v>2.5576414262315737E-2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458.25</v>
      </c>
      <c r="F85" s="40">
        <v>460.25</v>
      </c>
      <c r="G85" s="41">
        <v>454.6</v>
      </c>
      <c r="H85" s="41">
        <v>450.95000000000005</v>
      </c>
      <c r="I85" s="41">
        <v>445.30000000000007</v>
      </c>
      <c r="J85" s="41">
        <v>463.9</v>
      </c>
      <c r="K85" s="41">
        <v>469.54999999999995</v>
      </c>
      <c r="L85" s="41">
        <v>473.19999999999993</v>
      </c>
      <c r="M85" s="31">
        <v>465.9</v>
      </c>
      <c r="N85" s="31">
        <v>456.6</v>
      </c>
      <c r="O85" s="42">
        <v>34920300</v>
      </c>
      <c r="P85" s="43">
        <v>-2.8356066044508254E-2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267.85000000000002</v>
      </c>
      <c r="F86" s="40">
        <v>268.89999999999998</v>
      </c>
      <c r="G86" s="41">
        <v>266.09999999999997</v>
      </c>
      <c r="H86" s="41">
        <v>264.34999999999997</v>
      </c>
      <c r="I86" s="41">
        <v>261.54999999999995</v>
      </c>
      <c r="J86" s="41">
        <v>270.64999999999998</v>
      </c>
      <c r="K86" s="41">
        <v>273.44999999999993</v>
      </c>
      <c r="L86" s="41">
        <v>275.2</v>
      </c>
      <c r="M86" s="31">
        <v>271.7</v>
      </c>
      <c r="N86" s="31">
        <v>267.14999999999998</v>
      </c>
      <c r="O86" s="42">
        <v>22801500</v>
      </c>
      <c r="P86" s="43">
        <v>-3.3046146583264489E-3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2803</v>
      </c>
      <c r="F87" s="40">
        <v>2782.0666666666671</v>
      </c>
      <c r="G87" s="41">
        <v>2752.7833333333342</v>
      </c>
      <c r="H87" s="41">
        <v>2702.5666666666671</v>
      </c>
      <c r="I87" s="41">
        <v>2673.2833333333342</v>
      </c>
      <c r="J87" s="41">
        <v>2832.2833333333342</v>
      </c>
      <c r="K87" s="41">
        <v>2861.5666666666671</v>
      </c>
      <c r="L87" s="41">
        <v>2911.7833333333342</v>
      </c>
      <c r="M87" s="31">
        <v>2811.35</v>
      </c>
      <c r="N87" s="31">
        <v>2731.85</v>
      </c>
      <c r="O87" s="42">
        <v>7754700</v>
      </c>
      <c r="P87" s="43">
        <v>1.7997794580970384E-2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232.75</v>
      </c>
      <c r="F88" s="40">
        <v>234.08333333333334</v>
      </c>
      <c r="G88" s="41">
        <v>229.16666666666669</v>
      </c>
      <c r="H88" s="41">
        <v>225.58333333333334</v>
      </c>
      <c r="I88" s="41">
        <v>220.66666666666669</v>
      </c>
      <c r="J88" s="41">
        <v>237.66666666666669</v>
      </c>
      <c r="K88" s="41">
        <v>242.58333333333337</v>
      </c>
      <c r="L88" s="41">
        <v>246.16666666666669</v>
      </c>
      <c r="M88" s="31">
        <v>239</v>
      </c>
      <c r="N88" s="31">
        <v>230.5</v>
      </c>
      <c r="O88" s="42">
        <v>41121500</v>
      </c>
      <c r="P88" s="43">
        <v>6.623261795675589E-2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725.95</v>
      </c>
      <c r="F89" s="40">
        <v>724.48333333333323</v>
      </c>
      <c r="G89" s="41">
        <v>720.31666666666649</v>
      </c>
      <c r="H89" s="41">
        <v>714.68333333333328</v>
      </c>
      <c r="I89" s="41">
        <v>710.51666666666654</v>
      </c>
      <c r="J89" s="41">
        <v>730.11666666666645</v>
      </c>
      <c r="K89" s="41">
        <v>734.28333333333319</v>
      </c>
      <c r="L89" s="41">
        <v>739.9166666666664</v>
      </c>
      <c r="M89" s="31">
        <v>728.65</v>
      </c>
      <c r="N89" s="31">
        <v>718.85</v>
      </c>
      <c r="O89" s="42">
        <v>90469500</v>
      </c>
      <c r="P89" s="43">
        <v>-1.135953840605842E-2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1635.3</v>
      </c>
      <c r="F90" s="40">
        <v>1632.4666666666665</v>
      </c>
      <c r="G90" s="41">
        <v>1602.833333333333</v>
      </c>
      <c r="H90" s="41">
        <v>1570.3666666666666</v>
      </c>
      <c r="I90" s="41">
        <v>1540.7333333333331</v>
      </c>
      <c r="J90" s="41">
        <v>1664.9333333333329</v>
      </c>
      <c r="K90" s="41">
        <v>1694.5666666666666</v>
      </c>
      <c r="L90" s="41">
        <v>1727.0333333333328</v>
      </c>
      <c r="M90" s="31">
        <v>1662.1</v>
      </c>
      <c r="N90" s="31">
        <v>1600</v>
      </c>
      <c r="O90" s="42">
        <v>1975400</v>
      </c>
      <c r="P90" s="43">
        <v>-2.0029517183217372E-2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679.35</v>
      </c>
      <c r="F91" s="40">
        <v>671.41666666666663</v>
      </c>
      <c r="G91" s="41">
        <v>659.58333333333326</v>
      </c>
      <c r="H91" s="41">
        <v>639.81666666666661</v>
      </c>
      <c r="I91" s="41">
        <v>627.98333333333323</v>
      </c>
      <c r="J91" s="41">
        <v>691.18333333333328</v>
      </c>
      <c r="K91" s="41">
        <v>703.01666666666654</v>
      </c>
      <c r="L91" s="41">
        <v>722.7833333333333</v>
      </c>
      <c r="M91" s="31">
        <v>683.25</v>
      </c>
      <c r="N91" s="31">
        <v>651.65</v>
      </c>
      <c r="O91" s="42">
        <v>7231500</v>
      </c>
      <c r="P91" s="43">
        <v>0.12168450442066077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7.25</v>
      </c>
      <c r="F92" s="40">
        <v>6.916666666666667</v>
      </c>
      <c r="G92" s="41">
        <v>6.5333333333333341</v>
      </c>
      <c r="H92" s="41">
        <v>5.8166666666666673</v>
      </c>
      <c r="I92" s="41">
        <v>5.4333333333333345</v>
      </c>
      <c r="J92" s="41">
        <v>7.6333333333333337</v>
      </c>
      <c r="K92" s="41">
        <v>8.0166666666666657</v>
      </c>
      <c r="L92" s="41">
        <v>8.7333333333333343</v>
      </c>
      <c r="M92" s="31">
        <v>7.3</v>
      </c>
      <c r="N92" s="31">
        <v>6.2</v>
      </c>
      <c r="O92" s="42">
        <v>528920000</v>
      </c>
      <c r="P92" s="43">
        <v>0.20012706480304956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45.05</v>
      </c>
      <c r="F93" s="40">
        <v>44.733333333333327</v>
      </c>
      <c r="G93" s="41">
        <v>44.316666666666656</v>
      </c>
      <c r="H93" s="41">
        <v>43.583333333333329</v>
      </c>
      <c r="I93" s="41">
        <v>43.166666666666657</v>
      </c>
      <c r="J93" s="41">
        <v>45.466666666666654</v>
      </c>
      <c r="K93" s="41">
        <v>45.883333333333326</v>
      </c>
      <c r="L93" s="41">
        <v>46.616666666666653</v>
      </c>
      <c r="M93" s="31">
        <v>45.15</v>
      </c>
      <c r="N93" s="31">
        <v>44</v>
      </c>
      <c r="O93" s="42">
        <v>179037000</v>
      </c>
      <c r="P93" s="43">
        <v>-1.0085092971950834E-2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569.1</v>
      </c>
      <c r="F94" s="40">
        <v>570.98333333333335</v>
      </c>
      <c r="G94" s="41">
        <v>553.11666666666667</v>
      </c>
      <c r="H94" s="41">
        <v>537.13333333333333</v>
      </c>
      <c r="I94" s="41">
        <v>519.26666666666665</v>
      </c>
      <c r="J94" s="41">
        <v>586.9666666666667</v>
      </c>
      <c r="K94" s="41">
        <v>604.83333333333348</v>
      </c>
      <c r="L94" s="41">
        <v>620.81666666666672</v>
      </c>
      <c r="M94" s="31">
        <v>588.85</v>
      </c>
      <c r="N94" s="31">
        <v>555</v>
      </c>
      <c r="O94" s="42">
        <v>5627500</v>
      </c>
      <c r="P94" s="43">
        <v>0.26106442577030814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556.79999999999995</v>
      </c>
      <c r="F95" s="40">
        <v>554.18333333333328</v>
      </c>
      <c r="G95" s="41">
        <v>550.46666666666658</v>
      </c>
      <c r="H95" s="41">
        <v>544.13333333333333</v>
      </c>
      <c r="I95" s="41">
        <v>540.41666666666663</v>
      </c>
      <c r="J95" s="41">
        <v>560.51666666666654</v>
      </c>
      <c r="K95" s="41">
        <v>564.23333333333323</v>
      </c>
      <c r="L95" s="41">
        <v>570.56666666666649</v>
      </c>
      <c r="M95" s="31">
        <v>557.9</v>
      </c>
      <c r="N95" s="31">
        <v>547.85</v>
      </c>
      <c r="O95" s="42">
        <v>8845375</v>
      </c>
      <c r="P95" s="43">
        <v>4.68530376386069E-3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150.19999999999999</v>
      </c>
      <c r="F96" s="40">
        <v>149.93333333333331</v>
      </c>
      <c r="G96" s="41">
        <v>147.86666666666662</v>
      </c>
      <c r="H96" s="41">
        <v>145.5333333333333</v>
      </c>
      <c r="I96" s="41">
        <v>143.46666666666661</v>
      </c>
      <c r="J96" s="41">
        <v>152.26666666666662</v>
      </c>
      <c r="K96" s="41">
        <v>154.33333333333329</v>
      </c>
      <c r="L96" s="41">
        <v>156.66666666666663</v>
      </c>
      <c r="M96" s="31">
        <v>152</v>
      </c>
      <c r="N96" s="31">
        <v>147.6</v>
      </c>
      <c r="O96" s="42">
        <v>9617400</v>
      </c>
      <c r="P96" s="43">
        <v>0.18103448275862069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8181.45</v>
      </c>
      <c r="F97" s="40">
        <v>8009.0666666666657</v>
      </c>
      <c r="G97" s="41">
        <v>7779.533333333331</v>
      </c>
      <c r="H97" s="41">
        <v>7377.616666666665</v>
      </c>
      <c r="I97" s="41">
        <v>7148.0833333333303</v>
      </c>
      <c r="J97" s="41">
        <v>8410.9833333333318</v>
      </c>
      <c r="K97" s="41">
        <v>8640.5166666666664</v>
      </c>
      <c r="L97" s="41">
        <v>9042.4333333333325</v>
      </c>
      <c r="M97" s="31">
        <v>8238.6</v>
      </c>
      <c r="N97" s="31">
        <v>7607.15</v>
      </c>
      <c r="O97" s="42">
        <v>151800</v>
      </c>
      <c r="P97" s="43">
        <v>0.38820301783264743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1951.4</v>
      </c>
      <c r="F98" s="40">
        <v>1938</v>
      </c>
      <c r="G98" s="41">
        <v>1914.7</v>
      </c>
      <c r="H98" s="41">
        <v>1878</v>
      </c>
      <c r="I98" s="41">
        <v>1854.7</v>
      </c>
      <c r="J98" s="41">
        <v>1974.7</v>
      </c>
      <c r="K98" s="41">
        <v>1998.0000000000002</v>
      </c>
      <c r="L98" s="41">
        <v>2034.7</v>
      </c>
      <c r="M98" s="31">
        <v>1961.3</v>
      </c>
      <c r="N98" s="31">
        <v>1901.3</v>
      </c>
      <c r="O98" s="42">
        <v>2621500</v>
      </c>
      <c r="P98" s="43">
        <v>4.2137521547596247E-3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1014.65</v>
      </c>
      <c r="F99" s="40">
        <v>1009.6833333333334</v>
      </c>
      <c r="G99" s="41">
        <v>1002.5166666666668</v>
      </c>
      <c r="H99" s="41">
        <v>990.38333333333333</v>
      </c>
      <c r="I99" s="41">
        <v>983.2166666666667</v>
      </c>
      <c r="J99" s="41">
        <v>1021.8166666666668</v>
      </c>
      <c r="K99" s="41">
        <v>1028.9833333333333</v>
      </c>
      <c r="L99" s="41">
        <v>1041.1166666666668</v>
      </c>
      <c r="M99" s="31">
        <v>1016.85</v>
      </c>
      <c r="N99" s="31">
        <v>997.55</v>
      </c>
      <c r="O99" s="42">
        <v>13624200</v>
      </c>
      <c r="P99" s="43">
        <v>1.3320838074837674E-2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221.25</v>
      </c>
      <c r="F100" s="40">
        <v>220.71666666666667</v>
      </c>
      <c r="G100" s="41">
        <v>217.53333333333333</v>
      </c>
      <c r="H100" s="41">
        <v>213.81666666666666</v>
      </c>
      <c r="I100" s="41">
        <v>210.63333333333333</v>
      </c>
      <c r="J100" s="41">
        <v>224.43333333333334</v>
      </c>
      <c r="K100" s="41">
        <v>227.61666666666667</v>
      </c>
      <c r="L100" s="41">
        <v>231.33333333333334</v>
      </c>
      <c r="M100" s="31">
        <v>223.9</v>
      </c>
      <c r="N100" s="31">
        <v>217</v>
      </c>
      <c r="O100" s="42">
        <v>14162400</v>
      </c>
      <c r="P100" s="43">
        <v>6.126731011330256E-2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1692.65</v>
      </c>
      <c r="F101" s="40">
        <v>1686.9666666666665</v>
      </c>
      <c r="G101" s="41">
        <v>1674.9333333333329</v>
      </c>
      <c r="H101" s="41">
        <v>1657.2166666666665</v>
      </c>
      <c r="I101" s="41">
        <v>1645.1833333333329</v>
      </c>
      <c r="J101" s="41">
        <v>1704.6833333333329</v>
      </c>
      <c r="K101" s="41">
        <v>1716.7166666666662</v>
      </c>
      <c r="L101" s="41">
        <v>1734.4333333333329</v>
      </c>
      <c r="M101" s="31">
        <v>1699</v>
      </c>
      <c r="N101" s="31">
        <v>1669.25</v>
      </c>
      <c r="O101" s="42">
        <v>32104800</v>
      </c>
      <c r="P101" s="43">
        <v>4.5629531198092745E-2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110.5</v>
      </c>
      <c r="F102" s="40">
        <v>110.23333333333335</v>
      </c>
      <c r="G102" s="41">
        <v>109.6666666666667</v>
      </c>
      <c r="H102" s="41">
        <v>108.83333333333336</v>
      </c>
      <c r="I102" s="41">
        <v>108.26666666666671</v>
      </c>
      <c r="J102" s="41">
        <v>111.06666666666669</v>
      </c>
      <c r="K102" s="41">
        <v>111.63333333333335</v>
      </c>
      <c r="L102" s="41">
        <v>112.46666666666668</v>
      </c>
      <c r="M102" s="31">
        <v>110.8</v>
      </c>
      <c r="N102" s="31">
        <v>109.4</v>
      </c>
      <c r="O102" s="42">
        <v>55809000</v>
      </c>
      <c r="P102" s="43">
        <v>2.0806087266674593E-2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2498.6</v>
      </c>
      <c r="F103" s="40">
        <v>2507.3000000000002</v>
      </c>
      <c r="G103" s="41">
        <v>2476.3500000000004</v>
      </c>
      <c r="H103" s="41">
        <v>2454.1000000000004</v>
      </c>
      <c r="I103" s="41">
        <v>2423.1500000000005</v>
      </c>
      <c r="J103" s="41">
        <v>2529.5500000000002</v>
      </c>
      <c r="K103" s="41">
        <v>2560.5</v>
      </c>
      <c r="L103" s="41">
        <v>2582.75</v>
      </c>
      <c r="M103" s="31">
        <v>2538.25</v>
      </c>
      <c r="N103" s="31">
        <v>2485.0500000000002</v>
      </c>
      <c r="O103" s="42">
        <v>163125</v>
      </c>
      <c r="P103" s="43">
        <v>0.20033112582781457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2839.85</v>
      </c>
      <c r="F104" s="40">
        <v>2817.7166666666672</v>
      </c>
      <c r="G104" s="41">
        <v>2768.4333333333343</v>
      </c>
      <c r="H104" s="41">
        <v>2697.0166666666673</v>
      </c>
      <c r="I104" s="41">
        <v>2647.7333333333345</v>
      </c>
      <c r="J104" s="41">
        <v>2889.1333333333341</v>
      </c>
      <c r="K104" s="41">
        <v>2938.416666666667</v>
      </c>
      <c r="L104" s="41">
        <v>3009.8333333333339</v>
      </c>
      <c r="M104" s="31">
        <v>2867</v>
      </c>
      <c r="N104" s="31">
        <v>2746.3</v>
      </c>
      <c r="O104" s="42">
        <v>1777750</v>
      </c>
      <c r="P104" s="43">
        <v>1.9001490312965722E-2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210.65</v>
      </c>
      <c r="F105" s="40">
        <v>211.04999999999998</v>
      </c>
      <c r="G105" s="41">
        <v>209.69999999999996</v>
      </c>
      <c r="H105" s="41">
        <v>208.74999999999997</v>
      </c>
      <c r="I105" s="41">
        <v>207.39999999999995</v>
      </c>
      <c r="J105" s="41">
        <v>211.99999999999997</v>
      </c>
      <c r="K105" s="41">
        <v>213.35</v>
      </c>
      <c r="L105" s="41">
        <v>214.29999999999998</v>
      </c>
      <c r="M105" s="31">
        <v>212.4</v>
      </c>
      <c r="N105" s="31">
        <v>210.1</v>
      </c>
      <c r="O105" s="42">
        <v>171347200</v>
      </c>
      <c r="P105" s="43">
        <v>1.684422415921305E-2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379.4</v>
      </c>
      <c r="F106" s="40">
        <v>376.73333333333335</v>
      </c>
      <c r="G106" s="41">
        <v>372.16666666666669</v>
      </c>
      <c r="H106" s="41">
        <v>364.93333333333334</v>
      </c>
      <c r="I106" s="41">
        <v>360.36666666666667</v>
      </c>
      <c r="J106" s="41">
        <v>383.9666666666667</v>
      </c>
      <c r="K106" s="41">
        <v>388.5333333333333</v>
      </c>
      <c r="L106" s="41">
        <v>395.76666666666671</v>
      </c>
      <c r="M106" s="31">
        <v>381.3</v>
      </c>
      <c r="N106" s="31">
        <v>369.5</v>
      </c>
      <c r="O106" s="42">
        <v>38065000</v>
      </c>
      <c r="P106" s="43">
        <v>2.7395411605937923E-2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688</v>
      </c>
      <c r="F107" s="40">
        <v>686.36666666666679</v>
      </c>
      <c r="G107" s="41">
        <v>680.5833333333336</v>
      </c>
      <c r="H107" s="41">
        <v>673.16666666666686</v>
      </c>
      <c r="I107" s="41">
        <v>667.38333333333367</v>
      </c>
      <c r="J107" s="41">
        <v>693.78333333333353</v>
      </c>
      <c r="K107" s="41">
        <v>699.56666666666683</v>
      </c>
      <c r="L107" s="41">
        <v>706.98333333333346</v>
      </c>
      <c r="M107" s="31">
        <v>692.15</v>
      </c>
      <c r="N107" s="31">
        <v>678.95</v>
      </c>
      <c r="O107" s="42">
        <v>47098800</v>
      </c>
      <c r="P107" s="43">
        <v>-7.5102412380518889E-3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4116.8500000000004</v>
      </c>
      <c r="F108" s="40">
        <v>4090.0500000000006</v>
      </c>
      <c r="G108" s="41">
        <v>4046.8000000000011</v>
      </c>
      <c r="H108" s="41">
        <v>3976.7500000000005</v>
      </c>
      <c r="I108" s="41">
        <v>3933.5000000000009</v>
      </c>
      <c r="J108" s="41">
        <v>4160.1000000000013</v>
      </c>
      <c r="K108" s="41">
        <v>4203.3500000000004</v>
      </c>
      <c r="L108" s="41">
        <v>4273.4000000000015</v>
      </c>
      <c r="M108" s="31">
        <v>4133.3</v>
      </c>
      <c r="N108" s="31">
        <v>4020</v>
      </c>
      <c r="O108" s="42">
        <v>1616500</v>
      </c>
      <c r="P108" s="43">
        <v>-1.5463120457708364E-4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1785.15</v>
      </c>
      <c r="F109" s="40">
        <v>1776.3999999999999</v>
      </c>
      <c r="G109" s="41">
        <v>1757.2499999999998</v>
      </c>
      <c r="H109" s="41">
        <v>1729.35</v>
      </c>
      <c r="I109" s="41">
        <v>1710.1999999999998</v>
      </c>
      <c r="J109" s="41">
        <v>1804.2999999999997</v>
      </c>
      <c r="K109" s="41">
        <v>1823.4499999999998</v>
      </c>
      <c r="L109" s="41">
        <v>1851.3499999999997</v>
      </c>
      <c r="M109" s="31">
        <v>1795.55</v>
      </c>
      <c r="N109" s="31">
        <v>1748.5</v>
      </c>
      <c r="O109" s="42">
        <v>18258000</v>
      </c>
      <c r="P109" s="43">
        <v>6.7944128588474761E-2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84.95</v>
      </c>
      <c r="F110" s="40">
        <v>84.55</v>
      </c>
      <c r="G110" s="41">
        <v>84</v>
      </c>
      <c r="H110" s="41">
        <v>83.05</v>
      </c>
      <c r="I110" s="41">
        <v>82.5</v>
      </c>
      <c r="J110" s="41">
        <v>85.5</v>
      </c>
      <c r="K110" s="41">
        <v>86.049999999999983</v>
      </c>
      <c r="L110" s="41">
        <v>87</v>
      </c>
      <c r="M110" s="31">
        <v>85.1</v>
      </c>
      <c r="N110" s="31">
        <v>83.6</v>
      </c>
      <c r="O110" s="42">
        <v>56471072</v>
      </c>
      <c r="P110" s="43">
        <v>-1.3254327147980664E-2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4130.6499999999996</v>
      </c>
      <c r="F111" s="40">
        <v>4148.8666666666659</v>
      </c>
      <c r="G111" s="41">
        <v>4077.7833333333319</v>
      </c>
      <c r="H111" s="41">
        <v>4024.9166666666661</v>
      </c>
      <c r="I111" s="41">
        <v>3953.8333333333321</v>
      </c>
      <c r="J111" s="41">
        <v>4201.7333333333318</v>
      </c>
      <c r="K111" s="41">
        <v>4272.8166666666657</v>
      </c>
      <c r="L111" s="41">
        <v>4325.6833333333316</v>
      </c>
      <c r="M111" s="31">
        <v>4219.95</v>
      </c>
      <c r="N111" s="31">
        <v>4096</v>
      </c>
      <c r="O111" s="42">
        <v>359000</v>
      </c>
      <c r="P111" s="43">
        <v>8.4269662921348312E-3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402.2</v>
      </c>
      <c r="F112" s="40">
        <v>402.7166666666667</v>
      </c>
      <c r="G112" s="41">
        <v>398.73333333333341</v>
      </c>
      <c r="H112" s="41">
        <v>395.26666666666671</v>
      </c>
      <c r="I112" s="41">
        <v>391.28333333333342</v>
      </c>
      <c r="J112" s="41">
        <v>406.18333333333339</v>
      </c>
      <c r="K112" s="41">
        <v>410.16666666666674</v>
      </c>
      <c r="L112" s="41">
        <v>413.63333333333338</v>
      </c>
      <c r="M112" s="31">
        <v>406.7</v>
      </c>
      <c r="N112" s="31">
        <v>399.25</v>
      </c>
      <c r="O112" s="42">
        <v>21930000</v>
      </c>
      <c r="P112" s="43">
        <v>-1.7297887836853604E-3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1693</v>
      </c>
      <c r="F113" s="40">
        <v>1698.0333333333335</v>
      </c>
      <c r="G113" s="41">
        <v>1681.0666666666671</v>
      </c>
      <c r="H113" s="41">
        <v>1669.1333333333334</v>
      </c>
      <c r="I113" s="41">
        <v>1652.166666666667</v>
      </c>
      <c r="J113" s="41">
        <v>1709.9666666666672</v>
      </c>
      <c r="K113" s="41">
        <v>1726.9333333333338</v>
      </c>
      <c r="L113" s="41">
        <v>1738.8666666666672</v>
      </c>
      <c r="M113" s="31">
        <v>1715</v>
      </c>
      <c r="N113" s="31">
        <v>1686.1</v>
      </c>
      <c r="O113" s="42">
        <v>14609025</v>
      </c>
      <c r="P113" s="43">
        <v>1.5670597641415152E-2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5409.25</v>
      </c>
      <c r="F114" s="40">
        <v>5381.416666666667</v>
      </c>
      <c r="G114" s="41">
        <v>5307.8333333333339</v>
      </c>
      <c r="H114" s="41">
        <v>5206.416666666667</v>
      </c>
      <c r="I114" s="41">
        <v>5132.8333333333339</v>
      </c>
      <c r="J114" s="41">
        <v>5482.8333333333339</v>
      </c>
      <c r="K114" s="41">
        <v>5556.4166666666679</v>
      </c>
      <c r="L114" s="41">
        <v>5657.8333333333339</v>
      </c>
      <c r="M114" s="31">
        <v>5455</v>
      </c>
      <c r="N114" s="31">
        <v>5280</v>
      </c>
      <c r="O114" s="42">
        <v>756750</v>
      </c>
      <c r="P114" s="43">
        <v>3.5084119819450144E-2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4064.8</v>
      </c>
      <c r="F115" s="40">
        <v>4015.1333333333332</v>
      </c>
      <c r="G115" s="41">
        <v>3944.5166666666664</v>
      </c>
      <c r="H115" s="41">
        <v>3824.2333333333331</v>
      </c>
      <c r="I115" s="41">
        <v>3753.6166666666663</v>
      </c>
      <c r="J115" s="41">
        <v>4135.4166666666661</v>
      </c>
      <c r="K115" s="41">
        <v>4206.0333333333328</v>
      </c>
      <c r="L115" s="41">
        <v>4326.3166666666666</v>
      </c>
      <c r="M115" s="31">
        <v>4085.75</v>
      </c>
      <c r="N115" s="31">
        <v>3894.85</v>
      </c>
      <c r="O115" s="42">
        <v>607800</v>
      </c>
      <c r="P115" s="43">
        <v>0.11769032732622288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968.9</v>
      </c>
      <c r="F116" s="40">
        <v>969.55000000000007</v>
      </c>
      <c r="G116" s="41">
        <v>964.20000000000016</v>
      </c>
      <c r="H116" s="41">
        <v>959.50000000000011</v>
      </c>
      <c r="I116" s="41">
        <v>954.1500000000002</v>
      </c>
      <c r="J116" s="41">
        <v>974.25000000000011</v>
      </c>
      <c r="K116" s="41">
        <v>979.6</v>
      </c>
      <c r="L116" s="41">
        <v>984.30000000000007</v>
      </c>
      <c r="M116" s="31">
        <v>974.9</v>
      </c>
      <c r="N116" s="31">
        <v>964.85</v>
      </c>
      <c r="O116" s="42">
        <v>10396350</v>
      </c>
      <c r="P116" s="43">
        <v>-8.3508999513539801E-3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753.9</v>
      </c>
      <c r="F117" s="40">
        <v>759.75</v>
      </c>
      <c r="G117" s="41">
        <v>743.65</v>
      </c>
      <c r="H117" s="41">
        <v>733.4</v>
      </c>
      <c r="I117" s="41">
        <v>717.3</v>
      </c>
      <c r="J117" s="41">
        <v>770</v>
      </c>
      <c r="K117" s="41">
        <v>786.09999999999991</v>
      </c>
      <c r="L117" s="41">
        <v>796.35</v>
      </c>
      <c r="M117" s="31">
        <v>775.85</v>
      </c>
      <c r="N117" s="31">
        <v>749.5</v>
      </c>
      <c r="O117" s="42">
        <v>13051500</v>
      </c>
      <c r="P117" s="43">
        <v>4.3543963732019922E-2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166.65</v>
      </c>
      <c r="F118" s="40">
        <v>165.11666666666667</v>
      </c>
      <c r="G118" s="41">
        <v>163.08333333333334</v>
      </c>
      <c r="H118" s="41">
        <v>159.51666666666668</v>
      </c>
      <c r="I118" s="41">
        <v>157.48333333333335</v>
      </c>
      <c r="J118" s="41">
        <v>168.68333333333334</v>
      </c>
      <c r="K118" s="41">
        <v>170.71666666666664</v>
      </c>
      <c r="L118" s="41">
        <v>174.28333333333333</v>
      </c>
      <c r="M118" s="31">
        <v>167.15</v>
      </c>
      <c r="N118" s="31">
        <v>161.55000000000001</v>
      </c>
      <c r="O118" s="42">
        <v>31292000</v>
      </c>
      <c r="P118" s="43">
        <v>1.5314730694354316E-2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165.45</v>
      </c>
      <c r="F119" s="40">
        <v>165.03333333333333</v>
      </c>
      <c r="G119" s="41">
        <v>164.21666666666667</v>
      </c>
      <c r="H119" s="41">
        <v>162.98333333333335</v>
      </c>
      <c r="I119" s="41">
        <v>162.16666666666669</v>
      </c>
      <c r="J119" s="41">
        <v>166.26666666666665</v>
      </c>
      <c r="K119" s="41">
        <v>167.08333333333331</v>
      </c>
      <c r="L119" s="41">
        <v>168.31666666666663</v>
      </c>
      <c r="M119" s="31">
        <v>165.85</v>
      </c>
      <c r="N119" s="31">
        <v>163.80000000000001</v>
      </c>
      <c r="O119" s="42">
        <v>25788000</v>
      </c>
      <c r="P119" s="43">
        <v>-2.321262766945218E-3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563.9</v>
      </c>
      <c r="F120" s="40">
        <v>561.88333333333333</v>
      </c>
      <c r="G120" s="41">
        <v>550.81666666666661</v>
      </c>
      <c r="H120" s="41">
        <v>537.73333333333323</v>
      </c>
      <c r="I120" s="41">
        <v>526.66666666666652</v>
      </c>
      <c r="J120" s="41">
        <v>574.9666666666667</v>
      </c>
      <c r="K120" s="41">
        <v>586.03333333333353</v>
      </c>
      <c r="L120" s="41">
        <v>599.11666666666679</v>
      </c>
      <c r="M120" s="31">
        <v>572.95000000000005</v>
      </c>
      <c r="N120" s="31">
        <v>548.79999999999995</v>
      </c>
      <c r="O120" s="42">
        <v>10516000</v>
      </c>
      <c r="P120" s="43">
        <v>1.6627996906419182E-2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6809.05</v>
      </c>
      <c r="F121" s="40">
        <v>6805.0333333333338</v>
      </c>
      <c r="G121" s="41">
        <v>6740.4666666666672</v>
      </c>
      <c r="H121" s="41">
        <v>6671.8833333333332</v>
      </c>
      <c r="I121" s="41">
        <v>6607.3166666666666</v>
      </c>
      <c r="J121" s="41">
        <v>6873.6166666666677</v>
      </c>
      <c r="K121" s="41">
        <v>6938.1833333333352</v>
      </c>
      <c r="L121" s="41">
        <v>7006.7666666666682</v>
      </c>
      <c r="M121" s="31">
        <v>6869.6</v>
      </c>
      <c r="N121" s="31">
        <v>6736.45</v>
      </c>
      <c r="O121" s="42">
        <v>3384900</v>
      </c>
      <c r="P121" s="43">
        <v>1.4992953311943386E-2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748.5</v>
      </c>
      <c r="F122" s="40">
        <v>750.05000000000007</v>
      </c>
      <c r="G122" s="41">
        <v>738.10000000000014</v>
      </c>
      <c r="H122" s="41">
        <v>727.7</v>
      </c>
      <c r="I122" s="41">
        <v>715.75000000000011</v>
      </c>
      <c r="J122" s="41">
        <v>760.45000000000016</v>
      </c>
      <c r="K122" s="41">
        <v>772.4000000000002</v>
      </c>
      <c r="L122" s="41">
        <v>782.80000000000018</v>
      </c>
      <c r="M122" s="31">
        <v>762</v>
      </c>
      <c r="N122" s="31">
        <v>739.65</v>
      </c>
      <c r="O122" s="42">
        <v>15576250</v>
      </c>
      <c r="P122" s="43">
        <v>4.1715432201972914E-2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1552</v>
      </c>
      <c r="F123" s="40">
        <v>1540.5833333333333</v>
      </c>
      <c r="G123" s="41">
        <v>1517.1666666666665</v>
      </c>
      <c r="H123" s="41">
        <v>1482.3333333333333</v>
      </c>
      <c r="I123" s="41">
        <v>1458.9166666666665</v>
      </c>
      <c r="J123" s="41">
        <v>1575.4166666666665</v>
      </c>
      <c r="K123" s="41">
        <v>1598.833333333333</v>
      </c>
      <c r="L123" s="41">
        <v>1633.6666666666665</v>
      </c>
      <c r="M123" s="31">
        <v>1564</v>
      </c>
      <c r="N123" s="31">
        <v>1505.75</v>
      </c>
      <c r="O123" s="42">
        <v>1076950</v>
      </c>
      <c r="P123" s="43">
        <v>0.24776966747769669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2886.25</v>
      </c>
      <c r="F124" s="40">
        <v>2892.9</v>
      </c>
      <c r="G124" s="41">
        <v>2848.9</v>
      </c>
      <c r="H124" s="41">
        <v>2811.55</v>
      </c>
      <c r="I124" s="41">
        <v>2767.55</v>
      </c>
      <c r="J124" s="41">
        <v>2930.25</v>
      </c>
      <c r="K124" s="41">
        <v>2974.25</v>
      </c>
      <c r="L124" s="41">
        <v>3011.6</v>
      </c>
      <c r="M124" s="31">
        <v>2936.9</v>
      </c>
      <c r="N124" s="31">
        <v>2855.55</v>
      </c>
      <c r="O124" s="42">
        <v>292000</v>
      </c>
      <c r="P124" s="43">
        <v>-3.5667107001321002E-2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1089.0999999999999</v>
      </c>
      <c r="F125" s="40">
        <v>1079.1166666666666</v>
      </c>
      <c r="G125" s="41">
        <v>1054.8833333333332</v>
      </c>
      <c r="H125" s="41">
        <v>1020.6666666666667</v>
      </c>
      <c r="I125" s="41">
        <v>996.43333333333339</v>
      </c>
      <c r="J125" s="41">
        <v>1113.333333333333</v>
      </c>
      <c r="K125" s="41">
        <v>1137.5666666666662</v>
      </c>
      <c r="L125" s="41">
        <v>1171.7833333333328</v>
      </c>
      <c r="M125" s="31">
        <v>1103.3499999999999</v>
      </c>
      <c r="N125" s="31">
        <v>1044.9000000000001</v>
      </c>
      <c r="O125" s="42">
        <v>3188250</v>
      </c>
      <c r="P125" s="43">
        <v>7.5422056566542425E-2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1171.5999999999999</v>
      </c>
      <c r="F126" s="40">
        <v>1162.5</v>
      </c>
      <c r="G126" s="41">
        <v>1150.3</v>
      </c>
      <c r="H126" s="41">
        <v>1129</v>
      </c>
      <c r="I126" s="41">
        <v>1116.8</v>
      </c>
      <c r="J126" s="41">
        <v>1183.8</v>
      </c>
      <c r="K126" s="41">
        <v>1195.9999999999998</v>
      </c>
      <c r="L126" s="41">
        <v>1217.3</v>
      </c>
      <c r="M126" s="31">
        <v>1174.7</v>
      </c>
      <c r="N126" s="31">
        <v>1141.2</v>
      </c>
      <c r="O126" s="42">
        <v>1803600</v>
      </c>
      <c r="P126" s="43">
        <v>1.4854827819041188E-2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3756.65</v>
      </c>
      <c r="F127" s="40">
        <v>3717.2333333333336</v>
      </c>
      <c r="G127" s="41">
        <v>3642.416666666667</v>
      </c>
      <c r="H127" s="41">
        <v>3528.1833333333334</v>
      </c>
      <c r="I127" s="41">
        <v>3453.3666666666668</v>
      </c>
      <c r="J127" s="41">
        <v>3831.4666666666672</v>
      </c>
      <c r="K127" s="41">
        <v>3906.2833333333338</v>
      </c>
      <c r="L127" s="41">
        <v>4020.5166666666673</v>
      </c>
      <c r="M127" s="31">
        <v>3792.05</v>
      </c>
      <c r="N127" s="31">
        <v>3603</v>
      </c>
      <c r="O127" s="42">
        <v>2078000</v>
      </c>
      <c r="P127" s="43">
        <v>1.6833039733803092E-2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217</v>
      </c>
      <c r="F128" s="40">
        <v>215.9</v>
      </c>
      <c r="G128" s="41">
        <v>214.25</v>
      </c>
      <c r="H128" s="41">
        <v>211.5</v>
      </c>
      <c r="I128" s="41">
        <v>209.85</v>
      </c>
      <c r="J128" s="41">
        <v>218.65</v>
      </c>
      <c r="K128" s="41">
        <v>220.30000000000004</v>
      </c>
      <c r="L128" s="41">
        <v>223.05</v>
      </c>
      <c r="M128" s="31">
        <v>217.55</v>
      </c>
      <c r="N128" s="31">
        <v>213.15</v>
      </c>
      <c r="O128" s="42">
        <v>33558000</v>
      </c>
      <c r="P128" s="43">
        <v>3.5644847699287101E-2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2836.5</v>
      </c>
      <c r="F129" s="40">
        <v>2816.8166666666671</v>
      </c>
      <c r="G129" s="41">
        <v>2778.6333333333341</v>
      </c>
      <c r="H129" s="41">
        <v>2720.7666666666669</v>
      </c>
      <c r="I129" s="41">
        <v>2682.5833333333339</v>
      </c>
      <c r="J129" s="41">
        <v>2874.6833333333343</v>
      </c>
      <c r="K129" s="41">
        <v>2912.8666666666677</v>
      </c>
      <c r="L129" s="41">
        <v>2970.7333333333345</v>
      </c>
      <c r="M129" s="31">
        <v>2855</v>
      </c>
      <c r="N129" s="31">
        <v>2758.95</v>
      </c>
      <c r="O129" s="42">
        <v>1575925</v>
      </c>
      <c r="P129" s="43">
        <v>7.8034682080924858E-2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81607.55</v>
      </c>
      <c r="F130" s="40">
        <v>81378.833333333328</v>
      </c>
      <c r="G130" s="41">
        <v>80508.46666666666</v>
      </c>
      <c r="H130" s="41">
        <v>79409.383333333331</v>
      </c>
      <c r="I130" s="41">
        <v>78539.016666666663</v>
      </c>
      <c r="J130" s="41">
        <v>82477.916666666657</v>
      </c>
      <c r="K130" s="41">
        <v>83348.283333333326</v>
      </c>
      <c r="L130" s="41">
        <v>84447.366666666654</v>
      </c>
      <c r="M130" s="31">
        <v>82249.2</v>
      </c>
      <c r="N130" s="31">
        <v>80279.75</v>
      </c>
      <c r="O130" s="42">
        <v>41170</v>
      </c>
      <c r="P130" s="43">
        <v>7.2921730675741374E-4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1530.5</v>
      </c>
      <c r="F131" s="40">
        <v>1529.4833333333333</v>
      </c>
      <c r="G131" s="41">
        <v>1520.0166666666667</v>
      </c>
      <c r="H131" s="41">
        <v>1509.5333333333333</v>
      </c>
      <c r="I131" s="41">
        <v>1500.0666666666666</v>
      </c>
      <c r="J131" s="41">
        <v>1539.9666666666667</v>
      </c>
      <c r="K131" s="41">
        <v>1549.4333333333334</v>
      </c>
      <c r="L131" s="41">
        <v>1559.9166666666667</v>
      </c>
      <c r="M131" s="31">
        <v>1538.95</v>
      </c>
      <c r="N131" s="31">
        <v>1519</v>
      </c>
      <c r="O131" s="42">
        <v>3002250</v>
      </c>
      <c r="P131" s="43">
        <v>1.8056968463886065E-2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414.65</v>
      </c>
      <c r="F132" s="40">
        <v>412.61666666666662</v>
      </c>
      <c r="G132" s="41">
        <v>407.28333333333325</v>
      </c>
      <c r="H132" s="41">
        <v>399.91666666666663</v>
      </c>
      <c r="I132" s="41">
        <v>394.58333333333326</v>
      </c>
      <c r="J132" s="41">
        <v>419.98333333333323</v>
      </c>
      <c r="K132" s="41">
        <v>425.31666666666661</v>
      </c>
      <c r="L132" s="41">
        <v>432.68333333333322</v>
      </c>
      <c r="M132" s="31">
        <v>417.95</v>
      </c>
      <c r="N132" s="31">
        <v>405.25</v>
      </c>
      <c r="O132" s="42">
        <v>3804800</v>
      </c>
      <c r="P132" s="43">
        <v>-1.7355371900826446E-2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88.9</v>
      </c>
      <c r="F133" s="40">
        <v>88.88333333333334</v>
      </c>
      <c r="G133" s="41">
        <v>87.816666666666677</v>
      </c>
      <c r="H133" s="41">
        <v>86.733333333333334</v>
      </c>
      <c r="I133" s="41">
        <v>85.666666666666671</v>
      </c>
      <c r="J133" s="41">
        <v>89.966666666666683</v>
      </c>
      <c r="K133" s="41">
        <v>91.033333333333346</v>
      </c>
      <c r="L133" s="41">
        <v>92.116666666666688</v>
      </c>
      <c r="M133" s="31">
        <v>89.95</v>
      </c>
      <c r="N133" s="31">
        <v>87.8</v>
      </c>
      <c r="O133" s="42">
        <v>93500000</v>
      </c>
      <c r="P133" s="43">
        <v>2.0408163265306121E-2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6294.4</v>
      </c>
      <c r="F134" s="40">
        <v>6273.833333333333</v>
      </c>
      <c r="G134" s="41">
        <v>6225.6666666666661</v>
      </c>
      <c r="H134" s="41">
        <v>6156.9333333333334</v>
      </c>
      <c r="I134" s="41">
        <v>6108.7666666666664</v>
      </c>
      <c r="J134" s="41">
        <v>6342.5666666666657</v>
      </c>
      <c r="K134" s="41">
        <v>6390.7333333333318</v>
      </c>
      <c r="L134" s="41">
        <v>6459.4666666666653</v>
      </c>
      <c r="M134" s="31">
        <v>6322</v>
      </c>
      <c r="N134" s="31">
        <v>6205.1</v>
      </c>
      <c r="O134" s="42">
        <v>1030375</v>
      </c>
      <c r="P134" s="43">
        <v>-1.3405146618791143E-2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4134.6499999999996</v>
      </c>
      <c r="F135" s="40">
        <v>4117.083333333333</v>
      </c>
      <c r="G135" s="41">
        <v>4058.1666666666661</v>
      </c>
      <c r="H135" s="41">
        <v>3981.6833333333329</v>
      </c>
      <c r="I135" s="41">
        <v>3922.766666666666</v>
      </c>
      <c r="J135" s="41">
        <v>4193.5666666666657</v>
      </c>
      <c r="K135" s="41">
        <v>4252.4833333333318</v>
      </c>
      <c r="L135" s="41">
        <v>4328.9666666666662</v>
      </c>
      <c r="M135" s="31">
        <v>4176</v>
      </c>
      <c r="N135" s="31">
        <v>4040.6</v>
      </c>
      <c r="O135" s="42">
        <v>431550</v>
      </c>
      <c r="P135" s="43">
        <v>-5.2110474205315264E-4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20269.650000000001</v>
      </c>
      <c r="F136" s="40">
        <v>20141.55</v>
      </c>
      <c r="G136" s="41">
        <v>19958.25</v>
      </c>
      <c r="H136" s="41">
        <v>19646.850000000002</v>
      </c>
      <c r="I136" s="41">
        <v>19463.550000000003</v>
      </c>
      <c r="J136" s="41">
        <v>20452.949999999997</v>
      </c>
      <c r="K136" s="41">
        <v>20636.249999999993</v>
      </c>
      <c r="L136" s="41">
        <v>20947.649999999994</v>
      </c>
      <c r="M136" s="31">
        <v>20324.849999999999</v>
      </c>
      <c r="N136" s="31">
        <v>19830.150000000001</v>
      </c>
      <c r="O136" s="42">
        <v>413300</v>
      </c>
      <c r="P136" s="43">
        <v>-5.6537952604354628E-3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153.94999999999999</v>
      </c>
      <c r="F137" s="40">
        <v>153.5</v>
      </c>
      <c r="G137" s="41">
        <v>152.19999999999999</v>
      </c>
      <c r="H137" s="41">
        <v>150.44999999999999</v>
      </c>
      <c r="I137" s="41">
        <v>149.14999999999998</v>
      </c>
      <c r="J137" s="41">
        <v>155.25</v>
      </c>
      <c r="K137" s="41">
        <v>156.55000000000001</v>
      </c>
      <c r="L137" s="41">
        <v>158.30000000000001</v>
      </c>
      <c r="M137" s="31">
        <v>154.80000000000001</v>
      </c>
      <c r="N137" s="31">
        <v>151.75</v>
      </c>
      <c r="O137" s="42">
        <v>88721400</v>
      </c>
      <c r="P137" s="43">
        <v>3.0216044719746184E-4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113.75</v>
      </c>
      <c r="F138" s="40">
        <v>113.46666666666665</v>
      </c>
      <c r="G138" s="41">
        <v>112.98333333333331</v>
      </c>
      <c r="H138" s="41">
        <v>112.21666666666665</v>
      </c>
      <c r="I138" s="41">
        <v>111.73333333333331</v>
      </c>
      <c r="J138" s="41">
        <v>114.23333333333331</v>
      </c>
      <c r="K138" s="41">
        <v>114.71666666666665</v>
      </c>
      <c r="L138" s="41">
        <v>115.48333333333331</v>
      </c>
      <c r="M138" s="31">
        <v>113.95</v>
      </c>
      <c r="N138" s="31">
        <v>112.7</v>
      </c>
      <c r="O138" s="42">
        <v>65230800</v>
      </c>
      <c r="P138" s="43">
        <v>4.212004212004212E-3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4738.25</v>
      </c>
      <c r="F139" s="40">
        <v>4728.4833333333327</v>
      </c>
      <c r="G139" s="41">
        <v>4680.9166666666652</v>
      </c>
      <c r="H139" s="41">
        <v>4623.5833333333321</v>
      </c>
      <c r="I139" s="41">
        <v>4576.0166666666646</v>
      </c>
      <c r="J139" s="41">
        <v>4785.8166666666657</v>
      </c>
      <c r="K139" s="41">
        <v>4833.3833333333332</v>
      </c>
      <c r="L139" s="41">
        <v>4890.7166666666662</v>
      </c>
      <c r="M139" s="31">
        <v>4776.05</v>
      </c>
      <c r="N139" s="31">
        <v>4671.1499999999996</v>
      </c>
      <c r="O139" s="42">
        <v>205625</v>
      </c>
      <c r="P139" s="43">
        <v>0.16666666666666666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117.25</v>
      </c>
      <c r="F140" s="40">
        <v>117.46666666666665</v>
      </c>
      <c r="G140" s="41">
        <v>116.2833333333333</v>
      </c>
      <c r="H140" s="41">
        <v>115.31666666666665</v>
      </c>
      <c r="I140" s="41">
        <v>114.1333333333333</v>
      </c>
      <c r="J140" s="41">
        <v>118.43333333333331</v>
      </c>
      <c r="K140" s="41">
        <v>119.61666666666667</v>
      </c>
      <c r="L140" s="41">
        <v>120.58333333333331</v>
      </c>
      <c r="M140" s="31">
        <v>118.65</v>
      </c>
      <c r="N140" s="31">
        <v>116.5</v>
      </c>
      <c r="O140" s="42">
        <v>51328200</v>
      </c>
      <c r="P140" s="43">
        <v>-2.0138174334852273E-2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32168.6</v>
      </c>
      <c r="F141" s="40">
        <v>32140.883333333331</v>
      </c>
      <c r="G141" s="41">
        <v>31782.766666666663</v>
      </c>
      <c r="H141" s="41">
        <v>31396.933333333331</v>
      </c>
      <c r="I141" s="41">
        <v>31038.816666666662</v>
      </c>
      <c r="J141" s="41">
        <v>32526.716666666664</v>
      </c>
      <c r="K141" s="41">
        <v>32884.833333333328</v>
      </c>
      <c r="L141" s="41">
        <v>33270.666666666664</v>
      </c>
      <c r="M141" s="31">
        <v>32499</v>
      </c>
      <c r="N141" s="31">
        <v>31755.05</v>
      </c>
      <c r="O141" s="42">
        <v>88590</v>
      </c>
      <c r="P141" s="43">
        <v>2.8203342618384402E-2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2620.85</v>
      </c>
      <c r="F142" s="40">
        <v>2626.7666666666664</v>
      </c>
      <c r="G142" s="41">
        <v>2599.1833333333329</v>
      </c>
      <c r="H142" s="41">
        <v>2577.5166666666664</v>
      </c>
      <c r="I142" s="41">
        <v>2549.9333333333329</v>
      </c>
      <c r="J142" s="41">
        <v>2648.4333333333329</v>
      </c>
      <c r="K142" s="41">
        <v>2676.0166666666669</v>
      </c>
      <c r="L142" s="41">
        <v>2697.6833333333329</v>
      </c>
      <c r="M142" s="31">
        <v>2654.35</v>
      </c>
      <c r="N142" s="31">
        <v>2605.1</v>
      </c>
      <c r="O142" s="42">
        <v>3253525</v>
      </c>
      <c r="P142" s="43">
        <v>1.9123094151089672E-2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227.3</v>
      </c>
      <c r="F143" s="40">
        <v>227.86666666666667</v>
      </c>
      <c r="G143" s="41">
        <v>226.28333333333336</v>
      </c>
      <c r="H143" s="41">
        <v>225.26666666666668</v>
      </c>
      <c r="I143" s="41">
        <v>223.68333333333337</v>
      </c>
      <c r="J143" s="41">
        <v>228.88333333333335</v>
      </c>
      <c r="K143" s="41">
        <v>230.46666666666667</v>
      </c>
      <c r="L143" s="41">
        <v>231.48333333333335</v>
      </c>
      <c r="M143" s="31">
        <v>229.45</v>
      </c>
      <c r="N143" s="31">
        <v>226.85</v>
      </c>
      <c r="O143" s="42">
        <v>22428000</v>
      </c>
      <c r="P143" s="43">
        <v>3.3738938053097342E-2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128.85</v>
      </c>
      <c r="F144" s="40">
        <v>129.11666666666667</v>
      </c>
      <c r="G144" s="41">
        <v>127.83333333333334</v>
      </c>
      <c r="H144" s="41">
        <v>126.81666666666666</v>
      </c>
      <c r="I144" s="41">
        <v>125.53333333333333</v>
      </c>
      <c r="J144" s="41">
        <v>130.13333333333335</v>
      </c>
      <c r="K144" s="41">
        <v>131.41666666666666</v>
      </c>
      <c r="L144" s="41">
        <v>132.43333333333337</v>
      </c>
      <c r="M144" s="31">
        <v>130.4</v>
      </c>
      <c r="N144" s="31">
        <v>128.1</v>
      </c>
      <c r="O144" s="42">
        <v>28761800</v>
      </c>
      <c r="P144" s="43">
        <v>-2.7944969905417025E-3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5983.05</v>
      </c>
      <c r="F145" s="40">
        <v>5939.1333333333341</v>
      </c>
      <c r="G145" s="41">
        <v>5883.9166666666679</v>
      </c>
      <c r="H145" s="41">
        <v>5784.7833333333338</v>
      </c>
      <c r="I145" s="41">
        <v>5729.5666666666675</v>
      </c>
      <c r="J145" s="41">
        <v>6038.2666666666682</v>
      </c>
      <c r="K145" s="41">
        <v>6093.4833333333336</v>
      </c>
      <c r="L145" s="41">
        <v>6192.6166666666686</v>
      </c>
      <c r="M145" s="31">
        <v>5994.35</v>
      </c>
      <c r="N145" s="31">
        <v>5840</v>
      </c>
      <c r="O145" s="42">
        <v>245250</v>
      </c>
      <c r="P145" s="43">
        <v>5.9395248380129592E-2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2351.3000000000002</v>
      </c>
      <c r="F146" s="40">
        <v>2349.2000000000003</v>
      </c>
      <c r="G146" s="41">
        <v>2328.4500000000007</v>
      </c>
      <c r="H146" s="41">
        <v>2305.6000000000004</v>
      </c>
      <c r="I146" s="41">
        <v>2284.8500000000008</v>
      </c>
      <c r="J146" s="41">
        <v>2372.0500000000006</v>
      </c>
      <c r="K146" s="41">
        <v>2392.7999999999997</v>
      </c>
      <c r="L146" s="41">
        <v>2415.6500000000005</v>
      </c>
      <c r="M146" s="31">
        <v>2369.9499999999998</v>
      </c>
      <c r="N146" s="31">
        <v>2326.35</v>
      </c>
      <c r="O146" s="42">
        <v>3090000</v>
      </c>
      <c r="P146" s="43">
        <v>6.0762100926879503E-2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3383.55</v>
      </c>
      <c r="F147" s="40">
        <v>3391.5166666666669</v>
      </c>
      <c r="G147" s="41">
        <v>3348.1333333333337</v>
      </c>
      <c r="H147" s="41">
        <v>3312.7166666666667</v>
      </c>
      <c r="I147" s="41">
        <v>3269.3333333333335</v>
      </c>
      <c r="J147" s="41">
        <v>3426.9333333333338</v>
      </c>
      <c r="K147" s="41">
        <v>3470.3166666666671</v>
      </c>
      <c r="L147" s="41">
        <v>3505.733333333334</v>
      </c>
      <c r="M147" s="31">
        <v>3434.9</v>
      </c>
      <c r="N147" s="31">
        <v>3356.1</v>
      </c>
      <c r="O147" s="42">
        <v>1015000</v>
      </c>
      <c r="P147" s="43">
        <v>3.2122559920929085E-3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37.6</v>
      </c>
      <c r="F148" s="40">
        <v>37.616666666666667</v>
      </c>
      <c r="G148" s="41">
        <v>37.283333333333331</v>
      </c>
      <c r="H148" s="41">
        <v>36.966666666666661</v>
      </c>
      <c r="I148" s="41">
        <v>36.633333333333326</v>
      </c>
      <c r="J148" s="41">
        <v>37.933333333333337</v>
      </c>
      <c r="K148" s="41">
        <v>38.266666666666666</v>
      </c>
      <c r="L148" s="41">
        <v>38.583333333333343</v>
      </c>
      <c r="M148" s="31">
        <v>37.950000000000003</v>
      </c>
      <c r="N148" s="31">
        <v>37.299999999999997</v>
      </c>
      <c r="O148" s="42">
        <v>286944000</v>
      </c>
      <c r="P148" s="43">
        <v>-7.9106046357249552E-3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2214.0500000000002</v>
      </c>
      <c r="F149" s="40">
        <v>2186.3833333333337</v>
      </c>
      <c r="G149" s="41">
        <v>2149.9666666666672</v>
      </c>
      <c r="H149" s="41">
        <v>2085.8833333333337</v>
      </c>
      <c r="I149" s="41">
        <v>2049.4666666666672</v>
      </c>
      <c r="J149" s="41">
        <v>2250.4666666666672</v>
      </c>
      <c r="K149" s="41">
        <v>2286.8833333333341</v>
      </c>
      <c r="L149" s="41">
        <v>2350.9666666666672</v>
      </c>
      <c r="M149" s="31">
        <v>2222.8000000000002</v>
      </c>
      <c r="N149" s="31">
        <v>2122.3000000000002</v>
      </c>
      <c r="O149" s="42">
        <v>434400</v>
      </c>
      <c r="P149" s="43">
        <v>-0.12295578437310721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173.55</v>
      </c>
      <c r="F150" s="40">
        <v>173.18333333333331</v>
      </c>
      <c r="G150" s="41">
        <v>172.56666666666661</v>
      </c>
      <c r="H150" s="41">
        <v>171.58333333333329</v>
      </c>
      <c r="I150" s="41">
        <v>170.96666666666658</v>
      </c>
      <c r="J150" s="41">
        <v>174.16666666666663</v>
      </c>
      <c r="K150" s="41">
        <v>174.78333333333336</v>
      </c>
      <c r="L150" s="41">
        <v>175.76666666666665</v>
      </c>
      <c r="M150" s="31">
        <v>173.8</v>
      </c>
      <c r="N150" s="31">
        <v>172.2</v>
      </c>
      <c r="O150" s="42">
        <v>29912797</v>
      </c>
      <c r="P150" s="43">
        <v>5.3333333333333337E-2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1341.4</v>
      </c>
      <c r="F151" s="40">
        <v>1340.0333333333335</v>
      </c>
      <c r="G151" s="41">
        <v>1332.366666666667</v>
      </c>
      <c r="H151" s="41">
        <v>1323.3333333333335</v>
      </c>
      <c r="I151" s="41">
        <v>1315.666666666667</v>
      </c>
      <c r="J151" s="41">
        <v>1349.0666666666671</v>
      </c>
      <c r="K151" s="41">
        <v>1356.7333333333336</v>
      </c>
      <c r="L151" s="41">
        <v>1365.7666666666671</v>
      </c>
      <c r="M151" s="31">
        <v>1347.7</v>
      </c>
      <c r="N151" s="31">
        <v>1331</v>
      </c>
      <c r="O151" s="42">
        <v>1950751</v>
      </c>
      <c r="P151" s="43">
        <v>4.2409743366681164E-2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1041</v>
      </c>
      <c r="F152" s="40">
        <v>1038.3666666666666</v>
      </c>
      <c r="G152" s="41">
        <v>1015.9833333333331</v>
      </c>
      <c r="H152" s="41">
        <v>990.96666666666658</v>
      </c>
      <c r="I152" s="41">
        <v>968.58333333333314</v>
      </c>
      <c r="J152" s="41">
        <v>1063.3833333333332</v>
      </c>
      <c r="K152" s="41">
        <v>1085.7666666666669</v>
      </c>
      <c r="L152" s="41">
        <v>1110.7833333333331</v>
      </c>
      <c r="M152" s="31">
        <v>1060.75</v>
      </c>
      <c r="N152" s="31">
        <v>1013.35</v>
      </c>
      <c r="O152" s="42">
        <v>1930350</v>
      </c>
      <c r="P152" s="43">
        <v>4.5098941555453291E-2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172.45</v>
      </c>
      <c r="F153" s="40">
        <v>172</v>
      </c>
      <c r="G153" s="41">
        <v>170.75</v>
      </c>
      <c r="H153" s="41">
        <v>169.05</v>
      </c>
      <c r="I153" s="41">
        <v>167.8</v>
      </c>
      <c r="J153" s="41">
        <v>173.7</v>
      </c>
      <c r="K153" s="41">
        <v>174.95</v>
      </c>
      <c r="L153" s="41">
        <v>176.64999999999998</v>
      </c>
      <c r="M153" s="31">
        <v>173.25</v>
      </c>
      <c r="N153" s="31">
        <v>170.3</v>
      </c>
      <c r="O153" s="42">
        <v>32691700</v>
      </c>
      <c r="P153" s="43">
        <v>-2.0505691198192719E-2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151.5</v>
      </c>
      <c r="F154" s="40">
        <v>151.68333333333331</v>
      </c>
      <c r="G154" s="41">
        <v>150.66666666666663</v>
      </c>
      <c r="H154" s="41">
        <v>149.83333333333331</v>
      </c>
      <c r="I154" s="41">
        <v>148.81666666666663</v>
      </c>
      <c r="J154" s="41">
        <v>152.51666666666662</v>
      </c>
      <c r="K154" s="41">
        <v>153.53333333333333</v>
      </c>
      <c r="L154" s="41">
        <v>154.36666666666662</v>
      </c>
      <c r="M154" s="31">
        <v>152.69999999999999</v>
      </c>
      <c r="N154" s="31">
        <v>150.85</v>
      </c>
      <c r="O154" s="42">
        <v>21918000</v>
      </c>
      <c r="P154" s="43">
        <v>8.5588072887907238E-3</v>
      </c>
    </row>
    <row r="155" spans="1:16" ht="12.75" customHeight="1">
      <c r="A155" s="31">
        <v>145</v>
      </c>
      <c r="B155" s="296" t="s">
        <v>80</v>
      </c>
      <c r="C155" s="33" t="s">
        <v>188</v>
      </c>
      <c r="D155" s="34">
        <v>44469</v>
      </c>
      <c r="E155" s="40">
        <v>2296.5</v>
      </c>
      <c r="F155" s="40">
        <v>2291.2333333333336</v>
      </c>
      <c r="G155" s="41">
        <v>2269.666666666667</v>
      </c>
      <c r="H155" s="41">
        <v>2242.8333333333335</v>
      </c>
      <c r="I155" s="41">
        <v>2221.2666666666669</v>
      </c>
      <c r="J155" s="41">
        <v>2318.0666666666671</v>
      </c>
      <c r="K155" s="41">
        <v>2339.6333333333337</v>
      </c>
      <c r="L155" s="41">
        <v>2366.4666666666672</v>
      </c>
      <c r="M155" s="31">
        <v>2312.8000000000002</v>
      </c>
      <c r="N155" s="31">
        <v>2264.4</v>
      </c>
      <c r="O155" s="42">
        <v>32650750</v>
      </c>
      <c r="P155" s="43">
        <v>-7.937834224598931E-3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119.55</v>
      </c>
      <c r="F156" s="40">
        <v>119.16666666666667</v>
      </c>
      <c r="G156" s="41">
        <v>118.08333333333334</v>
      </c>
      <c r="H156" s="41">
        <v>116.61666666666667</v>
      </c>
      <c r="I156" s="41">
        <v>115.53333333333335</v>
      </c>
      <c r="J156" s="41">
        <v>120.63333333333334</v>
      </c>
      <c r="K156" s="41">
        <v>121.71666666666668</v>
      </c>
      <c r="L156" s="41">
        <v>123.18333333333334</v>
      </c>
      <c r="M156" s="31">
        <v>120.25</v>
      </c>
      <c r="N156" s="31">
        <v>117.7</v>
      </c>
      <c r="O156" s="42">
        <v>157025500</v>
      </c>
      <c r="P156" s="43">
        <v>4.6192183796268157E-3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1244.1500000000001</v>
      </c>
      <c r="F157" s="40">
        <v>1239.9166666666667</v>
      </c>
      <c r="G157" s="41">
        <v>1229.3333333333335</v>
      </c>
      <c r="H157" s="41">
        <v>1214.5166666666667</v>
      </c>
      <c r="I157" s="41">
        <v>1203.9333333333334</v>
      </c>
      <c r="J157" s="41">
        <v>1254.7333333333336</v>
      </c>
      <c r="K157" s="41">
        <v>1265.3166666666671</v>
      </c>
      <c r="L157" s="41">
        <v>1280.1333333333337</v>
      </c>
      <c r="M157" s="31">
        <v>1250.5</v>
      </c>
      <c r="N157" s="31">
        <v>1225.0999999999999</v>
      </c>
      <c r="O157" s="42">
        <v>6849750</v>
      </c>
      <c r="P157" s="43">
        <v>1.0622994356534248E-2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431</v>
      </c>
      <c r="F158" s="40">
        <v>431.43333333333334</v>
      </c>
      <c r="G158" s="41">
        <v>427.86666666666667</v>
      </c>
      <c r="H158" s="41">
        <v>424.73333333333335</v>
      </c>
      <c r="I158" s="41">
        <v>421.16666666666669</v>
      </c>
      <c r="J158" s="41">
        <v>434.56666666666666</v>
      </c>
      <c r="K158" s="41">
        <v>438.13333333333338</v>
      </c>
      <c r="L158" s="41">
        <v>441.26666666666665</v>
      </c>
      <c r="M158" s="31">
        <v>435</v>
      </c>
      <c r="N158" s="31">
        <v>428.3</v>
      </c>
      <c r="O158" s="42">
        <v>90658500</v>
      </c>
      <c r="P158" s="43">
        <v>3.418832668845502E-2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30304.1</v>
      </c>
      <c r="F159" s="40">
        <v>29711.25</v>
      </c>
      <c r="G159" s="41">
        <v>28885.95</v>
      </c>
      <c r="H159" s="41">
        <v>27467.8</v>
      </c>
      <c r="I159" s="41">
        <v>26642.5</v>
      </c>
      <c r="J159" s="41">
        <v>31129.4</v>
      </c>
      <c r="K159" s="41">
        <v>31954.700000000004</v>
      </c>
      <c r="L159" s="41">
        <v>33372.850000000006</v>
      </c>
      <c r="M159" s="31">
        <v>30536.55</v>
      </c>
      <c r="N159" s="31">
        <v>28293.1</v>
      </c>
      <c r="O159" s="42">
        <v>185225</v>
      </c>
      <c r="P159" s="43">
        <v>-3.4909469844991534E-2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2294.1</v>
      </c>
      <c r="F160" s="40">
        <v>2300.9</v>
      </c>
      <c r="G160" s="41">
        <v>2273.8000000000002</v>
      </c>
      <c r="H160" s="41">
        <v>2253.5</v>
      </c>
      <c r="I160" s="41">
        <v>2226.4</v>
      </c>
      <c r="J160" s="41">
        <v>2321.2000000000003</v>
      </c>
      <c r="K160" s="41">
        <v>2348.2999999999997</v>
      </c>
      <c r="L160" s="41">
        <v>2368.6000000000004</v>
      </c>
      <c r="M160" s="31">
        <v>2328</v>
      </c>
      <c r="N160" s="31">
        <v>2280.6</v>
      </c>
      <c r="O160" s="42">
        <v>1872200</v>
      </c>
      <c r="P160" s="43">
        <v>2.0383693045563551E-2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10211.65</v>
      </c>
      <c r="F161" s="40">
        <v>10149.35</v>
      </c>
      <c r="G161" s="41">
        <v>10009.700000000001</v>
      </c>
      <c r="H161" s="41">
        <v>9807.75</v>
      </c>
      <c r="I161" s="41">
        <v>9668.1</v>
      </c>
      <c r="J161" s="41">
        <v>10351.300000000001</v>
      </c>
      <c r="K161" s="41">
        <v>10490.949999999999</v>
      </c>
      <c r="L161" s="41">
        <v>10692.900000000001</v>
      </c>
      <c r="M161" s="31">
        <v>10289</v>
      </c>
      <c r="N161" s="31">
        <v>9947.4</v>
      </c>
      <c r="O161" s="42">
        <v>598000</v>
      </c>
      <c r="P161" s="43">
        <v>-3.3333333333333335E-3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1348.15</v>
      </c>
      <c r="F162" s="40">
        <v>1343.7</v>
      </c>
      <c r="G162" s="41">
        <v>1334.45</v>
      </c>
      <c r="H162" s="41">
        <v>1320.75</v>
      </c>
      <c r="I162" s="41">
        <v>1311.5</v>
      </c>
      <c r="J162" s="41">
        <v>1357.4</v>
      </c>
      <c r="K162" s="41">
        <v>1366.65</v>
      </c>
      <c r="L162" s="41">
        <v>1380.3500000000001</v>
      </c>
      <c r="M162" s="31">
        <v>1352.95</v>
      </c>
      <c r="N162" s="31">
        <v>1330</v>
      </c>
      <c r="O162" s="42">
        <v>4459200</v>
      </c>
      <c r="P162" s="43">
        <v>-2.3304713509724899E-2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616.04999999999995</v>
      </c>
      <c r="F163" s="40">
        <v>618.23333333333335</v>
      </c>
      <c r="G163" s="41">
        <v>610.76666666666665</v>
      </c>
      <c r="H163" s="41">
        <v>605.48333333333335</v>
      </c>
      <c r="I163" s="41">
        <v>598.01666666666665</v>
      </c>
      <c r="J163" s="41">
        <v>623.51666666666665</v>
      </c>
      <c r="K163" s="41">
        <v>630.98333333333335</v>
      </c>
      <c r="L163" s="41">
        <v>636.26666666666665</v>
      </c>
      <c r="M163" s="31">
        <v>625.70000000000005</v>
      </c>
      <c r="N163" s="31">
        <v>612.95000000000005</v>
      </c>
      <c r="O163" s="42">
        <v>2093850</v>
      </c>
      <c r="P163" s="43">
        <v>3.1592949783837712E-2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793.2</v>
      </c>
      <c r="F164" s="40">
        <v>793.7833333333333</v>
      </c>
      <c r="G164" s="41">
        <v>790.91666666666663</v>
      </c>
      <c r="H164" s="41">
        <v>788.63333333333333</v>
      </c>
      <c r="I164" s="41">
        <v>785.76666666666665</v>
      </c>
      <c r="J164" s="41">
        <v>796.06666666666661</v>
      </c>
      <c r="K164" s="41">
        <v>798.93333333333339</v>
      </c>
      <c r="L164" s="41">
        <v>801.21666666666658</v>
      </c>
      <c r="M164" s="31">
        <v>796.65</v>
      </c>
      <c r="N164" s="31">
        <v>791.5</v>
      </c>
      <c r="O164" s="42">
        <v>36297800</v>
      </c>
      <c r="P164" s="43">
        <v>7.2649572649572652E-3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489.5</v>
      </c>
      <c r="F165" s="40">
        <v>490.48333333333335</v>
      </c>
      <c r="G165" s="41">
        <v>486.56666666666672</v>
      </c>
      <c r="H165" s="41">
        <v>483.63333333333338</v>
      </c>
      <c r="I165" s="41">
        <v>479.71666666666675</v>
      </c>
      <c r="J165" s="41">
        <v>493.41666666666669</v>
      </c>
      <c r="K165" s="41">
        <v>497.33333333333331</v>
      </c>
      <c r="L165" s="41">
        <v>500.26666666666665</v>
      </c>
      <c r="M165" s="31">
        <v>494.4</v>
      </c>
      <c r="N165" s="31">
        <v>487.55</v>
      </c>
      <c r="O165" s="42">
        <v>13701000</v>
      </c>
      <c r="P165" s="43">
        <v>1.2863162563761367E-2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633.54999999999995</v>
      </c>
      <c r="F166" s="40">
        <v>634.51666666666665</v>
      </c>
      <c r="G166" s="41">
        <v>630.0333333333333</v>
      </c>
      <c r="H166" s="41">
        <v>626.51666666666665</v>
      </c>
      <c r="I166" s="41">
        <v>622.0333333333333</v>
      </c>
      <c r="J166" s="41">
        <v>638.0333333333333</v>
      </c>
      <c r="K166" s="41">
        <v>642.51666666666665</v>
      </c>
      <c r="L166" s="41">
        <v>646.0333333333333</v>
      </c>
      <c r="M166" s="31">
        <v>639</v>
      </c>
      <c r="N166" s="31">
        <v>631</v>
      </c>
      <c r="O166" s="42">
        <v>854250</v>
      </c>
      <c r="P166" s="43">
        <v>7.371794871794872E-2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850.15</v>
      </c>
      <c r="F167" s="40">
        <v>849.95000000000016</v>
      </c>
      <c r="G167" s="41">
        <v>844.40000000000032</v>
      </c>
      <c r="H167" s="41">
        <v>838.6500000000002</v>
      </c>
      <c r="I167" s="41">
        <v>833.10000000000036</v>
      </c>
      <c r="J167" s="41">
        <v>855.70000000000027</v>
      </c>
      <c r="K167" s="41">
        <v>861.25000000000023</v>
      </c>
      <c r="L167" s="41">
        <v>867.00000000000023</v>
      </c>
      <c r="M167" s="31">
        <v>855.5</v>
      </c>
      <c r="N167" s="31">
        <v>844.2</v>
      </c>
      <c r="O167" s="42">
        <v>11444000</v>
      </c>
      <c r="P167" s="43">
        <v>2.26074524171209E-2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875.15</v>
      </c>
      <c r="F168" s="40">
        <v>873.68333333333339</v>
      </c>
      <c r="G168" s="41">
        <v>868.46666666666681</v>
      </c>
      <c r="H168" s="41">
        <v>861.78333333333342</v>
      </c>
      <c r="I168" s="41">
        <v>856.56666666666683</v>
      </c>
      <c r="J168" s="41">
        <v>880.36666666666679</v>
      </c>
      <c r="K168" s="41">
        <v>885.58333333333348</v>
      </c>
      <c r="L168" s="41">
        <v>892.26666666666677</v>
      </c>
      <c r="M168" s="31">
        <v>878.9</v>
      </c>
      <c r="N168" s="31">
        <v>867</v>
      </c>
      <c r="O168" s="42">
        <v>8059500</v>
      </c>
      <c r="P168" s="43">
        <v>3.3945271908555591E-2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293.55</v>
      </c>
      <c r="F169" s="40">
        <v>294.23333333333335</v>
      </c>
      <c r="G169" s="41">
        <v>291.31666666666672</v>
      </c>
      <c r="H169" s="41">
        <v>289.08333333333337</v>
      </c>
      <c r="I169" s="41">
        <v>286.16666666666674</v>
      </c>
      <c r="J169" s="41">
        <v>296.4666666666667</v>
      </c>
      <c r="K169" s="41">
        <v>299.38333333333333</v>
      </c>
      <c r="L169" s="41">
        <v>301.61666666666667</v>
      </c>
      <c r="M169" s="31">
        <v>297.14999999999998</v>
      </c>
      <c r="N169" s="31">
        <v>292</v>
      </c>
      <c r="O169" s="42">
        <v>109337400</v>
      </c>
      <c r="P169" s="43">
        <v>-5.5214246831013294E-3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134.1</v>
      </c>
      <c r="F170" s="40">
        <v>134.03333333333333</v>
      </c>
      <c r="G170" s="41">
        <v>132.86666666666667</v>
      </c>
      <c r="H170" s="41">
        <v>131.63333333333335</v>
      </c>
      <c r="I170" s="41">
        <v>130.4666666666667</v>
      </c>
      <c r="J170" s="41">
        <v>135.26666666666665</v>
      </c>
      <c r="K170" s="41">
        <v>136.43333333333334</v>
      </c>
      <c r="L170" s="41">
        <v>137.66666666666663</v>
      </c>
      <c r="M170" s="31">
        <v>135.19999999999999</v>
      </c>
      <c r="N170" s="31">
        <v>132.80000000000001</v>
      </c>
      <c r="O170" s="42">
        <v>128061000</v>
      </c>
      <c r="P170" s="43">
        <v>2.6456744035059244E-2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1430.75</v>
      </c>
      <c r="F171" s="40">
        <v>1426.5833333333333</v>
      </c>
      <c r="G171" s="41">
        <v>1415.6666666666665</v>
      </c>
      <c r="H171" s="41">
        <v>1400.5833333333333</v>
      </c>
      <c r="I171" s="41">
        <v>1389.6666666666665</v>
      </c>
      <c r="J171" s="41">
        <v>1441.6666666666665</v>
      </c>
      <c r="K171" s="41">
        <v>1452.583333333333</v>
      </c>
      <c r="L171" s="41">
        <v>1467.6666666666665</v>
      </c>
      <c r="M171" s="31">
        <v>1437.5</v>
      </c>
      <c r="N171" s="31">
        <v>1411.5</v>
      </c>
      <c r="O171" s="42">
        <v>41135750</v>
      </c>
      <c r="P171" s="43">
        <v>-1.7120922864454283E-2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3841.85</v>
      </c>
      <c r="F172" s="40">
        <v>3811.7000000000003</v>
      </c>
      <c r="G172" s="41">
        <v>3761.5000000000005</v>
      </c>
      <c r="H172" s="41">
        <v>3681.15</v>
      </c>
      <c r="I172" s="41">
        <v>3630.9500000000003</v>
      </c>
      <c r="J172" s="41">
        <v>3892.0500000000006</v>
      </c>
      <c r="K172" s="41">
        <v>3942.2500000000005</v>
      </c>
      <c r="L172" s="41">
        <v>4022.6000000000008</v>
      </c>
      <c r="M172" s="31">
        <v>3861.9</v>
      </c>
      <c r="N172" s="31">
        <v>3731.35</v>
      </c>
      <c r="O172" s="42">
        <v>10109400</v>
      </c>
      <c r="P172" s="43">
        <v>2.0777062123415748E-4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1443.8</v>
      </c>
      <c r="F173" s="40">
        <v>1442.7833333333335</v>
      </c>
      <c r="G173" s="41">
        <v>1427.2666666666671</v>
      </c>
      <c r="H173" s="41">
        <v>1410.7333333333336</v>
      </c>
      <c r="I173" s="41">
        <v>1395.2166666666672</v>
      </c>
      <c r="J173" s="41">
        <v>1459.3166666666671</v>
      </c>
      <c r="K173" s="41">
        <v>1474.8333333333335</v>
      </c>
      <c r="L173" s="41">
        <v>1491.366666666667</v>
      </c>
      <c r="M173" s="31">
        <v>1458.3</v>
      </c>
      <c r="N173" s="31">
        <v>1426.25</v>
      </c>
      <c r="O173" s="42">
        <v>10230000</v>
      </c>
      <c r="P173" s="43">
        <v>3.9444004145583127E-2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1972.65</v>
      </c>
      <c r="F174" s="40">
        <v>1967.45</v>
      </c>
      <c r="G174" s="41">
        <v>1952.95</v>
      </c>
      <c r="H174" s="41">
        <v>1933.25</v>
      </c>
      <c r="I174" s="41">
        <v>1918.75</v>
      </c>
      <c r="J174" s="41">
        <v>1987.15</v>
      </c>
      <c r="K174" s="41">
        <v>2001.65</v>
      </c>
      <c r="L174" s="41">
        <v>2021.3500000000001</v>
      </c>
      <c r="M174" s="31">
        <v>1981.95</v>
      </c>
      <c r="N174" s="31">
        <v>1947.75</v>
      </c>
      <c r="O174" s="42">
        <v>5234250</v>
      </c>
      <c r="P174" s="43">
        <v>1.4463260411367106E-2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3155.6</v>
      </c>
      <c r="F175" s="40">
        <v>3163.5500000000006</v>
      </c>
      <c r="G175" s="41">
        <v>3137.1000000000013</v>
      </c>
      <c r="H175" s="41">
        <v>3118.6000000000008</v>
      </c>
      <c r="I175" s="41">
        <v>3092.1500000000015</v>
      </c>
      <c r="J175" s="41">
        <v>3182.0500000000011</v>
      </c>
      <c r="K175" s="41">
        <v>3208.5000000000009</v>
      </c>
      <c r="L175" s="41">
        <v>3227.0000000000009</v>
      </c>
      <c r="M175" s="31">
        <v>3190</v>
      </c>
      <c r="N175" s="31">
        <v>3145.05</v>
      </c>
      <c r="O175" s="42">
        <v>809500</v>
      </c>
      <c r="P175" s="43">
        <v>1.0927255697783328E-2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487.3</v>
      </c>
      <c r="F176" s="40">
        <v>489.51666666666665</v>
      </c>
      <c r="G176" s="41">
        <v>484.0333333333333</v>
      </c>
      <c r="H176" s="41">
        <v>480.76666666666665</v>
      </c>
      <c r="I176" s="41">
        <v>475.2833333333333</v>
      </c>
      <c r="J176" s="41">
        <v>492.7833333333333</v>
      </c>
      <c r="K176" s="41">
        <v>498.26666666666665</v>
      </c>
      <c r="L176" s="41">
        <v>501.5333333333333</v>
      </c>
      <c r="M176" s="31">
        <v>495</v>
      </c>
      <c r="N176" s="31">
        <v>486.25</v>
      </c>
      <c r="O176" s="42">
        <v>3652500</v>
      </c>
      <c r="P176" s="43">
        <v>1.8828451882845189E-2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1004.5</v>
      </c>
      <c r="F177" s="40">
        <v>1004.0500000000001</v>
      </c>
      <c r="G177" s="41">
        <v>989.70000000000016</v>
      </c>
      <c r="H177" s="41">
        <v>974.90000000000009</v>
      </c>
      <c r="I177" s="41">
        <v>960.55000000000018</v>
      </c>
      <c r="J177" s="41">
        <v>1018.8500000000001</v>
      </c>
      <c r="K177" s="41">
        <v>1033.2</v>
      </c>
      <c r="L177" s="41">
        <v>1048</v>
      </c>
      <c r="M177" s="31">
        <v>1018.4</v>
      </c>
      <c r="N177" s="31">
        <v>989.25</v>
      </c>
      <c r="O177" s="42">
        <v>1455800</v>
      </c>
      <c r="P177" s="43">
        <v>3.6654620547237997E-2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531.4</v>
      </c>
      <c r="F178" s="40">
        <v>530.4666666666667</v>
      </c>
      <c r="G178" s="41">
        <v>526.93333333333339</v>
      </c>
      <c r="H178" s="41">
        <v>522.4666666666667</v>
      </c>
      <c r="I178" s="41">
        <v>518.93333333333339</v>
      </c>
      <c r="J178" s="41">
        <v>534.93333333333339</v>
      </c>
      <c r="K178" s="41">
        <v>538.4666666666667</v>
      </c>
      <c r="L178" s="41">
        <v>542.93333333333339</v>
      </c>
      <c r="M178" s="31">
        <v>534</v>
      </c>
      <c r="N178" s="31">
        <v>526</v>
      </c>
      <c r="O178" s="42">
        <v>5691000</v>
      </c>
      <c r="P178" s="43">
        <v>-2.5647171620325981E-2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1565.5</v>
      </c>
      <c r="F179" s="40">
        <v>1574.8833333333332</v>
      </c>
      <c r="G179" s="41">
        <v>1540.8666666666663</v>
      </c>
      <c r="H179" s="41">
        <v>1516.2333333333331</v>
      </c>
      <c r="I179" s="41">
        <v>1482.2166666666662</v>
      </c>
      <c r="J179" s="41">
        <v>1599.5166666666664</v>
      </c>
      <c r="K179" s="41">
        <v>1633.5333333333333</v>
      </c>
      <c r="L179" s="41">
        <v>1658.1666666666665</v>
      </c>
      <c r="M179" s="31">
        <v>1608.9</v>
      </c>
      <c r="N179" s="31">
        <v>1550.25</v>
      </c>
      <c r="O179" s="42">
        <v>1820000</v>
      </c>
      <c r="P179" s="43">
        <v>0.11063648013669372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7965.25</v>
      </c>
      <c r="F180" s="40">
        <v>7911.6333333333341</v>
      </c>
      <c r="G180" s="41">
        <v>7808.8166666666684</v>
      </c>
      <c r="H180" s="41">
        <v>7652.3833333333341</v>
      </c>
      <c r="I180" s="41">
        <v>7549.5666666666684</v>
      </c>
      <c r="J180" s="41">
        <v>8068.0666666666684</v>
      </c>
      <c r="K180" s="41">
        <v>8170.8833333333341</v>
      </c>
      <c r="L180" s="41">
        <v>8327.3166666666693</v>
      </c>
      <c r="M180" s="31">
        <v>8014.45</v>
      </c>
      <c r="N180" s="31">
        <v>7755.2</v>
      </c>
      <c r="O180" s="42">
        <v>1773200</v>
      </c>
      <c r="P180" s="43">
        <v>9.3926111458985592E-3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756.65</v>
      </c>
      <c r="F181" s="40">
        <v>755.20000000000016</v>
      </c>
      <c r="G181" s="41">
        <v>749.40000000000032</v>
      </c>
      <c r="H181" s="41">
        <v>742.1500000000002</v>
      </c>
      <c r="I181" s="41">
        <v>736.35000000000036</v>
      </c>
      <c r="J181" s="41">
        <v>762.45000000000027</v>
      </c>
      <c r="K181" s="41">
        <v>768.25000000000023</v>
      </c>
      <c r="L181" s="41">
        <v>775.50000000000023</v>
      </c>
      <c r="M181" s="31">
        <v>761</v>
      </c>
      <c r="N181" s="31">
        <v>747.95</v>
      </c>
      <c r="O181" s="42">
        <v>23481900</v>
      </c>
      <c r="P181" s="43">
        <v>1.5117455322018658E-2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306.45</v>
      </c>
      <c r="F182" s="40">
        <v>305.65000000000003</v>
      </c>
      <c r="G182" s="41">
        <v>301.30000000000007</v>
      </c>
      <c r="H182" s="41">
        <v>296.15000000000003</v>
      </c>
      <c r="I182" s="41">
        <v>291.80000000000007</v>
      </c>
      <c r="J182" s="41">
        <v>310.80000000000007</v>
      </c>
      <c r="K182" s="41">
        <v>315.15000000000009</v>
      </c>
      <c r="L182" s="41">
        <v>320.30000000000007</v>
      </c>
      <c r="M182" s="31">
        <v>310</v>
      </c>
      <c r="N182" s="31">
        <v>300.5</v>
      </c>
      <c r="O182" s="42">
        <v>132645900</v>
      </c>
      <c r="P182" s="43">
        <v>-2.3884478510813031E-2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1086.4000000000001</v>
      </c>
      <c r="F183" s="40">
        <v>1078.8166666666668</v>
      </c>
      <c r="G183" s="41">
        <v>1057.6833333333336</v>
      </c>
      <c r="H183" s="41">
        <v>1028.9666666666667</v>
      </c>
      <c r="I183" s="41">
        <v>1007.8333333333335</v>
      </c>
      <c r="J183" s="41">
        <v>1107.5333333333338</v>
      </c>
      <c r="K183" s="41">
        <v>1128.666666666667</v>
      </c>
      <c r="L183" s="41">
        <v>1157.3833333333339</v>
      </c>
      <c r="M183" s="31">
        <v>1099.95</v>
      </c>
      <c r="N183" s="31">
        <v>1050.0999999999999</v>
      </c>
      <c r="O183" s="42">
        <v>3211500</v>
      </c>
      <c r="P183" s="43">
        <v>-5.6828193832599121E-2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653.15</v>
      </c>
      <c r="F184" s="40">
        <v>651.08333333333337</v>
      </c>
      <c r="G184" s="41">
        <v>643.26666666666677</v>
      </c>
      <c r="H184" s="41">
        <v>633.38333333333344</v>
      </c>
      <c r="I184" s="41">
        <v>625.56666666666683</v>
      </c>
      <c r="J184" s="41">
        <v>660.9666666666667</v>
      </c>
      <c r="K184" s="41">
        <v>668.7833333333333</v>
      </c>
      <c r="L184" s="41">
        <v>678.66666666666663</v>
      </c>
      <c r="M184" s="31">
        <v>658.9</v>
      </c>
      <c r="N184" s="31">
        <v>641.20000000000005</v>
      </c>
      <c r="O184" s="42">
        <v>27129600</v>
      </c>
      <c r="P184" s="43">
        <v>-1.1772933908380931E-2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173.2</v>
      </c>
      <c r="F185" s="40">
        <v>172.54999999999998</v>
      </c>
      <c r="G185" s="41">
        <v>171.49999999999997</v>
      </c>
      <c r="H185" s="41">
        <v>169.79999999999998</v>
      </c>
      <c r="I185" s="41">
        <v>168.74999999999997</v>
      </c>
      <c r="J185" s="41">
        <v>174.24999999999997</v>
      </c>
      <c r="K185" s="41">
        <v>175.29999999999998</v>
      </c>
      <c r="L185" s="41">
        <v>176.99999999999997</v>
      </c>
      <c r="M185" s="31">
        <v>173.6</v>
      </c>
      <c r="N185" s="31">
        <v>170.85</v>
      </c>
      <c r="O185" s="42">
        <v>70722000</v>
      </c>
      <c r="P185" s="43">
        <v>-5.610157337495255E-3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30" t="s">
        <v>16</v>
      </c>
      <c r="B8" s="432"/>
      <c r="C8" s="436" t="s">
        <v>20</v>
      </c>
      <c r="D8" s="436" t="s">
        <v>21</v>
      </c>
      <c r="E8" s="427" t="s">
        <v>22</v>
      </c>
      <c r="F8" s="428"/>
      <c r="G8" s="429"/>
      <c r="H8" s="427" t="s">
        <v>23</v>
      </c>
      <c r="I8" s="428"/>
      <c r="J8" s="429"/>
      <c r="K8" s="26"/>
      <c r="L8" s="53"/>
      <c r="M8" s="53"/>
      <c r="N8" s="1"/>
      <c r="O8" s="1"/>
    </row>
    <row r="9" spans="1:15" ht="36" customHeight="1">
      <c r="A9" s="434"/>
      <c r="B9" s="435"/>
      <c r="C9" s="435"/>
      <c r="D9" s="43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17234.150000000001</v>
      </c>
      <c r="D10" s="35">
        <v>17179.783333333336</v>
      </c>
      <c r="E10" s="35">
        <v>17114.066666666673</v>
      </c>
      <c r="F10" s="35">
        <v>16993.983333333337</v>
      </c>
      <c r="G10" s="35">
        <v>16928.266666666674</v>
      </c>
      <c r="H10" s="35">
        <v>17299.866666666672</v>
      </c>
      <c r="I10" s="35">
        <v>17365.583333333339</v>
      </c>
      <c r="J10" s="35">
        <v>17485.666666666672</v>
      </c>
      <c r="K10" s="37">
        <v>17245.5</v>
      </c>
      <c r="L10" s="37">
        <v>17059.7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36831.300000000003</v>
      </c>
      <c r="D11" s="40">
        <v>36731.950000000004</v>
      </c>
      <c r="E11" s="40">
        <v>36568.350000000006</v>
      </c>
      <c r="F11" s="40">
        <v>36305.4</v>
      </c>
      <c r="G11" s="40">
        <v>36141.800000000003</v>
      </c>
      <c r="H11" s="40">
        <v>36994.900000000009</v>
      </c>
      <c r="I11" s="40">
        <v>37158.5</v>
      </c>
      <c r="J11" s="40">
        <v>37421.450000000012</v>
      </c>
      <c r="K11" s="31">
        <v>36895.550000000003</v>
      </c>
      <c r="L11" s="31">
        <v>36469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2034.9</v>
      </c>
      <c r="D12" s="40">
        <v>2034.2833333333335</v>
      </c>
      <c r="E12" s="40">
        <v>2028.666666666667</v>
      </c>
      <c r="F12" s="40">
        <v>2022.4333333333334</v>
      </c>
      <c r="G12" s="40">
        <v>2016.8166666666668</v>
      </c>
      <c r="H12" s="40">
        <v>2040.5166666666671</v>
      </c>
      <c r="I12" s="40">
        <v>2046.1333333333334</v>
      </c>
      <c r="J12" s="40">
        <v>2052.3666666666672</v>
      </c>
      <c r="K12" s="31">
        <v>2039.9</v>
      </c>
      <c r="L12" s="31">
        <v>2028.05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4773.7</v>
      </c>
      <c r="D13" s="40">
        <v>4760.8833333333332</v>
      </c>
      <c r="E13" s="40">
        <v>4738.9166666666661</v>
      </c>
      <c r="F13" s="40">
        <v>4704.1333333333332</v>
      </c>
      <c r="G13" s="40">
        <v>4682.1666666666661</v>
      </c>
      <c r="H13" s="40">
        <v>4795.6666666666661</v>
      </c>
      <c r="I13" s="40">
        <v>4817.6333333333332</v>
      </c>
      <c r="J13" s="40">
        <v>4852.4166666666661</v>
      </c>
      <c r="K13" s="31">
        <v>4782.8500000000004</v>
      </c>
      <c r="L13" s="31">
        <v>4726.1000000000004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34680.300000000003</v>
      </c>
      <c r="D14" s="40">
        <v>34526.366666666669</v>
      </c>
      <c r="E14" s="40">
        <v>34205.833333333336</v>
      </c>
      <c r="F14" s="40">
        <v>33731.366666666669</v>
      </c>
      <c r="G14" s="40">
        <v>33410.833333333336</v>
      </c>
      <c r="H14" s="40">
        <v>35000.833333333336</v>
      </c>
      <c r="I14" s="40">
        <v>35321.366666666661</v>
      </c>
      <c r="J14" s="40">
        <v>35795.833333333336</v>
      </c>
      <c r="K14" s="31">
        <v>34846.9</v>
      </c>
      <c r="L14" s="31">
        <v>34051.9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3660.5</v>
      </c>
      <c r="D15" s="40">
        <v>3652.5666666666671</v>
      </c>
      <c r="E15" s="40">
        <v>3641.6833333333343</v>
      </c>
      <c r="F15" s="40">
        <v>3622.8666666666672</v>
      </c>
      <c r="G15" s="40">
        <v>3611.9833333333345</v>
      </c>
      <c r="H15" s="40">
        <v>3671.3833333333341</v>
      </c>
      <c r="I15" s="40">
        <v>3682.2666666666664</v>
      </c>
      <c r="J15" s="40">
        <v>3701.0833333333339</v>
      </c>
      <c r="K15" s="31">
        <v>3663.45</v>
      </c>
      <c r="L15" s="31">
        <v>3633.75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7690</v>
      </c>
      <c r="D16" s="40">
        <v>7658.2333333333336</v>
      </c>
      <c r="E16" s="40">
        <v>7618.6166666666668</v>
      </c>
      <c r="F16" s="40">
        <v>7547.2333333333336</v>
      </c>
      <c r="G16" s="40">
        <v>7507.6166666666668</v>
      </c>
      <c r="H16" s="40">
        <v>7729.6166666666668</v>
      </c>
      <c r="I16" s="40">
        <v>7769.2333333333336</v>
      </c>
      <c r="J16" s="40">
        <v>7840.6166666666668</v>
      </c>
      <c r="K16" s="31">
        <v>7697.85</v>
      </c>
      <c r="L16" s="31">
        <v>7586.85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2474.1999999999998</v>
      </c>
      <c r="D17" s="40">
        <v>2461.7833333333333</v>
      </c>
      <c r="E17" s="40">
        <v>2425.5666666666666</v>
      </c>
      <c r="F17" s="40">
        <v>2376.9333333333334</v>
      </c>
      <c r="G17" s="40">
        <v>2340.7166666666667</v>
      </c>
      <c r="H17" s="40">
        <v>2510.4166666666665</v>
      </c>
      <c r="I17" s="40">
        <v>2546.6333333333328</v>
      </c>
      <c r="J17" s="40">
        <v>2595.2666666666664</v>
      </c>
      <c r="K17" s="31">
        <v>2498</v>
      </c>
      <c r="L17" s="31">
        <v>2413.15</v>
      </c>
      <c r="M17" s="31">
        <v>5.8958000000000004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1172.4000000000001</v>
      </c>
      <c r="D18" s="40">
        <v>1164.4666666666667</v>
      </c>
      <c r="E18" s="40">
        <v>1138.9333333333334</v>
      </c>
      <c r="F18" s="40">
        <v>1105.4666666666667</v>
      </c>
      <c r="G18" s="40">
        <v>1079.9333333333334</v>
      </c>
      <c r="H18" s="40">
        <v>1197.9333333333334</v>
      </c>
      <c r="I18" s="40">
        <v>1223.4666666666667</v>
      </c>
      <c r="J18" s="40">
        <v>1256.9333333333334</v>
      </c>
      <c r="K18" s="31">
        <v>1190</v>
      </c>
      <c r="L18" s="31">
        <v>1131</v>
      </c>
      <c r="M18" s="31">
        <v>29.57488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920.7</v>
      </c>
      <c r="D19" s="40">
        <v>914.68333333333339</v>
      </c>
      <c r="E19" s="40">
        <v>902.36666666666679</v>
      </c>
      <c r="F19" s="40">
        <v>884.03333333333342</v>
      </c>
      <c r="G19" s="40">
        <v>871.71666666666681</v>
      </c>
      <c r="H19" s="40">
        <v>933.01666666666677</v>
      </c>
      <c r="I19" s="40">
        <v>945.33333333333337</v>
      </c>
      <c r="J19" s="40">
        <v>963.66666666666674</v>
      </c>
      <c r="K19" s="31">
        <v>927</v>
      </c>
      <c r="L19" s="31">
        <v>896.35</v>
      </c>
      <c r="M19" s="31">
        <v>44.6586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19832.8</v>
      </c>
      <c r="D20" s="40">
        <v>19917.216666666664</v>
      </c>
      <c r="E20" s="40">
        <v>19665.583333333328</v>
      </c>
      <c r="F20" s="40">
        <v>19498.366666666665</v>
      </c>
      <c r="G20" s="40">
        <v>19246.73333333333</v>
      </c>
      <c r="H20" s="40">
        <v>20084.433333333327</v>
      </c>
      <c r="I20" s="40">
        <v>20336.066666666666</v>
      </c>
      <c r="J20" s="40">
        <v>20503.283333333326</v>
      </c>
      <c r="K20" s="31">
        <v>20168.849999999999</v>
      </c>
      <c r="L20" s="31">
        <v>19750</v>
      </c>
      <c r="M20" s="31">
        <v>0.19500000000000001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1570.55</v>
      </c>
      <c r="D21" s="40">
        <v>1576.7833333333335</v>
      </c>
      <c r="E21" s="40">
        <v>1559.2666666666671</v>
      </c>
      <c r="F21" s="40">
        <v>1547.9833333333336</v>
      </c>
      <c r="G21" s="40">
        <v>1530.4666666666672</v>
      </c>
      <c r="H21" s="40">
        <v>1588.0666666666671</v>
      </c>
      <c r="I21" s="40">
        <v>1605.5833333333335</v>
      </c>
      <c r="J21" s="40">
        <v>1616.866666666667</v>
      </c>
      <c r="K21" s="31">
        <v>1594.3</v>
      </c>
      <c r="L21" s="31">
        <v>1565.5</v>
      </c>
      <c r="M21" s="31">
        <v>21.718979999999998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1085.3499999999999</v>
      </c>
      <c r="D22" s="40">
        <v>1078.1166666666666</v>
      </c>
      <c r="E22" s="40">
        <v>1066.2333333333331</v>
      </c>
      <c r="F22" s="40">
        <v>1047.1166666666666</v>
      </c>
      <c r="G22" s="40">
        <v>1035.2333333333331</v>
      </c>
      <c r="H22" s="40">
        <v>1097.2333333333331</v>
      </c>
      <c r="I22" s="40">
        <v>1109.1166666666668</v>
      </c>
      <c r="J22" s="40">
        <v>1128.2333333333331</v>
      </c>
      <c r="K22" s="31">
        <v>1090</v>
      </c>
      <c r="L22" s="31">
        <v>1059</v>
      </c>
      <c r="M22" s="31">
        <v>14.83278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753.85</v>
      </c>
      <c r="D23" s="40">
        <v>752.83333333333337</v>
      </c>
      <c r="E23" s="40">
        <v>745.01666666666677</v>
      </c>
      <c r="F23" s="40">
        <v>736.18333333333339</v>
      </c>
      <c r="G23" s="40">
        <v>728.36666666666679</v>
      </c>
      <c r="H23" s="40">
        <v>761.66666666666674</v>
      </c>
      <c r="I23" s="40">
        <v>769.48333333333335</v>
      </c>
      <c r="J23" s="40">
        <v>778.31666666666672</v>
      </c>
      <c r="K23" s="31">
        <v>760.65</v>
      </c>
      <c r="L23" s="31">
        <v>744</v>
      </c>
      <c r="M23" s="31">
        <v>57.889150000000001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1479.5</v>
      </c>
      <c r="D24" s="40">
        <v>1476.6833333333334</v>
      </c>
      <c r="E24" s="40">
        <v>1439.3666666666668</v>
      </c>
      <c r="F24" s="40">
        <v>1399.2333333333333</v>
      </c>
      <c r="G24" s="40">
        <v>1361.9166666666667</v>
      </c>
      <c r="H24" s="40">
        <v>1516.8166666666668</v>
      </c>
      <c r="I24" s="40">
        <v>1554.1333333333334</v>
      </c>
      <c r="J24" s="40">
        <v>1594.2666666666669</v>
      </c>
      <c r="K24" s="31">
        <v>1514</v>
      </c>
      <c r="L24" s="31">
        <v>1436.55</v>
      </c>
      <c r="M24" s="31">
        <v>3.9772599999999998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1672.15</v>
      </c>
      <c r="D25" s="40">
        <v>1649.2</v>
      </c>
      <c r="E25" s="40">
        <v>1599.6000000000001</v>
      </c>
      <c r="F25" s="40">
        <v>1527.0500000000002</v>
      </c>
      <c r="G25" s="40">
        <v>1477.4500000000003</v>
      </c>
      <c r="H25" s="40">
        <v>1721.75</v>
      </c>
      <c r="I25" s="40">
        <v>1771.35</v>
      </c>
      <c r="J25" s="40">
        <v>1843.8999999999999</v>
      </c>
      <c r="K25" s="31">
        <v>1698.8</v>
      </c>
      <c r="L25" s="31">
        <v>1576.65</v>
      </c>
      <c r="M25" s="31">
        <v>6.9066400000000003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107.8</v>
      </c>
      <c r="D26" s="40">
        <v>107.78333333333332</v>
      </c>
      <c r="E26" s="40">
        <v>107.21666666666664</v>
      </c>
      <c r="F26" s="40">
        <v>106.63333333333333</v>
      </c>
      <c r="G26" s="40">
        <v>106.06666666666665</v>
      </c>
      <c r="H26" s="40">
        <v>108.36666666666663</v>
      </c>
      <c r="I26" s="40">
        <v>108.93333333333332</v>
      </c>
      <c r="J26" s="40">
        <v>109.51666666666662</v>
      </c>
      <c r="K26" s="31">
        <v>108.35</v>
      </c>
      <c r="L26" s="31">
        <v>107.2</v>
      </c>
      <c r="M26" s="31">
        <v>13.18146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218.7</v>
      </c>
      <c r="D27" s="40">
        <v>215.85</v>
      </c>
      <c r="E27" s="40">
        <v>210.85</v>
      </c>
      <c r="F27" s="40">
        <v>203</v>
      </c>
      <c r="G27" s="40">
        <v>198</v>
      </c>
      <c r="H27" s="40">
        <v>223.7</v>
      </c>
      <c r="I27" s="40">
        <v>228.7</v>
      </c>
      <c r="J27" s="40">
        <v>236.54999999999998</v>
      </c>
      <c r="K27" s="31">
        <v>220.85</v>
      </c>
      <c r="L27" s="31">
        <v>208</v>
      </c>
      <c r="M27" s="31">
        <v>57.592739999999999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2212.9</v>
      </c>
      <c r="D28" s="40">
        <v>2223.2999999999997</v>
      </c>
      <c r="E28" s="40">
        <v>2196.5999999999995</v>
      </c>
      <c r="F28" s="40">
        <v>2180.2999999999997</v>
      </c>
      <c r="G28" s="40">
        <v>2153.5999999999995</v>
      </c>
      <c r="H28" s="40">
        <v>2239.5999999999995</v>
      </c>
      <c r="I28" s="40">
        <v>2266.2999999999993</v>
      </c>
      <c r="J28" s="40">
        <v>2282.5999999999995</v>
      </c>
      <c r="K28" s="31">
        <v>2250</v>
      </c>
      <c r="L28" s="31">
        <v>2207</v>
      </c>
      <c r="M28" s="31">
        <v>0.42131999999999997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777.6</v>
      </c>
      <c r="D29" s="40">
        <v>771.36666666666667</v>
      </c>
      <c r="E29" s="40">
        <v>760.73333333333335</v>
      </c>
      <c r="F29" s="40">
        <v>743.86666666666667</v>
      </c>
      <c r="G29" s="40">
        <v>733.23333333333335</v>
      </c>
      <c r="H29" s="40">
        <v>788.23333333333335</v>
      </c>
      <c r="I29" s="40">
        <v>798.86666666666679</v>
      </c>
      <c r="J29" s="40">
        <v>815.73333333333335</v>
      </c>
      <c r="K29" s="31">
        <v>782</v>
      </c>
      <c r="L29" s="31">
        <v>754.5</v>
      </c>
      <c r="M29" s="31">
        <v>6.53911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3909.05</v>
      </c>
      <c r="D30" s="40">
        <v>3903.9833333333336</v>
      </c>
      <c r="E30" s="40">
        <v>3860.9666666666672</v>
      </c>
      <c r="F30" s="40">
        <v>3812.8833333333337</v>
      </c>
      <c r="G30" s="40">
        <v>3769.8666666666672</v>
      </c>
      <c r="H30" s="40">
        <v>3952.0666666666671</v>
      </c>
      <c r="I30" s="40">
        <v>3995.0833333333335</v>
      </c>
      <c r="J30" s="40">
        <v>4043.166666666667</v>
      </c>
      <c r="K30" s="31">
        <v>3947</v>
      </c>
      <c r="L30" s="31">
        <v>3855.9</v>
      </c>
      <c r="M30" s="31">
        <v>1.3735900000000001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720.2</v>
      </c>
      <c r="D31" s="40">
        <v>716.9666666666667</v>
      </c>
      <c r="E31" s="40">
        <v>712.18333333333339</v>
      </c>
      <c r="F31" s="40">
        <v>704.16666666666674</v>
      </c>
      <c r="G31" s="40">
        <v>699.38333333333344</v>
      </c>
      <c r="H31" s="40">
        <v>724.98333333333335</v>
      </c>
      <c r="I31" s="40">
        <v>729.76666666666665</v>
      </c>
      <c r="J31" s="40">
        <v>737.7833333333333</v>
      </c>
      <c r="K31" s="31">
        <v>721.75</v>
      </c>
      <c r="L31" s="31">
        <v>708.95</v>
      </c>
      <c r="M31" s="31">
        <v>6.9631999999999996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428.7</v>
      </c>
      <c r="D32" s="40">
        <v>427.40000000000003</v>
      </c>
      <c r="E32" s="40">
        <v>422.80000000000007</v>
      </c>
      <c r="F32" s="40">
        <v>416.90000000000003</v>
      </c>
      <c r="G32" s="40">
        <v>412.30000000000007</v>
      </c>
      <c r="H32" s="40">
        <v>433.30000000000007</v>
      </c>
      <c r="I32" s="40">
        <v>437.90000000000009</v>
      </c>
      <c r="J32" s="40">
        <v>443.80000000000007</v>
      </c>
      <c r="K32" s="31">
        <v>432</v>
      </c>
      <c r="L32" s="31">
        <v>421.5</v>
      </c>
      <c r="M32" s="31">
        <v>41.935279999999999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5043.5</v>
      </c>
      <c r="D33" s="40">
        <v>5059.5</v>
      </c>
      <c r="E33" s="40">
        <v>4997</v>
      </c>
      <c r="F33" s="40">
        <v>4950.5</v>
      </c>
      <c r="G33" s="40">
        <v>4888</v>
      </c>
      <c r="H33" s="40">
        <v>5106</v>
      </c>
      <c r="I33" s="40">
        <v>5168.5</v>
      </c>
      <c r="J33" s="40">
        <v>5215</v>
      </c>
      <c r="K33" s="31">
        <v>5122</v>
      </c>
      <c r="L33" s="31">
        <v>5013</v>
      </c>
      <c r="M33" s="31">
        <v>9.0068599999999996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221.65</v>
      </c>
      <c r="D34" s="40">
        <v>220.91666666666666</v>
      </c>
      <c r="E34" s="40">
        <v>219.48333333333332</v>
      </c>
      <c r="F34" s="40">
        <v>217.31666666666666</v>
      </c>
      <c r="G34" s="40">
        <v>215.88333333333333</v>
      </c>
      <c r="H34" s="40">
        <v>223.08333333333331</v>
      </c>
      <c r="I34" s="40">
        <v>224.51666666666665</v>
      </c>
      <c r="J34" s="40">
        <v>226.68333333333331</v>
      </c>
      <c r="K34" s="31">
        <v>222.35</v>
      </c>
      <c r="L34" s="31">
        <v>218.75</v>
      </c>
      <c r="M34" s="31">
        <v>29.402139999999999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121.85</v>
      </c>
      <c r="D35" s="40">
        <v>122.15000000000002</v>
      </c>
      <c r="E35" s="40">
        <v>120.60000000000004</v>
      </c>
      <c r="F35" s="40">
        <v>119.35000000000002</v>
      </c>
      <c r="G35" s="40">
        <v>117.80000000000004</v>
      </c>
      <c r="H35" s="40">
        <v>123.40000000000003</v>
      </c>
      <c r="I35" s="40">
        <v>124.95000000000002</v>
      </c>
      <c r="J35" s="40">
        <v>126.20000000000003</v>
      </c>
      <c r="K35" s="31">
        <v>123.7</v>
      </c>
      <c r="L35" s="31">
        <v>120.9</v>
      </c>
      <c r="M35" s="31">
        <v>119.08571000000001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3301.6</v>
      </c>
      <c r="D36" s="40">
        <v>3295.75</v>
      </c>
      <c r="E36" s="40">
        <v>3272.5</v>
      </c>
      <c r="F36" s="40">
        <v>3243.4</v>
      </c>
      <c r="G36" s="40">
        <v>3220.15</v>
      </c>
      <c r="H36" s="40">
        <v>3324.85</v>
      </c>
      <c r="I36" s="40">
        <v>3348.1</v>
      </c>
      <c r="J36" s="40">
        <v>3377.2</v>
      </c>
      <c r="K36" s="31">
        <v>3319</v>
      </c>
      <c r="L36" s="31">
        <v>3266.65</v>
      </c>
      <c r="M36" s="31">
        <v>8.4751700000000003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746.85</v>
      </c>
      <c r="D37" s="40">
        <v>741.23333333333323</v>
      </c>
      <c r="E37" s="40">
        <v>733.21666666666647</v>
      </c>
      <c r="F37" s="40">
        <v>719.58333333333326</v>
      </c>
      <c r="G37" s="40">
        <v>711.56666666666649</v>
      </c>
      <c r="H37" s="40">
        <v>754.86666666666645</v>
      </c>
      <c r="I37" s="40">
        <v>762.8833333333331</v>
      </c>
      <c r="J37" s="40">
        <v>776.51666666666642</v>
      </c>
      <c r="K37" s="31">
        <v>749.25</v>
      </c>
      <c r="L37" s="31">
        <v>727.6</v>
      </c>
      <c r="M37" s="31">
        <v>36.369430000000001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3917.65</v>
      </c>
      <c r="D38" s="40">
        <v>3937.7000000000003</v>
      </c>
      <c r="E38" s="40">
        <v>3890.9500000000007</v>
      </c>
      <c r="F38" s="40">
        <v>3864.2500000000005</v>
      </c>
      <c r="G38" s="40">
        <v>3817.5000000000009</v>
      </c>
      <c r="H38" s="40">
        <v>3964.4000000000005</v>
      </c>
      <c r="I38" s="40">
        <v>4011.1499999999996</v>
      </c>
      <c r="J38" s="40">
        <v>4037.8500000000004</v>
      </c>
      <c r="K38" s="31">
        <v>3984.45</v>
      </c>
      <c r="L38" s="31">
        <v>3911</v>
      </c>
      <c r="M38" s="31">
        <v>2.06216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802.7</v>
      </c>
      <c r="D39" s="40">
        <v>800.40000000000009</v>
      </c>
      <c r="E39" s="40">
        <v>794.70000000000016</v>
      </c>
      <c r="F39" s="40">
        <v>786.7</v>
      </c>
      <c r="G39" s="40">
        <v>781.00000000000011</v>
      </c>
      <c r="H39" s="40">
        <v>808.4000000000002</v>
      </c>
      <c r="I39" s="40">
        <v>814.1</v>
      </c>
      <c r="J39" s="40">
        <v>822.10000000000025</v>
      </c>
      <c r="K39" s="31">
        <v>806.1</v>
      </c>
      <c r="L39" s="31">
        <v>792.4</v>
      </c>
      <c r="M39" s="31">
        <v>67.996170000000006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3720.95</v>
      </c>
      <c r="D40" s="40">
        <v>3742.3166666666671</v>
      </c>
      <c r="E40" s="40">
        <v>3695.6333333333341</v>
      </c>
      <c r="F40" s="40">
        <v>3670.3166666666671</v>
      </c>
      <c r="G40" s="40">
        <v>3623.6333333333341</v>
      </c>
      <c r="H40" s="40">
        <v>3767.6333333333341</v>
      </c>
      <c r="I40" s="40">
        <v>3814.3166666666675</v>
      </c>
      <c r="J40" s="40">
        <v>3839.6333333333341</v>
      </c>
      <c r="K40" s="31">
        <v>3789</v>
      </c>
      <c r="L40" s="31">
        <v>3717</v>
      </c>
      <c r="M40" s="31">
        <v>4.74397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7498.45</v>
      </c>
      <c r="D41" s="40">
        <v>7509.9666666666662</v>
      </c>
      <c r="E41" s="40">
        <v>7433.5333333333328</v>
      </c>
      <c r="F41" s="40">
        <v>7368.6166666666668</v>
      </c>
      <c r="G41" s="40">
        <v>7292.1833333333334</v>
      </c>
      <c r="H41" s="40">
        <v>7574.8833333333323</v>
      </c>
      <c r="I41" s="40">
        <v>7651.3166666666648</v>
      </c>
      <c r="J41" s="40">
        <v>7716.2333333333318</v>
      </c>
      <c r="K41" s="31">
        <v>7586.4</v>
      </c>
      <c r="L41" s="31">
        <v>7445.05</v>
      </c>
      <c r="M41" s="31">
        <v>11.833780000000001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16703.25</v>
      </c>
      <c r="D42" s="40">
        <v>16737.75</v>
      </c>
      <c r="E42" s="40">
        <v>16575.5</v>
      </c>
      <c r="F42" s="40">
        <v>16447.75</v>
      </c>
      <c r="G42" s="40">
        <v>16285.5</v>
      </c>
      <c r="H42" s="40">
        <v>16865.5</v>
      </c>
      <c r="I42" s="40">
        <v>17027.75</v>
      </c>
      <c r="J42" s="40">
        <v>17155.5</v>
      </c>
      <c r="K42" s="31">
        <v>16900</v>
      </c>
      <c r="L42" s="31">
        <v>16610</v>
      </c>
      <c r="M42" s="31">
        <v>2.7687900000000001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4285.1000000000004</v>
      </c>
      <c r="D43" s="40">
        <v>4308.166666666667</v>
      </c>
      <c r="E43" s="40">
        <v>4227.9833333333336</v>
      </c>
      <c r="F43" s="40">
        <v>4170.8666666666668</v>
      </c>
      <c r="G43" s="40">
        <v>4090.6833333333334</v>
      </c>
      <c r="H43" s="40">
        <v>4365.2833333333338</v>
      </c>
      <c r="I43" s="40">
        <v>4445.4666666666662</v>
      </c>
      <c r="J43" s="40">
        <v>4502.5833333333339</v>
      </c>
      <c r="K43" s="31">
        <v>4388.3500000000004</v>
      </c>
      <c r="L43" s="31">
        <v>4251.05</v>
      </c>
      <c r="M43" s="31">
        <v>0.18049000000000001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2389.0500000000002</v>
      </c>
      <c r="D44" s="40">
        <v>2374.8166666666671</v>
      </c>
      <c r="E44" s="40">
        <v>2340.6333333333341</v>
      </c>
      <c r="F44" s="40">
        <v>2292.2166666666672</v>
      </c>
      <c r="G44" s="40">
        <v>2258.0333333333342</v>
      </c>
      <c r="H44" s="40">
        <v>2423.233333333334</v>
      </c>
      <c r="I44" s="40">
        <v>2457.4166666666674</v>
      </c>
      <c r="J44" s="40">
        <v>2505.8333333333339</v>
      </c>
      <c r="K44" s="31">
        <v>2409</v>
      </c>
      <c r="L44" s="31">
        <v>2326.4</v>
      </c>
      <c r="M44" s="31">
        <v>7.7351400000000003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283.60000000000002</v>
      </c>
      <c r="D45" s="40">
        <v>282.66666666666669</v>
      </c>
      <c r="E45" s="40">
        <v>278.63333333333338</v>
      </c>
      <c r="F45" s="40">
        <v>273.66666666666669</v>
      </c>
      <c r="G45" s="40">
        <v>269.63333333333338</v>
      </c>
      <c r="H45" s="40">
        <v>287.63333333333338</v>
      </c>
      <c r="I45" s="40">
        <v>291.66666666666669</v>
      </c>
      <c r="J45" s="40">
        <v>296.63333333333338</v>
      </c>
      <c r="K45" s="31">
        <v>286.7</v>
      </c>
      <c r="L45" s="31">
        <v>277.7</v>
      </c>
      <c r="M45" s="31">
        <v>36.48639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78.400000000000006</v>
      </c>
      <c r="D46" s="40">
        <v>78.38333333333334</v>
      </c>
      <c r="E46" s="40">
        <v>77.816666666666677</v>
      </c>
      <c r="F46" s="40">
        <v>77.233333333333334</v>
      </c>
      <c r="G46" s="40">
        <v>76.666666666666671</v>
      </c>
      <c r="H46" s="40">
        <v>78.966666666666683</v>
      </c>
      <c r="I46" s="40">
        <v>79.533333333333346</v>
      </c>
      <c r="J46" s="40">
        <v>80.116666666666688</v>
      </c>
      <c r="K46" s="31">
        <v>78.95</v>
      </c>
      <c r="L46" s="31">
        <v>77.8</v>
      </c>
      <c r="M46" s="31">
        <v>232.49453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59.6</v>
      </c>
      <c r="D47" s="40">
        <v>60.366666666666667</v>
      </c>
      <c r="E47" s="40">
        <v>58.233333333333334</v>
      </c>
      <c r="F47" s="40">
        <v>56.866666666666667</v>
      </c>
      <c r="G47" s="40">
        <v>54.733333333333334</v>
      </c>
      <c r="H47" s="40">
        <v>61.733333333333334</v>
      </c>
      <c r="I47" s="40">
        <v>63.866666666666674</v>
      </c>
      <c r="J47" s="40">
        <v>65.233333333333334</v>
      </c>
      <c r="K47" s="31">
        <v>62.5</v>
      </c>
      <c r="L47" s="31">
        <v>59</v>
      </c>
      <c r="M47" s="31">
        <v>209.50755000000001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1787.25</v>
      </c>
      <c r="D48" s="40">
        <v>1792.3833333333332</v>
      </c>
      <c r="E48" s="40">
        <v>1767.7666666666664</v>
      </c>
      <c r="F48" s="40">
        <v>1748.2833333333333</v>
      </c>
      <c r="G48" s="40">
        <v>1723.6666666666665</v>
      </c>
      <c r="H48" s="40">
        <v>1811.8666666666663</v>
      </c>
      <c r="I48" s="40">
        <v>1836.4833333333331</v>
      </c>
      <c r="J48" s="40">
        <v>1855.9666666666662</v>
      </c>
      <c r="K48" s="31">
        <v>1817</v>
      </c>
      <c r="L48" s="31">
        <v>1772.9</v>
      </c>
      <c r="M48" s="31">
        <v>5.3026999999999997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834.05</v>
      </c>
      <c r="D49" s="40">
        <v>833.61666666666667</v>
      </c>
      <c r="E49" s="40">
        <v>828.43333333333339</v>
      </c>
      <c r="F49" s="40">
        <v>822.81666666666672</v>
      </c>
      <c r="G49" s="40">
        <v>817.63333333333344</v>
      </c>
      <c r="H49" s="40">
        <v>839.23333333333335</v>
      </c>
      <c r="I49" s="40">
        <v>844.41666666666652</v>
      </c>
      <c r="J49" s="40">
        <v>850.0333333333333</v>
      </c>
      <c r="K49" s="31">
        <v>838.8</v>
      </c>
      <c r="L49" s="31">
        <v>828</v>
      </c>
      <c r="M49" s="31">
        <v>5.5611699999999997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190.15</v>
      </c>
      <c r="D50" s="40">
        <v>190.78333333333333</v>
      </c>
      <c r="E50" s="40">
        <v>189.11666666666667</v>
      </c>
      <c r="F50" s="40">
        <v>188.08333333333334</v>
      </c>
      <c r="G50" s="40">
        <v>186.41666666666669</v>
      </c>
      <c r="H50" s="40">
        <v>191.81666666666666</v>
      </c>
      <c r="I50" s="40">
        <v>193.48333333333335</v>
      </c>
      <c r="J50" s="40">
        <v>194.51666666666665</v>
      </c>
      <c r="K50" s="31">
        <v>192.45</v>
      </c>
      <c r="L50" s="31">
        <v>189.75</v>
      </c>
      <c r="M50" s="31">
        <v>85.548630000000003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781.4</v>
      </c>
      <c r="D51" s="40">
        <v>780.94999999999993</v>
      </c>
      <c r="E51" s="40">
        <v>775.94999999999982</v>
      </c>
      <c r="F51" s="40">
        <v>770.49999999999989</v>
      </c>
      <c r="G51" s="40">
        <v>765.49999999999977</v>
      </c>
      <c r="H51" s="40">
        <v>786.39999999999986</v>
      </c>
      <c r="I51" s="40">
        <v>791.40000000000009</v>
      </c>
      <c r="J51" s="40">
        <v>796.84999999999991</v>
      </c>
      <c r="K51" s="31">
        <v>785.95</v>
      </c>
      <c r="L51" s="31">
        <v>775.5</v>
      </c>
      <c r="M51" s="31">
        <v>14.817909999999999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54.7</v>
      </c>
      <c r="D52" s="40">
        <v>54.866666666666667</v>
      </c>
      <c r="E52" s="40">
        <v>54.183333333333337</v>
      </c>
      <c r="F52" s="40">
        <v>53.666666666666671</v>
      </c>
      <c r="G52" s="40">
        <v>52.983333333333341</v>
      </c>
      <c r="H52" s="40">
        <v>55.383333333333333</v>
      </c>
      <c r="I52" s="40">
        <v>56.066666666666656</v>
      </c>
      <c r="J52" s="40">
        <v>56.583333333333329</v>
      </c>
      <c r="K52" s="31">
        <v>55.55</v>
      </c>
      <c r="L52" s="31">
        <v>54.35</v>
      </c>
      <c r="M52" s="31">
        <v>349.75008000000003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479.8</v>
      </c>
      <c r="D53" s="40">
        <v>479.45</v>
      </c>
      <c r="E53" s="40">
        <v>477.34999999999997</v>
      </c>
      <c r="F53" s="40">
        <v>474.9</v>
      </c>
      <c r="G53" s="40">
        <v>472.79999999999995</v>
      </c>
      <c r="H53" s="40">
        <v>481.9</v>
      </c>
      <c r="I53" s="40">
        <v>484</v>
      </c>
      <c r="J53" s="40">
        <v>486.45</v>
      </c>
      <c r="K53" s="31">
        <v>481.55</v>
      </c>
      <c r="L53" s="31">
        <v>477</v>
      </c>
      <c r="M53" s="31">
        <v>41.813139999999997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666.5</v>
      </c>
      <c r="D54" s="40">
        <v>668.1</v>
      </c>
      <c r="E54" s="40">
        <v>662.45</v>
      </c>
      <c r="F54" s="40">
        <v>658.4</v>
      </c>
      <c r="G54" s="40">
        <v>652.75</v>
      </c>
      <c r="H54" s="40">
        <v>672.15000000000009</v>
      </c>
      <c r="I54" s="40">
        <v>677.8</v>
      </c>
      <c r="J54" s="40">
        <v>681.85000000000014</v>
      </c>
      <c r="K54" s="31">
        <v>673.75</v>
      </c>
      <c r="L54" s="31">
        <v>664.05</v>
      </c>
      <c r="M54" s="31">
        <v>186.01857000000001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358.65</v>
      </c>
      <c r="D55" s="40">
        <v>357.7</v>
      </c>
      <c r="E55" s="40">
        <v>355.75</v>
      </c>
      <c r="F55" s="40">
        <v>352.85</v>
      </c>
      <c r="G55" s="40">
        <v>350.90000000000003</v>
      </c>
      <c r="H55" s="40">
        <v>360.59999999999997</v>
      </c>
      <c r="I55" s="40">
        <v>362.5499999999999</v>
      </c>
      <c r="J55" s="40">
        <v>365.44999999999993</v>
      </c>
      <c r="K55" s="31">
        <v>359.65</v>
      </c>
      <c r="L55" s="31">
        <v>354.8</v>
      </c>
      <c r="M55" s="31">
        <v>14.67915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1223.9000000000001</v>
      </c>
      <c r="D56" s="40">
        <v>1225.1499999999999</v>
      </c>
      <c r="E56" s="40">
        <v>1206.2999999999997</v>
      </c>
      <c r="F56" s="40">
        <v>1188.6999999999998</v>
      </c>
      <c r="G56" s="40">
        <v>1169.8499999999997</v>
      </c>
      <c r="H56" s="40">
        <v>1242.7499999999998</v>
      </c>
      <c r="I56" s="40">
        <v>1261.5999999999997</v>
      </c>
      <c r="J56" s="40">
        <v>1279.1999999999998</v>
      </c>
      <c r="K56" s="31">
        <v>1244</v>
      </c>
      <c r="L56" s="31">
        <v>1207.55</v>
      </c>
      <c r="M56" s="31">
        <v>2.1347299999999998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14085.6</v>
      </c>
      <c r="D57" s="40">
        <v>14086.516666666668</v>
      </c>
      <c r="E57" s="40">
        <v>13959.083333333336</v>
      </c>
      <c r="F57" s="40">
        <v>13832.566666666668</v>
      </c>
      <c r="G57" s="40">
        <v>13705.133333333335</v>
      </c>
      <c r="H57" s="40">
        <v>14213.033333333336</v>
      </c>
      <c r="I57" s="40">
        <v>14340.466666666667</v>
      </c>
      <c r="J57" s="40">
        <v>14466.983333333337</v>
      </c>
      <c r="K57" s="31">
        <v>14213.95</v>
      </c>
      <c r="L57" s="31">
        <v>13960</v>
      </c>
      <c r="M57" s="31">
        <v>0.33332000000000001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4086.1</v>
      </c>
      <c r="D58" s="40">
        <v>4064.0500000000006</v>
      </c>
      <c r="E58" s="40">
        <v>4024.1000000000013</v>
      </c>
      <c r="F58" s="40">
        <v>3962.1000000000008</v>
      </c>
      <c r="G58" s="40">
        <v>3922.1500000000015</v>
      </c>
      <c r="H58" s="40">
        <v>4126.0500000000011</v>
      </c>
      <c r="I58" s="40">
        <v>4166.0000000000009</v>
      </c>
      <c r="J58" s="40">
        <v>4228.0000000000009</v>
      </c>
      <c r="K58" s="31">
        <v>4104</v>
      </c>
      <c r="L58" s="31">
        <v>4002.05</v>
      </c>
      <c r="M58" s="31">
        <v>5.2568000000000001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820.7</v>
      </c>
      <c r="D59" s="40">
        <v>819.48333333333323</v>
      </c>
      <c r="E59" s="40">
        <v>814.06666666666649</v>
      </c>
      <c r="F59" s="40">
        <v>807.43333333333328</v>
      </c>
      <c r="G59" s="40">
        <v>802.01666666666654</v>
      </c>
      <c r="H59" s="40">
        <v>826.11666666666645</v>
      </c>
      <c r="I59" s="40">
        <v>831.53333333333319</v>
      </c>
      <c r="J59" s="40">
        <v>838.1666666666664</v>
      </c>
      <c r="K59" s="31">
        <v>824.9</v>
      </c>
      <c r="L59" s="31">
        <v>812.85</v>
      </c>
      <c r="M59" s="31">
        <v>3.8260999999999998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556.5</v>
      </c>
      <c r="D60" s="40">
        <v>556.83333333333337</v>
      </c>
      <c r="E60" s="40">
        <v>552.66666666666674</v>
      </c>
      <c r="F60" s="40">
        <v>548.83333333333337</v>
      </c>
      <c r="G60" s="40">
        <v>544.66666666666674</v>
      </c>
      <c r="H60" s="40">
        <v>560.66666666666674</v>
      </c>
      <c r="I60" s="40">
        <v>564.83333333333348</v>
      </c>
      <c r="J60" s="40">
        <v>568.66666666666674</v>
      </c>
      <c r="K60" s="31">
        <v>561</v>
      </c>
      <c r="L60" s="31">
        <v>553</v>
      </c>
      <c r="M60" s="31">
        <v>16.69885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159.1</v>
      </c>
      <c r="D61" s="40">
        <v>160.14999999999998</v>
      </c>
      <c r="E61" s="40">
        <v>157.34999999999997</v>
      </c>
      <c r="F61" s="40">
        <v>155.6</v>
      </c>
      <c r="G61" s="40">
        <v>152.79999999999998</v>
      </c>
      <c r="H61" s="40">
        <v>161.89999999999995</v>
      </c>
      <c r="I61" s="40">
        <v>164.69999999999996</v>
      </c>
      <c r="J61" s="40">
        <v>166.44999999999993</v>
      </c>
      <c r="K61" s="31">
        <v>162.94999999999999</v>
      </c>
      <c r="L61" s="31">
        <v>158.4</v>
      </c>
      <c r="M61" s="31">
        <v>183.78252000000001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134.6</v>
      </c>
      <c r="D62" s="40">
        <v>134.73333333333335</v>
      </c>
      <c r="E62" s="40">
        <v>133.4666666666667</v>
      </c>
      <c r="F62" s="40">
        <v>132.33333333333334</v>
      </c>
      <c r="G62" s="40">
        <v>131.06666666666669</v>
      </c>
      <c r="H62" s="40">
        <v>135.8666666666667</v>
      </c>
      <c r="I62" s="40">
        <v>137.13333333333335</v>
      </c>
      <c r="J62" s="40">
        <v>138.26666666666671</v>
      </c>
      <c r="K62" s="31">
        <v>136</v>
      </c>
      <c r="L62" s="31">
        <v>133.6</v>
      </c>
      <c r="M62" s="31">
        <v>7.4281899999999998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582.85</v>
      </c>
      <c r="D63" s="40">
        <v>578.88333333333333</v>
      </c>
      <c r="E63" s="40">
        <v>569.4666666666667</v>
      </c>
      <c r="F63" s="40">
        <v>556.08333333333337</v>
      </c>
      <c r="G63" s="40">
        <v>546.66666666666674</v>
      </c>
      <c r="H63" s="40">
        <v>592.26666666666665</v>
      </c>
      <c r="I63" s="40">
        <v>601.68333333333339</v>
      </c>
      <c r="J63" s="40">
        <v>615.06666666666661</v>
      </c>
      <c r="K63" s="31">
        <v>588.29999999999995</v>
      </c>
      <c r="L63" s="31">
        <v>565.5</v>
      </c>
      <c r="M63" s="31">
        <v>24.29494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955.25</v>
      </c>
      <c r="D64" s="40">
        <v>946.2166666666667</v>
      </c>
      <c r="E64" s="40">
        <v>932.43333333333339</v>
      </c>
      <c r="F64" s="40">
        <v>909.61666666666667</v>
      </c>
      <c r="G64" s="40">
        <v>895.83333333333337</v>
      </c>
      <c r="H64" s="40">
        <v>969.03333333333342</v>
      </c>
      <c r="I64" s="40">
        <v>982.81666666666672</v>
      </c>
      <c r="J64" s="40">
        <v>1005.6333333333334</v>
      </c>
      <c r="K64" s="31">
        <v>960</v>
      </c>
      <c r="L64" s="31">
        <v>923.4</v>
      </c>
      <c r="M64" s="31">
        <v>36.881230000000002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156.75</v>
      </c>
      <c r="D65" s="40">
        <v>157.01666666666668</v>
      </c>
      <c r="E65" s="40">
        <v>154.53333333333336</v>
      </c>
      <c r="F65" s="40">
        <v>152.31666666666669</v>
      </c>
      <c r="G65" s="40">
        <v>149.83333333333337</v>
      </c>
      <c r="H65" s="40">
        <v>159.23333333333335</v>
      </c>
      <c r="I65" s="40">
        <v>161.71666666666664</v>
      </c>
      <c r="J65" s="40">
        <v>163.93333333333334</v>
      </c>
      <c r="K65" s="31">
        <v>159.5</v>
      </c>
      <c r="L65" s="31">
        <v>154.80000000000001</v>
      </c>
      <c r="M65" s="31">
        <v>24.722750000000001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141.6</v>
      </c>
      <c r="D66" s="40">
        <v>142.19999999999999</v>
      </c>
      <c r="E66" s="40">
        <v>140.59999999999997</v>
      </c>
      <c r="F66" s="40">
        <v>139.59999999999997</v>
      </c>
      <c r="G66" s="40">
        <v>137.99999999999994</v>
      </c>
      <c r="H66" s="40">
        <v>143.19999999999999</v>
      </c>
      <c r="I66" s="40">
        <v>144.80000000000001</v>
      </c>
      <c r="J66" s="40">
        <v>145.80000000000001</v>
      </c>
      <c r="K66" s="31">
        <v>143.80000000000001</v>
      </c>
      <c r="L66" s="31">
        <v>141.19999999999999</v>
      </c>
      <c r="M66" s="31">
        <v>77.876570000000001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5157.95</v>
      </c>
      <c r="D67" s="40">
        <v>5131.3666666666659</v>
      </c>
      <c r="E67" s="40">
        <v>5062.8333333333321</v>
      </c>
      <c r="F67" s="40">
        <v>4967.7166666666662</v>
      </c>
      <c r="G67" s="40">
        <v>4899.1833333333325</v>
      </c>
      <c r="H67" s="40">
        <v>5226.4833333333318</v>
      </c>
      <c r="I67" s="40">
        <v>5295.0166666666664</v>
      </c>
      <c r="J67" s="40">
        <v>5390.1333333333314</v>
      </c>
      <c r="K67" s="31">
        <v>5199.8999999999996</v>
      </c>
      <c r="L67" s="31">
        <v>5036.25</v>
      </c>
      <c r="M67" s="31">
        <v>3.8123499999999999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1725.6</v>
      </c>
      <c r="D68" s="40">
        <v>1725.55</v>
      </c>
      <c r="E68" s="40">
        <v>1705.05</v>
      </c>
      <c r="F68" s="40">
        <v>1684.5</v>
      </c>
      <c r="G68" s="40">
        <v>1664</v>
      </c>
      <c r="H68" s="40">
        <v>1746.1</v>
      </c>
      <c r="I68" s="40">
        <v>1766.6</v>
      </c>
      <c r="J68" s="40">
        <v>1787.1499999999999</v>
      </c>
      <c r="K68" s="31">
        <v>1746.05</v>
      </c>
      <c r="L68" s="31">
        <v>1705</v>
      </c>
      <c r="M68" s="31">
        <v>10.73611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735.7</v>
      </c>
      <c r="D69" s="40">
        <v>720.48333333333323</v>
      </c>
      <c r="E69" s="40">
        <v>701.21666666666647</v>
      </c>
      <c r="F69" s="40">
        <v>666.73333333333323</v>
      </c>
      <c r="G69" s="40">
        <v>647.46666666666647</v>
      </c>
      <c r="H69" s="40">
        <v>754.96666666666647</v>
      </c>
      <c r="I69" s="40">
        <v>774.23333333333312</v>
      </c>
      <c r="J69" s="40">
        <v>808.71666666666647</v>
      </c>
      <c r="K69" s="31">
        <v>739.75</v>
      </c>
      <c r="L69" s="31">
        <v>686</v>
      </c>
      <c r="M69" s="31">
        <v>51.366379999999999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801.45</v>
      </c>
      <c r="D70" s="40">
        <v>805.16666666666663</v>
      </c>
      <c r="E70" s="40">
        <v>791.23333333333323</v>
      </c>
      <c r="F70" s="40">
        <v>781.01666666666665</v>
      </c>
      <c r="G70" s="40">
        <v>767.08333333333326</v>
      </c>
      <c r="H70" s="40">
        <v>815.38333333333321</v>
      </c>
      <c r="I70" s="40">
        <v>829.31666666666661</v>
      </c>
      <c r="J70" s="40">
        <v>839.53333333333319</v>
      </c>
      <c r="K70" s="31">
        <v>819.1</v>
      </c>
      <c r="L70" s="31">
        <v>794.95</v>
      </c>
      <c r="M70" s="31">
        <v>9.6237600000000008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482</v>
      </c>
      <c r="D71" s="40">
        <v>484.83333333333331</v>
      </c>
      <c r="E71" s="40">
        <v>476.81666666666661</v>
      </c>
      <c r="F71" s="40">
        <v>471.63333333333327</v>
      </c>
      <c r="G71" s="40">
        <v>463.61666666666656</v>
      </c>
      <c r="H71" s="40">
        <v>490.01666666666665</v>
      </c>
      <c r="I71" s="40">
        <v>498.03333333333342</v>
      </c>
      <c r="J71" s="40">
        <v>503.2166666666667</v>
      </c>
      <c r="K71" s="31">
        <v>492.85</v>
      </c>
      <c r="L71" s="31">
        <v>479.65</v>
      </c>
      <c r="M71" s="31">
        <v>11.811019999999999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1040.3</v>
      </c>
      <c r="D72" s="40">
        <v>1030.4833333333333</v>
      </c>
      <c r="E72" s="40">
        <v>1017.1666666666667</v>
      </c>
      <c r="F72" s="40">
        <v>994.03333333333342</v>
      </c>
      <c r="G72" s="40">
        <v>980.71666666666681</v>
      </c>
      <c r="H72" s="40">
        <v>1053.6166666666668</v>
      </c>
      <c r="I72" s="40">
        <v>1066.9333333333334</v>
      </c>
      <c r="J72" s="40">
        <v>1090.0666666666666</v>
      </c>
      <c r="K72" s="31">
        <v>1043.8</v>
      </c>
      <c r="L72" s="31">
        <v>1007.35</v>
      </c>
      <c r="M72" s="31">
        <v>14.57864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338.9</v>
      </c>
      <c r="D73" s="40">
        <v>337.01666666666665</v>
      </c>
      <c r="E73" s="40">
        <v>332.93333333333328</v>
      </c>
      <c r="F73" s="40">
        <v>326.96666666666664</v>
      </c>
      <c r="G73" s="40">
        <v>322.88333333333327</v>
      </c>
      <c r="H73" s="40">
        <v>342.98333333333329</v>
      </c>
      <c r="I73" s="40">
        <v>347.06666666666666</v>
      </c>
      <c r="J73" s="40">
        <v>353.0333333333333</v>
      </c>
      <c r="K73" s="31">
        <v>341.1</v>
      </c>
      <c r="L73" s="31">
        <v>331.05</v>
      </c>
      <c r="M73" s="31">
        <v>122.04919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640.85</v>
      </c>
      <c r="D74" s="40">
        <v>636.4</v>
      </c>
      <c r="E74" s="40">
        <v>628.9</v>
      </c>
      <c r="F74" s="40">
        <v>616.95000000000005</v>
      </c>
      <c r="G74" s="40">
        <v>609.45000000000005</v>
      </c>
      <c r="H74" s="40">
        <v>648.34999999999991</v>
      </c>
      <c r="I74" s="40">
        <v>655.84999999999991</v>
      </c>
      <c r="J74" s="40">
        <v>667.79999999999984</v>
      </c>
      <c r="K74" s="31">
        <v>643.9</v>
      </c>
      <c r="L74" s="31">
        <v>624.45000000000005</v>
      </c>
      <c r="M74" s="31">
        <v>30.17389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2194.85</v>
      </c>
      <c r="D75" s="40">
        <v>2188.85</v>
      </c>
      <c r="E75" s="40">
        <v>2163.6999999999998</v>
      </c>
      <c r="F75" s="40">
        <v>2132.5499999999997</v>
      </c>
      <c r="G75" s="40">
        <v>2107.3999999999996</v>
      </c>
      <c r="H75" s="40">
        <v>2220</v>
      </c>
      <c r="I75" s="40">
        <v>2245.1500000000005</v>
      </c>
      <c r="J75" s="40">
        <v>2276.3000000000002</v>
      </c>
      <c r="K75" s="31">
        <v>2214</v>
      </c>
      <c r="L75" s="31">
        <v>2157.6999999999998</v>
      </c>
      <c r="M75" s="31">
        <v>2.89107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2321.85</v>
      </c>
      <c r="D76" s="40">
        <v>2313.9666666666667</v>
      </c>
      <c r="E76" s="40">
        <v>2292.9333333333334</v>
      </c>
      <c r="F76" s="40">
        <v>2264.0166666666669</v>
      </c>
      <c r="G76" s="40">
        <v>2242.9833333333336</v>
      </c>
      <c r="H76" s="40">
        <v>2342.8833333333332</v>
      </c>
      <c r="I76" s="40">
        <v>2363.916666666667</v>
      </c>
      <c r="J76" s="40">
        <v>2392.833333333333</v>
      </c>
      <c r="K76" s="31">
        <v>2335</v>
      </c>
      <c r="L76" s="31">
        <v>2285.0500000000002</v>
      </c>
      <c r="M76" s="31">
        <v>6.4732799999999999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197.35</v>
      </c>
      <c r="D77" s="40">
        <v>198.33333333333334</v>
      </c>
      <c r="E77" s="40">
        <v>195.66666666666669</v>
      </c>
      <c r="F77" s="40">
        <v>193.98333333333335</v>
      </c>
      <c r="G77" s="40">
        <v>191.31666666666669</v>
      </c>
      <c r="H77" s="40">
        <v>200.01666666666668</v>
      </c>
      <c r="I77" s="40">
        <v>202.68333333333337</v>
      </c>
      <c r="J77" s="40">
        <v>204.36666666666667</v>
      </c>
      <c r="K77" s="31">
        <v>201</v>
      </c>
      <c r="L77" s="31">
        <v>196.65</v>
      </c>
      <c r="M77" s="31">
        <v>4.9457599999999999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5165.55</v>
      </c>
      <c r="D78" s="40">
        <v>5187.6500000000005</v>
      </c>
      <c r="E78" s="40">
        <v>5131.1000000000013</v>
      </c>
      <c r="F78" s="40">
        <v>5096.6500000000005</v>
      </c>
      <c r="G78" s="40">
        <v>5040.1000000000013</v>
      </c>
      <c r="H78" s="40">
        <v>5222.1000000000013</v>
      </c>
      <c r="I78" s="40">
        <v>5278.6500000000005</v>
      </c>
      <c r="J78" s="40">
        <v>5313.1000000000013</v>
      </c>
      <c r="K78" s="31">
        <v>5244.2</v>
      </c>
      <c r="L78" s="31">
        <v>5153.2</v>
      </c>
      <c r="M78" s="31">
        <v>4.1487800000000004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4294.25</v>
      </c>
      <c r="D79" s="40">
        <v>4255.0666666666666</v>
      </c>
      <c r="E79" s="40">
        <v>4180.1333333333332</v>
      </c>
      <c r="F79" s="40">
        <v>4066.0166666666664</v>
      </c>
      <c r="G79" s="40">
        <v>3991.083333333333</v>
      </c>
      <c r="H79" s="40">
        <v>4369.1833333333334</v>
      </c>
      <c r="I79" s="40">
        <v>4444.1166666666659</v>
      </c>
      <c r="J79" s="40">
        <v>4558.2333333333336</v>
      </c>
      <c r="K79" s="31">
        <v>4330</v>
      </c>
      <c r="L79" s="31">
        <v>4140.95</v>
      </c>
      <c r="M79" s="31">
        <v>6.3073499999999996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4125</v>
      </c>
      <c r="D80" s="40">
        <v>4156.333333333333</v>
      </c>
      <c r="E80" s="40">
        <v>4069.6666666666661</v>
      </c>
      <c r="F80" s="40">
        <v>4014.333333333333</v>
      </c>
      <c r="G80" s="40">
        <v>3927.6666666666661</v>
      </c>
      <c r="H80" s="40">
        <v>4211.6666666666661</v>
      </c>
      <c r="I80" s="40">
        <v>4298.3333333333321</v>
      </c>
      <c r="J80" s="40">
        <v>4353.6666666666661</v>
      </c>
      <c r="K80" s="31">
        <v>4243</v>
      </c>
      <c r="L80" s="31">
        <v>4101</v>
      </c>
      <c r="M80" s="31">
        <v>2.9480200000000001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4859.7</v>
      </c>
      <c r="D81" s="40">
        <v>4858.0333333333328</v>
      </c>
      <c r="E81" s="40">
        <v>4811.6666666666661</v>
      </c>
      <c r="F81" s="40">
        <v>4763.6333333333332</v>
      </c>
      <c r="G81" s="40">
        <v>4717.2666666666664</v>
      </c>
      <c r="H81" s="40">
        <v>4906.0666666666657</v>
      </c>
      <c r="I81" s="40">
        <v>4952.4333333333325</v>
      </c>
      <c r="J81" s="40">
        <v>5000.4666666666653</v>
      </c>
      <c r="K81" s="31">
        <v>4904.3999999999996</v>
      </c>
      <c r="L81" s="31">
        <v>4810</v>
      </c>
      <c r="M81" s="31">
        <v>12.59864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2733.2</v>
      </c>
      <c r="D82" s="40">
        <v>2722.5166666666669</v>
      </c>
      <c r="E82" s="40">
        <v>2697.2333333333336</v>
      </c>
      <c r="F82" s="40">
        <v>2661.2666666666669</v>
      </c>
      <c r="G82" s="40">
        <v>2635.9833333333336</v>
      </c>
      <c r="H82" s="40">
        <v>2758.4833333333336</v>
      </c>
      <c r="I82" s="40">
        <v>2783.7666666666673</v>
      </c>
      <c r="J82" s="40">
        <v>2819.7333333333336</v>
      </c>
      <c r="K82" s="31">
        <v>2747.8</v>
      </c>
      <c r="L82" s="31">
        <v>2686.55</v>
      </c>
      <c r="M82" s="31">
        <v>8.9843399999999995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597.04999999999995</v>
      </c>
      <c r="D83" s="40">
        <v>597.68333333333328</v>
      </c>
      <c r="E83" s="40">
        <v>591.41666666666652</v>
      </c>
      <c r="F83" s="40">
        <v>585.78333333333319</v>
      </c>
      <c r="G83" s="40">
        <v>579.51666666666642</v>
      </c>
      <c r="H83" s="40">
        <v>603.31666666666661</v>
      </c>
      <c r="I83" s="40">
        <v>609.58333333333326</v>
      </c>
      <c r="J83" s="40">
        <v>615.2166666666667</v>
      </c>
      <c r="K83" s="31">
        <v>603.95000000000005</v>
      </c>
      <c r="L83" s="31">
        <v>592.04999999999995</v>
      </c>
      <c r="M83" s="31">
        <v>4.9336200000000003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1639.3</v>
      </c>
      <c r="D84" s="40">
        <v>1654.0666666666666</v>
      </c>
      <c r="E84" s="40">
        <v>1605.2333333333331</v>
      </c>
      <c r="F84" s="40">
        <v>1571.1666666666665</v>
      </c>
      <c r="G84" s="40">
        <v>1522.333333333333</v>
      </c>
      <c r="H84" s="40">
        <v>1688.1333333333332</v>
      </c>
      <c r="I84" s="40">
        <v>1736.9666666666667</v>
      </c>
      <c r="J84" s="40">
        <v>1771.0333333333333</v>
      </c>
      <c r="K84" s="31">
        <v>1702.9</v>
      </c>
      <c r="L84" s="31">
        <v>1620</v>
      </c>
      <c r="M84" s="31">
        <v>1.4188499999999999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1311.35</v>
      </c>
      <c r="D85" s="40">
        <v>1317.7833333333333</v>
      </c>
      <c r="E85" s="40">
        <v>1281.5666666666666</v>
      </c>
      <c r="F85" s="40">
        <v>1251.7833333333333</v>
      </c>
      <c r="G85" s="40">
        <v>1215.5666666666666</v>
      </c>
      <c r="H85" s="40">
        <v>1347.5666666666666</v>
      </c>
      <c r="I85" s="40">
        <v>1383.7833333333333</v>
      </c>
      <c r="J85" s="40">
        <v>1413.5666666666666</v>
      </c>
      <c r="K85" s="31">
        <v>1354</v>
      </c>
      <c r="L85" s="31">
        <v>1288</v>
      </c>
      <c r="M85" s="31">
        <v>15.991680000000001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178.2</v>
      </c>
      <c r="D86" s="40">
        <v>175.85</v>
      </c>
      <c r="E86" s="40">
        <v>171.04999999999998</v>
      </c>
      <c r="F86" s="40">
        <v>163.89999999999998</v>
      </c>
      <c r="G86" s="40">
        <v>159.09999999999997</v>
      </c>
      <c r="H86" s="40">
        <v>183</v>
      </c>
      <c r="I86" s="40">
        <v>187.8</v>
      </c>
      <c r="J86" s="40">
        <v>194.95000000000002</v>
      </c>
      <c r="K86" s="31">
        <v>180.65</v>
      </c>
      <c r="L86" s="31">
        <v>168.7</v>
      </c>
      <c r="M86" s="31">
        <v>204.33437000000001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82.8</v>
      </c>
      <c r="D87" s="40">
        <v>82.85</v>
      </c>
      <c r="E87" s="40">
        <v>82.35</v>
      </c>
      <c r="F87" s="40">
        <v>81.900000000000006</v>
      </c>
      <c r="G87" s="40">
        <v>81.400000000000006</v>
      </c>
      <c r="H87" s="40">
        <v>83.299999999999983</v>
      </c>
      <c r="I87" s="40">
        <v>83.799999999999983</v>
      </c>
      <c r="J87" s="40">
        <v>84.249999999999972</v>
      </c>
      <c r="K87" s="31">
        <v>83.35</v>
      </c>
      <c r="L87" s="31">
        <v>82.4</v>
      </c>
      <c r="M87" s="31">
        <v>67.464690000000004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277.45</v>
      </c>
      <c r="D88" s="40">
        <v>280.41666666666669</v>
      </c>
      <c r="E88" s="40">
        <v>273.28333333333336</v>
      </c>
      <c r="F88" s="40">
        <v>269.11666666666667</v>
      </c>
      <c r="G88" s="40">
        <v>261.98333333333335</v>
      </c>
      <c r="H88" s="40">
        <v>284.58333333333337</v>
      </c>
      <c r="I88" s="40">
        <v>291.7166666666667</v>
      </c>
      <c r="J88" s="40">
        <v>295.88333333333338</v>
      </c>
      <c r="K88" s="31">
        <v>287.55</v>
      </c>
      <c r="L88" s="31">
        <v>276.25</v>
      </c>
      <c r="M88" s="31">
        <v>33.853929999999998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145.1</v>
      </c>
      <c r="D89" s="40">
        <v>145.5</v>
      </c>
      <c r="E89" s="40">
        <v>143.75</v>
      </c>
      <c r="F89" s="40">
        <v>142.4</v>
      </c>
      <c r="G89" s="40">
        <v>140.65</v>
      </c>
      <c r="H89" s="40">
        <v>146.85</v>
      </c>
      <c r="I89" s="40">
        <v>148.6</v>
      </c>
      <c r="J89" s="40">
        <v>149.94999999999999</v>
      </c>
      <c r="K89" s="31">
        <v>147.25</v>
      </c>
      <c r="L89" s="31">
        <v>144.15</v>
      </c>
      <c r="M89" s="31">
        <v>87.288749999999993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30.45</v>
      </c>
      <c r="D90" s="40">
        <v>30.583333333333332</v>
      </c>
      <c r="E90" s="40">
        <v>30.166666666666664</v>
      </c>
      <c r="F90" s="40">
        <v>29.883333333333333</v>
      </c>
      <c r="G90" s="40">
        <v>29.466666666666665</v>
      </c>
      <c r="H90" s="40">
        <v>30.866666666666664</v>
      </c>
      <c r="I90" s="40">
        <v>31.283333333333328</v>
      </c>
      <c r="J90" s="40">
        <v>31.566666666666663</v>
      </c>
      <c r="K90" s="31">
        <v>31</v>
      </c>
      <c r="L90" s="31">
        <v>30.3</v>
      </c>
      <c r="M90" s="31">
        <v>129.81989999999999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3901.55</v>
      </c>
      <c r="D91" s="40">
        <v>3906.2000000000003</v>
      </c>
      <c r="E91" s="40">
        <v>3872.4000000000005</v>
      </c>
      <c r="F91" s="40">
        <v>3843.2500000000005</v>
      </c>
      <c r="G91" s="40">
        <v>3809.4500000000007</v>
      </c>
      <c r="H91" s="40">
        <v>3935.3500000000004</v>
      </c>
      <c r="I91" s="40">
        <v>3969.1500000000005</v>
      </c>
      <c r="J91" s="40">
        <v>3998.3</v>
      </c>
      <c r="K91" s="31">
        <v>3940</v>
      </c>
      <c r="L91" s="31">
        <v>3877.05</v>
      </c>
      <c r="M91" s="31">
        <v>1.1181399999999999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538.4</v>
      </c>
      <c r="D92" s="40">
        <v>537.1</v>
      </c>
      <c r="E92" s="40">
        <v>533.30000000000007</v>
      </c>
      <c r="F92" s="40">
        <v>528.20000000000005</v>
      </c>
      <c r="G92" s="40">
        <v>524.40000000000009</v>
      </c>
      <c r="H92" s="40">
        <v>542.20000000000005</v>
      </c>
      <c r="I92" s="40">
        <v>546</v>
      </c>
      <c r="J92" s="40">
        <v>551.1</v>
      </c>
      <c r="K92" s="31">
        <v>540.9</v>
      </c>
      <c r="L92" s="31">
        <v>532</v>
      </c>
      <c r="M92" s="31">
        <v>11.17337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636.25</v>
      </c>
      <c r="D93" s="40">
        <v>638.19999999999993</v>
      </c>
      <c r="E93" s="40">
        <v>630.39999999999986</v>
      </c>
      <c r="F93" s="40">
        <v>624.54999999999995</v>
      </c>
      <c r="G93" s="40">
        <v>616.74999999999989</v>
      </c>
      <c r="H93" s="40">
        <v>644.04999999999984</v>
      </c>
      <c r="I93" s="40">
        <v>651.8499999999998</v>
      </c>
      <c r="J93" s="40">
        <v>657.69999999999982</v>
      </c>
      <c r="K93" s="31">
        <v>646</v>
      </c>
      <c r="L93" s="31">
        <v>632.35</v>
      </c>
      <c r="M93" s="31">
        <v>1.05074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1125.5</v>
      </c>
      <c r="D94" s="40">
        <v>1115.3</v>
      </c>
      <c r="E94" s="40">
        <v>1101.3</v>
      </c>
      <c r="F94" s="40">
        <v>1077.0999999999999</v>
      </c>
      <c r="G94" s="40">
        <v>1063.0999999999999</v>
      </c>
      <c r="H94" s="40">
        <v>1139.5</v>
      </c>
      <c r="I94" s="40">
        <v>1153.5</v>
      </c>
      <c r="J94" s="40">
        <v>1177.7</v>
      </c>
      <c r="K94" s="31">
        <v>1129.3</v>
      </c>
      <c r="L94" s="31">
        <v>1091.0999999999999</v>
      </c>
      <c r="M94" s="31">
        <v>15.032859999999999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560.9</v>
      </c>
      <c r="D95" s="40">
        <v>563.30000000000007</v>
      </c>
      <c r="E95" s="40">
        <v>557.60000000000014</v>
      </c>
      <c r="F95" s="40">
        <v>554.30000000000007</v>
      </c>
      <c r="G95" s="40">
        <v>548.60000000000014</v>
      </c>
      <c r="H95" s="40">
        <v>566.60000000000014</v>
      </c>
      <c r="I95" s="40">
        <v>572.30000000000018</v>
      </c>
      <c r="J95" s="40">
        <v>575.60000000000014</v>
      </c>
      <c r="K95" s="31">
        <v>569</v>
      </c>
      <c r="L95" s="31">
        <v>560</v>
      </c>
      <c r="M95" s="31">
        <v>1.70245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1595.4</v>
      </c>
      <c r="D96" s="40">
        <v>1588.3833333333332</v>
      </c>
      <c r="E96" s="40">
        <v>1567.0166666666664</v>
      </c>
      <c r="F96" s="40">
        <v>1538.6333333333332</v>
      </c>
      <c r="G96" s="40">
        <v>1517.2666666666664</v>
      </c>
      <c r="H96" s="40">
        <v>1616.7666666666664</v>
      </c>
      <c r="I96" s="40">
        <v>1638.1333333333332</v>
      </c>
      <c r="J96" s="40">
        <v>1666.5166666666664</v>
      </c>
      <c r="K96" s="31">
        <v>1609.75</v>
      </c>
      <c r="L96" s="31">
        <v>1560</v>
      </c>
      <c r="M96" s="31">
        <v>14.772030000000001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1499.25</v>
      </c>
      <c r="D97" s="40">
        <v>1497.0833333333333</v>
      </c>
      <c r="E97" s="40">
        <v>1487.1666666666665</v>
      </c>
      <c r="F97" s="40">
        <v>1475.0833333333333</v>
      </c>
      <c r="G97" s="40">
        <v>1465.1666666666665</v>
      </c>
      <c r="H97" s="40">
        <v>1509.1666666666665</v>
      </c>
      <c r="I97" s="40">
        <v>1519.083333333333</v>
      </c>
      <c r="J97" s="40">
        <v>1531.1666666666665</v>
      </c>
      <c r="K97" s="31">
        <v>1507</v>
      </c>
      <c r="L97" s="31">
        <v>1485</v>
      </c>
      <c r="M97" s="31">
        <v>10.18243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704.5</v>
      </c>
      <c r="D98" s="40">
        <v>706.48333333333323</v>
      </c>
      <c r="E98" s="40">
        <v>699.41666666666652</v>
      </c>
      <c r="F98" s="40">
        <v>694.33333333333326</v>
      </c>
      <c r="G98" s="40">
        <v>687.26666666666654</v>
      </c>
      <c r="H98" s="40">
        <v>711.56666666666649</v>
      </c>
      <c r="I98" s="40">
        <v>718.63333333333333</v>
      </c>
      <c r="J98" s="40">
        <v>723.71666666666647</v>
      </c>
      <c r="K98" s="31">
        <v>713.55</v>
      </c>
      <c r="L98" s="31">
        <v>701.4</v>
      </c>
      <c r="M98" s="31">
        <v>13.88373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350.6</v>
      </c>
      <c r="D99" s="40">
        <v>351.58333333333331</v>
      </c>
      <c r="E99" s="40">
        <v>346.86666666666662</v>
      </c>
      <c r="F99" s="40">
        <v>343.13333333333333</v>
      </c>
      <c r="G99" s="40">
        <v>338.41666666666663</v>
      </c>
      <c r="H99" s="40">
        <v>355.31666666666661</v>
      </c>
      <c r="I99" s="40">
        <v>360.0333333333333</v>
      </c>
      <c r="J99" s="40">
        <v>363.76666666666659</v>
      </c>
      <c r="K99" s="31">
        <v>356.3</v>
      </c>
      <c r="L99" s="31">
        <v>347.85</v>
      </c>
      <c r="M99" s="31">
        <v>4.9821099999999996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1172.75</v>
      </c>
      <c r="D100" s="40">
        <v>1169.5833333333333</v>
      </c>
      <c r="E100" s="40">
        <v>1157.1666666666665</v>
      </c>
      <c r="F100" s="40">
        <v>1141.5833333333333</v>
      </c>
      <c r="G100" s="40">
        <v>1129.1666666666665</v>
      </c>
      <c r="H100" s="40">
        <v>1185.1666666666665</v>
      </c>
      <c r="I100" s="40">
        <v>1197.583333333333</v>
      </c>
      <c r="J100" s="40">
        <v>1213.1666666666665</v>
      </c>
      <c r="K100" s="31">
        <v>1182</v>
      </c>
      <c r="L100" s="31">
        <v>1154</v>
      </c>
      <c r="M100" s="31">
        <v>52.244790000000002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3111.1</v>
      </c>
      <c r="D101" s="40">
        <v>3111.8666666666668</v>
      </c>
      <c r="E101" s="40">
        <v>3096.7333333333336</v>
      </c>
      <c r="F101" s="40">
        <v>3082.3666666666668</v>
      </c>
      <c r="G101" s="40">
        <v>3067.2333333333336</v>
      </c>
      <c r="H101" s="40">
        <v>3126.2333333333336</v>
      </c>
      <c r="I101" s="40">
        <v>3141.3666666666668</v>
      </c>
      <c r="J101" s="40">
        <v>3155.7333333333336</v>
      </c>
      <c r="K101" s="31">
        <v>3127</v>
      </c>
      <c r="L101" s="31">
        <v>3097.5</v>
      </c>
      <c r="M101" s="31">
        <v>2.0031400000000001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1589</v>
      </c>
      <c r="D102" s="40">
        <v>1584.0833333333333</v>
      </c>
      <c r="E102" s="40">
        <v>1576.1666666666665</v>
      </c>
      <c r="F102" s="40">
        <v>1563.3333333333333</v>
      </c>
      <c r="G102" s="40">
        <v>1555.4166666666665</v>
      </c>
      <c r="H102" s="40">
        <v>1596.9166666666665</v>
      </c>
      <c r="I102" s="40">
        <v>1604.833333333333</v>
      </c>
      <c r="J102" s="40">
        <v>1617.6666666666665</v>
      </c>
      <c r="K102" s="31">
        <v>1592</v>
      </c>
      <c r="L102" s="31">
        <v>1571.25</v>
      </c>
      <c r="M102" s="31">
        <v>48.092619999999997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759</v>
      </c>
      <c r="D103" s="40">
        <v>751.55000000000007</v>
      </c>
      <c r="E103" s="40">
        <v>727.45000000000016</v>
      </c>
      <c r="F103" s="40">
        <v>695.90000000000009</v>
      </c>
      <c r="G103" s="40">
        <v>671.80000000000018</v>
      </c>
      <c r="H103" s="40">
        <v>783.10000000000014</v>
      </c>
      <c r="I103" s="40">
        <v>807.2</v>
      </c>
      <c r="J103" s="40">
        <v>838.75000000000011</v>
      </c>
      <c r="K103" s="31">
        <v>775.65</v>
      </c>
      <c r="L103" s="31">
        <v>720</v>
      </c>
      <c r="M103" s="31">
        <v>162.81725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1392.25</v>
      </c>
      <c r="D104" s="40">
        <v>1377.3333333333333</v>
      </c>
      <c r="E104" s="40">
        <v>1356.6666666666665</v>
      </c>
      <c r="F104" s="40">
        <v>1321.0833333333333</v>
      </c>
      <c r="G104" s="40">
        <v>1300.4166666666665</v>
      </c>
      <c r="H104" s="40">
        <v>1412.9166666666665</v>
      </c>
      <c r="I104" s="40">
        <v>1433.583333333333</v>
      </c>
      <c r="J104" s="40">
        <v>1469.1666666666665</v>
      </c>
      <c r="K104" s="31">
        <v>1398</v>
      </c>
      <c r="L104" s="31">
        <v>1341.75</v>
      </c>
      <c r="M104" s="31">
        <v>29.718900000000001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2730.35</v>
      </c>
      <c r="D105" s="40">
        <v>2723.9333333333329</v>
      </c>
      <c r="E105" s="40">
        <v>2709.016666666666</v>
      </c>
      <c r="F105" s="40">
        <v>2687.6833333333329</v>
      </c>
      <c r="G105" s="40">
        <v>2672.766666666666</v>
      </c>
      <c r="H105" s="40">
        <v>2745.266666666666</v>
      </c>
      <c r="I105" s="40">
        <v>2760.1833333333329</v>
      </c>
      <c r="J105" s="40">
        <v>2781.516666666666</v>
      </c>
      <c r="K105" s="31">
        <v>2738.85</v>
      </c>
      <c r="L105" s="31">
        <v>2702.6</v>
      </c>
      <c r="M105" s="31">
        <v>4.2243599999999999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456.95</v>
      </c>
      <c r="D106" s="40">
        <v>459.2166666666667</v>
      </c>
      <c r="E106" s="40">
        <v>453.43333333333339</v>
      </c>
      <c r="F106" s="40">
        <v>449.91666666666669</v>
      </c>
      <c r="G106" s="40">
        <v>444.13333333333338</v>
      </c>
      <c r="H106" s="40">
        <v>462.73333333333341</v>
      </c>
      <c r="I106" s="40">
        <v>468.51666666666671</v>
      </c>
      <c r="J106" s="40">
        <v>472.03333333333342</v>
      </c>
      <c r="K106" s="31">
        <v>465</v>
      </c>
      <c r="L106" s="31">
        <v>455.7</v>
      </c>
      <c r="M106" s="31">
        <v>53.606079999999999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1379.85</v>
      </c>
      <c r="D107" s="40">
        <v>1386.9166666666667</v>
      </c>
      <c r="E107" s="40">
        <v>1343.9333333333334</v>
      </c>
      <c r="F107" s="40">
        <v>1308.0166666666667</v>
      </c>
      <c r="G107" s="40">
        <v>1265.0333333333333</v>
      </c>
      <c r="H107" s="40">
        <v>1422.8333333333335</v>
      </c>
      <c r="I107" s="40">
        <v>1465.8166666666666</v>
      </c>
      <c r="J107" s="40">
        <v>1501.7333333333336</v>
      </c>
      <c r="K107" s="31">
        <v>1429.9</v>
      </c>
      <c r="L107" s="31">
        <v>1351</v>
      </c>
      <c r="M107" s="31">
        <v>19.720849999999999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266.7</v>
      </c>
      <c r="D108" s="40">
        <v>267.95</v>
      </c>
      <c r="E108" s="40">
        <v>265.04999999999995</v>
      </c>
      <c r="F108" s="40">
        <v>263.39999999999998</v>
      </c>
      <c r="G108" s="40">
        <v>260.49999999999994</v>
      </c>
      <c r="H108" s="40">
        <v>269.59999999999997</v>
      </c>
      <c r="I108" s="40">
        <v>272.49999999999994</v>
      </c>
      <c r="J108" s="40">
        <v>274.14999999999998</v>
      </c>
      <c r="K108" s="31">
        <v>270.85000000000002</v>
      </c>
      <c r="L108" s="31">
        <v>266.3</v>
      </c>
      <c r="M108" s="31">
        <v>23.699090000000002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2801.05</v>
      </c>
      <c r="D109" s="40">
        <v>2780.4</v>
      </c>
      <c r="E109" s="40">
        <v>2750.8</v>
      </c>
      <c r="F109" s="40">
        <v>2700.55</v>
      </c>
      <c r="G109" s="40">
        <v>2670.9500000000003</v>
      </c>
      <c r="H109" s="40">
        <v>2830.65</v>
      </c>
      <c r="I109" s="40">
        <v>2860.2499999999995</v>
      </c>
      <c r="J109" s="40">
        <v>2910.5</v>
      </c>
      <c r="K109" s="31">
        <v>2810</v>
      </c>
      <c r="L109" s="31">
        <v>2730.15</v>
      </c>
      <c r="M109" s="31">
        <v>19.461829999999999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325.2</v>
      </c>
      <c r="D110" s="40">
        <v>323.2</v>
      </c>
      <c r="E110" s="40">
        <v>320.39999999999998</v>
      </c>
      <c r="F110" s="40">
        <v>315.59999999999997</v>
      </c>
      <c r="G110" s="40">
        <v>312.79999999999995</v>
      </c>
      <c r="H110" s="40">
        <v>328</v>
      </c>
      <c r="I110" s="40">
        <v>330.80000000000007</v>
      </c>
      <c r="J110" s="40">
        <v>335.6</v>
      </c>
      <c r="K110" s="31">
        <v>326</v>
      </c>
      <c r="L110" s="31">
        <v>318.39999999999998</v>
      </c>
      <c r="M110" s="31">
        <v>10.144270000000001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2777.7</v>
      </c>
      <c r="D111" s="40">
        <v>2766.65</v>
      </c>
      <c r="E111" s="40">
        <v>2748.3</v>
      </c>
      <c r="F111" s="40">
        <v>2718.9</v>
      </c>
      <c r="G111" s="40">
        <v>2700.55</v>
      </c>
      <c r="H111" s="40">
        <v>2796.05</v>
      </c>
      <c r="I111" s="40">
        <v>2814.3999999999996</v>
      </c>
      <c r="J111" s="40">
        <v>2843.8</v>
      </c>
      <c r="K111" s="31">
        <v>2785</v>
      </c>
      <c r="L111" s="31">
        <v>2737.25</v>
      </c>
      <c r="M111" s="31">
        <v>17.34037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725.15</v>
      </c>
      <c r="D112" s="40">
        <v>723.56666666666661</v>
      </c>
      <c r="E112" s="40">
        <v>719.08333333333326</v>
      </c>
      <c r="F112" s="40">
        <v>713.01666666666665</v>
      </c>
      <c r="G112" s="40">
        <v>708.5333333333333</v>
      </c>
      <c r="H112" s="40">
        <v>729.63333333333321</v>
      </c>
      <c r="I112" s="40">
        <v>734.11666666666656</v>
      </c>
      <c r="J112" s="40">
        <v>740.18333333333317</v>
      </c>
      <c r="K112" s="31">
        <v>728.05</v>
      </c>
      <c r="L112" s="31">
        <v>717.5</v>
      </c>
      <c r="M112" s="31">
        <v>86.279560000000004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1628.9</v>
      </c>
      <c r="D113" s="40">
        <v>1629.3666666666668</v>
      </c>
      <c r="E113" s="40">
        <v>1601.4333333333336</v>
      </c>
      <c r="F113" s="40">
        <v>1573.9666666666669</v>
      </c>
      <c r="G113" s="40">
        <v>1546.0333333333338</v>
      </c>
      <c r="H113" s="40">
        <v>1656.8333333333335</v>
      </c>
      <c r="I113" s="40">
        <v>1684.7666666666669</v>
      </c>
      <c r="J113" s="40">
        <v>1712.2333333333333</v>
      </c>
      <c r="K113" s="31">
        <v>1657.3</v>
      </c>
      <c r="L113" s="31">
        <v>1601.9</v>
      </c>
      <c r="M113" s="31">
        <v>7.6480100000000002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676.1</v>
      </c>
      <c r="D114" s="40">
        <v>669.0333333333333</v>
      </c>
      <c r="E114" s="40">
        <v>658.06666666666661</v>
      </c>
      <c r="F114" s="40">
        <v>640.0333333333333</v>
      </c>
      <c r="G114" s="40">
        <v>629.06666666666661</v>
      </c>
      <c r="H114" s="40">
        <v>687.06666666666661</v>
      </c>
      <c r="I114" s="40">
        <v>698.0333333333333</v>
      </c>
      <c r="J114" s="40">
        <v>716.06666666666661</v>
      </c>
      <c r="K114" s="31">
        <v>680</v>
      </c>
      <c r="L114" s="31">
        <v>651</v>
      </c>
      <c r="M114" s="31">
        <v>63.92642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768.15</v>
      </c>
      <c r="D115" s="40">
        <v>763.75</v>
      </c>
      <c r="E115" s="40">
        <v>751.6</v>
      </c>
      <c r="F115" s="40">
        <v>735.05000000000007</v>
      </c>
      <c r="G115" s="40">
        <v>722.90000000000009</v>
      </c>
      <c r="H115" s="40">
        <v>780.3</v>
      </c>
      <c r="I115" s="40">
        <v>792.45</v>
      </c>
      <c r="J115" s="40">
        <v>808.99999999999989</v>
      </c>
      <c r="K115" s="31">
        <v>775.9</v>
      </c>
      <c r="L115" s="31">
        <v>747.2</v>
      </c>
      <c r="M115" s="31">
        <v>21.23216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44.9</v>
      </c>
      <c r="D116" s="40">
        <v>44.65</v>
      </c>
      <c r="E116" s="40">
        <v>44.25</v>
      </c>
      <c r="F116" s="40">
        <v>43.6</v>
      </c>
      <c r="G116" s="40">
        <v>43.2</v>
      </c>
      <c r="H116" s="40">
        <v>45.3</v>
      </c>
      <c r="I116" s="40">
        <v>45.699999999999989</v>
      </c>
      <c r="J116" s="40">
        <v>46.349999999999994</v>
      </c>
      <c r="K116" s="31">
        <v>45.05</v>
      </c>
      <c r="L116" s="31">
        <v>44</v>
      </c>
      <c r="M116" s="31">
        <v>206.03198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209.75</v>
      </c>
      <c r="D117" s="40">
        <v>210.08333333333334</v>
      </c>
      <c r="E117" s="40">
        <v>208.66666666666669</v>
      </c>
      <c r="F117" s="40">
        <v>207.58333333333334</v>
      </c>
      <c r="G117" s="40">
        <v>206.16666666666669</v>
      </c>
      <c r="H117" s="40">
        <v>211.16666666666669</v>
      </c>
      <c r="I117" s="40">
        <v>212.58333333333337</v>
      </c>
      <c r="J117" s="40">
        <v>213.66666666666669</v>
      </c>
      <c r="K117" s="31">
        <v>211.5</v>
      </c>
      <c r="L117" s="31">
        <v>209</v>
      </c>
      <c r="M117" s="31">
        <v>143.21163999999999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232.8</v>
      </c>
      <c r="D118" s="40">
        <v>233.71666666666667</v>
      </c>
      <c r="E118" s="40">
        <v>229.43333333333334</v>
      </c>
      <c r="F118" s="40">
        <v>226.06666666666666</v>
      </c>
      <c r="G118" s="40">
        <v>221.78333333333333</v>
      </c>
      <c r="H118" s="40">
        <v>237.08333333333334</v>
      </c>
      <c r="I118" s="40">
        <v>241.3666666666667</v>
      </c>
      <c r="J118" s="40">
        <v>244.73333333333335</v>
      </c>
      <c r="K118" s="31">
        <v>238</v>
      </c>
      <c r="L118" s="31">
        <v>230.35</v>
      </c>
      <c r="M118" s="31">
        <v>143.01236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8152.9</v>
      </c>
      <c r="D119" s="40">
        <v>7977.3</v>
      </c>
      <c r="E119" s="40">
        <v>7755.6</v>
      </c>
      <c r="F119" s="40">
        <v>7358.3</v>
      </c>
      <c r="G119" s="40">
        <v>7136.6</v>
      </c>
      <c r="H119" s="40">
        <v>8374.6</v>
      </c>
      <c r="I119" s="40">
        <v>8596.2999999999993</v>
      </c>
      <c r="J119" s="40">
        <v>8993.6</v>
      </c>
      <c r="K119" s="31">
        <v>8199</v>
      </c>
      <c r="L119" s="31">
        <v>7580</v>
      </c>
      <c r="M119" s="31">
        <v>4.0402899999999997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149.5</v>
      </c>
      <c r="D120" s="40">
        <v>149.33333333333334</v>
      </c>
      <c r="E120" s="40">
        <v>147.26666666666668</v>
      </c>
      <c r="F120" s="40">
        <v>145.03333333333333</v>
      </c>
      <c r="G120" s="40">
        <v>142.96666666666667</v>
      </c>
      <c r="H120" s="40">
        <v>151.56666666666669</v>
      </c>
      <c r="I120" s="40">
        <v>153.63333333333335</v>
      </c>
      <c r="J120" s="40">
        <v>155.8666666666667</v>
      </c>
      <c r="K120" s="31">
        <v>151.4</v>
      </c>
      <c r="L120" s="31">
        <v>147.1</v>
      </c>
      <c r="M120" s="31">
        <v>71.420190000000005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110.15</v>
      </c>
      <c r="D121" s="40">
        <v>109.83333333333333</v>
      </c>
      <c r="E121" s="40">
        <v>109.31666666666666</v>
      </c>
      <c r="F121" s="40">
        <v>108.48333333333333</v>
      </c>
      <c r="G121" s="40">
        <v>107.96666666666667</v>
      </c>
      <c r="H121" s="40">
        <v>110.66666666666666</v>
      </c>
      <c r="I121" s="40">
        <v>111.18333333333334</v>
      </c>
      <c r="J121" s="40">
        <v>112.01666666666665</v>
      </c>
      <c r="K121" s="31">
        <v>110.35</v>
      </c>
      <c r="L121" s="31">
        <v>109</v>
      </c>
      <c r="M121" s="31">
        <v>115.10399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2829.95</v>
      </c>
      <c r="D122" s="40">
        <v>2810.3166666666671</v>
      </c>
      <c r="E122" s="40">
        <v>2762.6333333333341</v>
      </c>
      <c r="F122" s="40">
        <v>2695.3166666666671</v>
      </c>
      <c r="G122" s="40">
        <v>2647.6333333333341</v>
      </c>
      <c r="H122" s="40">
        <v>2877.6333333333341</v>
      </c>
      <c r="I122" s="40">
        <v>2925.3166666666675</v>
      </c>
      <c r="J122" s="40">
        <v>2992.6333333333341</v>
      </c>
      <c r="K122" s="31">
        <v>2858</v>
      </c>
      <c r="L122" s="31">
        <v>2743</v>
      </c>
      <c r="M122" s="31">
        <v>24.62818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558.4</v>
      </c>
      <c r="D123" s="40">
        <v>555.86666666666667</v>
      </c>
      <c r="E123" s="40">
        <v>551.83333333333337</v>
      </c>
      <c r="F123" s="40">
        <v>545.26666666666665</v>
      </c>
      <c r="G123" s="40">
        <v>541.23333333333335</v>
      </c>
      <c r="H123" s="40">
        <v>562.43333333333339</v>
      </c>
      <c r="I123" s="40">
        <v>566.4666666666667</v>
      </c>
      <c r="J123" s="40">
        <v>573.03333333333342</v>
      </c>
      <c r="K123" s="31">
        <v>559.9</v>
      </c>
      <c r="L123" s="31">
        <v>549.29999999999995</v>
      </c>
      <c r="M123" s="31">
        <v>13.858549999999999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220.25</v>
      </c>
      <c r="D124" s="40">
        <v>219.91666666666666</v>
      </c>
      <c r="E124" s="40">
        <v>217.08333333333331</v>
      </c>
      <c r="F124" s="40">
        <v>213.91666666666666</v>
      </c>
      <c r="G124" s="40">
        <v>211.08333333333331</v>
      </c>
      <c r="H124" s="40">
        <v>223.08333333333331</v>
      </c>
      <c r="I124" s="40">
        <v>225.91666666666663</v>
      </c>
      <c r="J124" s="40">
        <v>229.08333333333331</v>
      </c>
      <c r="K124" s="31">
        <v>222.75</v>
      </c>
      <c r="L124" s="31">
        <v>216.75</v>
      </c>
      <c r="M124" s="31">
        <v>23.97598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1010.1</v>
      </c>
      <c r="D125" s="40">
        <v>1005.9333333333334</v>
      </c>
      <c r="E125" s="40">
        <v>999.36666666666679</v>
      </c>
      <c r="F125" s="40">
        <v>988.63333333333344</v>
      </c>
      <c r="G125" s="40">
        <v>982.06666666666683</v>
      </c>
      <c r="H125" s="40">
        <v>1016.6666666666667</v>
      </c>
      <c r="I125" s="40">
        <v>1023.2333333333333</v>
      </c>
      <c r="J125" s="40">
        <v>1033.9666666666667</v>
      </c>
      <c r="K125" s="31">
        <v>1012.5</v>
      </c>
      <c r="L125" s="31">
        <v>995.2</v>
      </c>
      <c r="M125" s="31">
        <v>21.36382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6286.7</v>
      </c>
      <c r="D126" s="40">
        <v>6258.5666666666666</v>
      </c>
      <c r="E126" s="40">
        <v>6218.1333333333332</v>
      </c>
      <c r="F126" s="40">
        <v>6149.5666666666666</v>
      </c>
      <c r="G126" s="40">
        <v>6109.1333333333332</v>
      </c>
      <c r="H126" s="40">
        <v>6327.1333333333332</v>
      </c>
      <c r="I126" s="40">
        <v>6367.5666666666657</v>
      </c>
      <c r="J126" s="40">
        <v>6436.1333333333332</v>
      </c>
      <c r="K126" s="31">
        <v>6299</v>
      </c>
      <c r="L126" s="31">
        <v>6190</v>
      </c>
      <c r="M126" s="31">
        <v>2.8774700000000002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1689.1</v>
      </c>
      <c r="D127" s="40">
        <v>1682.0166666666664</v>
      </c>
      <c r="E127" s="40">
        <v>1669.7333333333329</v>
      </c>
      <c r="F127" s="40">
        <v>1650.3666666666666</v>
      </c>
      <c r="G127" s="40">
        <v>1638.083333333333</v>
      </c>
      <c r="H127" s="40">
        <v>1701.3833333333328</v>
      </c>
      <c r="I127" s="40">
        <v>1713.6666666666665</v>
      </c>
      <c r="J127" s="40">
        <v>1733.0333333333326</v>
      </c>
      <c r="K127" s="31">
        <v>1694.3</v>
      </c>
      <c r="L127" s="31">
        <v>1662.65</v>
      </c>
      <c r="M127" s="31">
        <v>68.3005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1944.05</v>
      </c>
      <c r="D128" s="40">
        <v>1932.0166666666667</v>
      </c>
      <c r="E128" s="40">
        <v>1910.0333333333333</v>
      </c>
      <c r="F128" s="40">
        <v>1876.0166666666667</v>
      </c>
      <c r="G128" s="40">
        <v>1854.0333333333333</v>
      </c>
      <c r="H128" s="40">
        <v>1966.0333333333333</v>
      </c>
      <c r="I128" s="40">
        <v>1988.0166666666664</v>
      </c>
      <c r="J128" s="40">
        <v>2022.0333333333333</v>
      </c>
      <c r="K128" s="31">
        <v>1954</v>
      </c>
      <c r="L128" s="31">
        <v>1898</v>
      </c>
      <c r="M128" s="31">
        <v>5.8555000000000001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2489.6999999999998</v>
      </c>
      <c r="D129" s="40">
        <v>2499.1666666666665</v>
      </c>
      <c r="E129" s="40">
        <v>2460.5333333333328</v>
      </c>
      <c r="F129" s="40">
        <v>2431.3666666666663</v>
      </c>
      <c r="G129" s="40">
        <v>2392.7333333333327</v>
      </c>
      <c r="H129" s="40">
        <v>2528.333333333333</v>
      </c>
      <c r="I129" s="40">
        <v>2566.9666666666672</v>
      </c>
      <c r="J129" s="40">
        <v>2596.1333333333332</v>
      </c>
      <c r="K129" s="31">
        <v>2537.8000000000002</v>
      </c>
      <c r="L129" s="31">
        <v>2470</v>
      </c>
      <c r="M129" s="31">
        <v>1.76312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254.15</v>
      </c>
      <c r="D130" s="40">
        <v>256.21666666666664</v>
      </c>
      <c r="E130" s="40">
        <v>249.93333333333328</v>
      </c>
      <c r="F130" s="40">
        <v>245.71666666666664</v>
      </c>
      <c r="G130" s="40">
        <v>239.43333333333328</v>
      </c>
      <c r="H130" s="40">
        <v>260.43333333333328</v>
      </c>
      <c r="I130" s="40">
        <v>266.7166666666667</v>
      </c>
      <c r="J130" s="40">
        <v>270.93333333333328</v>
      </c>
      <c r="K130" s="31">
        <v>262.5</v>
      </c>
      <c r="L130" s="31">
        <v>252</v>
      </c>
      <c r="M130" s="31">
        <v>4.0109399999999997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685.05</v>
      </c>
      <c r="D131" s="40">
        <v>684.01666666666677</v>
      </c>
      <c r="E131" s="40">
        <v>679.03333333333353</v>
      </c>
      <c r="F131" s="40">
        <v>673.01666666666677</v>
      </c>
      <c r="G131" s="40">
        <v>668.03333333333353</v>
      </c>
      <c r="H131" s="40">
        <v>690.03333333333353</v>
      </c>
      <c r="I131" s="40">
        <v>695.01666666666688</v>
      </c>
      <c r="J131" s="40">
        <v>701.03333333333353</v>
      </c>
      <c r="K131" s="31">
        <v>689</v>
      </c>
      <c r="L131" s="31">
        <v>678</v>
      </c>
      <c r="M131" s="31">
        <v>36.354390000000002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377.75</v>
      </c>
      <c r="D132" s="40">
        <v>375.48333333333335</v>
      </c>
      <c r="E132" s="40">
        <v>371.06666666666672</v>
      </c>
      <c r="F132" s="40">
        <v>364.38333333333338</v>
      </c>
      <c r="G132" s="40">
        <v>359.96666666666675</v>
      </c>
      <c r="H132" s="40">
        <v>382.16666666666669</v>
      </c>
      <c r="I132" s="40">
        <v>386.58333333333331</v>
      </c>
      <c r="J132" s="40">
        <v>393.26666666666665</v>
      </c>
      <c r="K132" s="31">
        <v>379.9</v>
      </c>
      <c r="L132" s="31">
        <v>368.8</v>
      </c>
      <c r="M132" s="31">
        <v>73.27328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4115.8500000000004</v>
      </c>
      <c r="D133" s="40">
        <v>4084.4</v>
      </c>
      <c r="E133" s="40">
        <v>4035.55</v>
      </c>
      <c r="F133" s="40">
        <v>3955.25</v>
      </c>
      <c r="G133" s="40">
        <v>3906.4</v>
      </c>
      <c r="H133" s="40">
        <v>4164.7000000000007</v>
      </c>
      <c r="I133" s="40">
        <v>4213.5499999999993</v>
      </c>
      <c r="J133" s="40">
        <v>4293.8500000000004</v>
      </c>
      <c r="K133" s="31">
        <v>4133.25</v>
      </c>
      <c r="L133" s="31">
        <v>4004.1</v>
      </c>
      <c r="M133" s="31">
        <v>6.7540899999999997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1776.4</v>
      </c>
      <c r="D134" s="40">
        <v>1769.6000000000001</v>
      </c>
      <c r="E134" s="40">
        <v>1750.8000000000002</v>
      </c>
      <c r="F134" s="40">
        <v>1725.2</v>
      </c>
      <c r="G134" s="40">
        <v>1706.4</v>
      </c>
      <c r="H134" s="40">
        <v>1795.2000000000003</v>
      </c>
      <c r="I134" s="40">
        <v>1814</v>
      </c>
      <c r="J134" s="40">
        <v>1839.6000000000004</v>
      </c>
      <c r="K134" s="31">
        <v>1788.4</v>
      </c>
      <c r="L134" s="31">
        <v>1744</v>
      </c>
      <c r="M134" s="31">
        <v>57.638440000000003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84.65</v>
      </c>
      <c r="D135" s="40">
        <v>84.266666666666666</v>
      </c>
      <c r="E135" s="40">
        <v>83.783333333333331</v>
      </c>
      <c r="F135" s="40">
        <v>82.916666666666671</v>
      </c>
      <c r="G135" s="40">
        <v>82.433333333333337</v>
      </c>
      <c r="H135" s="40">
        <v>85.133333333333326</v>
      </c>
      <c r="I135" s="40">
        <v>85.616666666666646</v>
      </c>
      <c r="J135" s="40">
        <v>86.48333333333332</v>
      </c>
      <c r="K135" s="31">
        <v>84.75</v>
      </c>
      <c r="L135" s="31">
        <v>83.4</v>
      </c>
      <c r="M135" s="31">
        <v>40.455500000000001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4046.85</v>
      </c>
      <c r="D136" s="40">
        <v>4001.9666666666672</v>
      </c>
      <c r="E136" s="40">
        <v>3935.9333333333343</v>
      </c>
      <c r="F136" s="40">
        <v>3825.0166666666673</v>
      </c>
      <c r="G136" s="40">
        <v>3758.9833333333345</v>
      </c>
      <c r="H136" s="40">
        <v>4112.8833333333341</v>
      </c>
      <c r="I136" s="40">
        <v>4178.916666666667</v>
      </c>
      <c r="J136" s="40">
        <v>4289.8333333333339</v>
      </c>
      <c r="K136" s="31">
        <v>4068</v>
      </c>
      <c r="L136" s="31">
        <v>3891.05</v>
      </c>
      <c r="M136" s="31">
        <v>4.2345499999999996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409.75</v>
      </c>
      <c r="D137" s="40">
        <v>409.83333333333331</v>
      </c>
      <c r="E137" s="40">
        <v>406.01666666666665</v>
      </c>
      <c r="F137" s="40">
        <v>402.28333333333336</v>
      </c>
      <c r="G137" s="40">
        <v>398.4666666666667</v>
      </c>
      <c r="H137" s="40">
        <v>413.56666666666661</v>
      </c>
      <c r="I137" s="40">
        <v>417.38333333333333</v>
      </c>
      <c r="J137" s="40">
        <v>421.11666666666656</v>
      </c>
      <c r="K137" s="31">
        <v>413.65</v>
      </c>
      <c r="L137" s="31">
        <v>406.1</v>
      </c>
      <c r="M137" s="31">
        <v>25.707319999999999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5389</v>
      </c>
      <c r="D138" s="40">
        <v>5362.9000000000005</v>
      </c>
      <c r="E138" s="40">
        <v>5291.8500000000013</v>
      </c>
      <c r="F138" s="40">
        <v>5194.7000000000007</v>
      </c>
      <c r="G138" s="40">
        <v>5123.6500000000015</v>
      </c>
      <c r="H138" s="40">
        <v>5460.0500000000011</v>
      </c>
      <c r="I138" s="40">
        <v>5531.1</v>
      </c>
      <c r="J138" s="40">
        <v>5628.2500000000009</v>
      </c>
      <c r="K138" s="31">
        <v>5433.95</v>
      </c>
      <c r="L138" s="31">
        <v>5265.75</v>
      </c>
      <c r="M138" s="31">
        <v>2.8043499999999999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1686.2</v>
      </c>
      <c r="D139" s="40">
        <v>1692.7333333333333</v>
      </c>
      <c r="E139" s="40">
        <v>1675.4666666666667</v>
      </c>
      <c r="F139" s="40">
        <v>1664.7333333333333</v>
      </c>
      <c r="G139" s="40">
        <v>1647.4666666666667</v>
      </c>
      <c r="H139" s="40">
        <v>1703.4666666666667</v>
      </c>
      <c r="I139" s="40">
        <v>1720.7333333333336</v>
      </c>
      <c r="J139" s="40">
        <v>1731.4666666666667</v>
      </c>
      <c r="K139" s="31">
        <v>1710</v>
      </c>
      <c r="L139" s="31">
        <v>1682</v>
      </c>
      <c r="M139" s="31">
        <v>24.002780000000001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657.15</v>
      </c>
      <c r="D140" s="40">
        <v>659.05</v>
      </c>
      <c r="E140" s="40">
        <v>653.29999999999995</v>
      </c>
      <c r="F140" s="40">
        <v>649.45000000000005</v>
      </c>
      <c r="G140" s="40">
        <v>643.70000000000005</v>
      </c>
      <c r="H140" s="40">
        <v>662.89999999999986</v>
      </c>
      <c r="I140" s="40">
        <v>668.64999999999986</v>
      </c>
      <c r="J140" s="40">
        <v>672.49999999999977</v>
      </c>
      <c r="K140" s="31">
        <v>664.8</v>
      </c>
      <c r="L140" s="31">
        <v>655.20000000000005</v>
      </c>
      <c r="M140" s="31">
        <v>16.37819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967.8</v>
      </c>
      <c r="D141" s="40">
        <v>968.33333333333337</v>
      </c>
      <c r="E141" s="40">
        <v>962.76666666666677</v>
      </c>
      <c r="F141" s="40">
        <v>957.73333333333335</v>
      </c>
      <c r="G141" s="40">
        <v>952.16666666666674</v>
      </c>
      <c r="H141" s="40">
        <v>973.36666666666679</v>
      </c>
      <c r="I141" s="40">
        <v>978.93333333333339</v>
      </c>
      <c r="J141" s="40">
        <v>983.96666666666681</v>
      </c>
      <c r="K141" s="31">
        <v>973.9</v>
      </c>
      <c r="L141" s="31">
        <v>963.3</v>
      </c>
      <c r="M141" s="31">
        <v>13.76857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81265.149999999994</v>
      </c>
      <c r="D142" s="40">
        <v>81060.716666666674</v>
      </c>
      <c r="E142" s="40">
        <v>80245.883333333346</v>
      </c>
      <c r="F142" s="40">
        <v>79226.616666666669</v>
      </c>
      <c r="G142" s="40">
        <v>78411.78333333334</v>
      </c>
      <c r="H142" s="40">
        <v>82079.983333333352</v>
      </c>
      <c r="I142" s="40">
        <v>82894.816666666666</v>
      </c>
      <c r="J142" s="40">
        <v>83914.083333333358</v>
      </c>
      <c r="K142" s="31">
        <v>81875.55</v>
      </c>
      <c r="L142" s="31">
        <v>80041.45</v>
      </c>
      <c r="M142" s="31">
        <v>0.14946999999999999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1181.3</v>
      </c>
      <c r="D143" s="40">
        <v>1172.1000000000001</v>
      </c>
      <c r="E143" s="40">
        <v>1159.2000000000003</v>
      </c>
      <c r="F143" s="40">
        <v>1137.1000000000001</v>
      </c>
      <c r="G143" s="40">
        <v>1124.2000000000003</v>
      </c>
      <c r="H143" s="40">
        <v>1194.2000000000003</v>
      </c>
      <c r="I143" s="40">
        <v>1207.1000000000004</v>
      </c>
      <c r="J143" s="40">
        <v>1229.2000000000003</v>
      </c>
      <c r="K143" s="31">
        <v>1185</v>
      </c>
      <c r="L143" s="31">
        <v>1150</v>
      </c>
      <c r="M143" s="31">
        <v>4.7600600000000002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166.35</v>
      </c>
      <c r="D144" s="40">
        <v>164.86666666666667</v>
      </c>
      <c r="E144" s="40">
        <v>162.98333333333335</v>
      </c>
      <c r="F144" s="40">
        <v>159.61666666666667</v>
      </c>
      <c r="G144" s="40">
        <v>157.73333333333335</v>
      </c>
      <c r="H144" s="40">
        <v>168.23333333333335</v>
      </c>
      <c r="I144" s="40">
        <v>170.11666666666667</v>
      </c>
      <c r="J144" s="40">
        <v>173.48333333333335</v>
      </c>
      <c r="K144" s="31">
        <v>166.75</v>
      </c>
      <c r="L144" s="31">
        <v>161.5</v>
      </c>
      <c r="M144" s="31">
        <v>108.63034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752.45</v>
      </c>
      <c r="D145" s="40">
        <v>758.86666666666667</v>
      </c>
      <c r="E145" s="40">
        <v>743.58333333333337</v>
      </c>
      <c r="F145" s="40">
        <v>734.7166666666667</v>
      </c>
      <c r="G145" s="40">
        <v>719.43333333333339</v>
      </c>
      <c r="H145" s="40">
        <v>767.73333333333335</v>
      </c>
      <c r="I145" s="40">
        <v>783.01666666666665</v>
      </c>
      <c r="J145" s="40">
        <v>791.88333333333333</v>
      </c>
      <c r="K145" s="31">
        <v>774.15</v>
      </c>
      <c r="L145" s="31">
        <v>750</v>
      </c>
      <c r="M145" s="31">
        <v>48.798650000000002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165.1</v>
      </c>
      <c r="D146" s="40">
        <v>164.6</v>
      </c>
      <c r="E146" s="40">
        <v>163.75</v>
      </c>
      <c r="F146" s="40">
        <v>162.4</v>
      </c>
      <c r="G146" s="40">
        <v>161.55000000000001</v>
      </c>
      <c r="H146" s="40">
        <v>165.95</v>
      </c>
      <c r="I146" s="40">
        <v>166.79999999999995</v>
      </c>
      <c r="J146" s="40">
        <v>168.14999999999998</v>
      </c>
      <c r="K146" s="31">
        <v>165.45</v>
      </c>
      <c r="L146" s="31">
        <v>163.25</v>
      </c>
      <c r="M146" s="31">
        <v>19.741320000000002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562.65</v>
      </c>
      <c r="D147" s="40">
        <v>560.9666666666667</v>
      </c>
      <c r="E147" s="40">
        <v>549.93333333333339</v>
      </c>
      <c r="F147" s="40">
        <v>537.2166666666667</v>
      </c>
      <c r="G147" s="40">
        <v>526.18333333333339</v>
      </c>
      <c r="H147" s="40">
        <v>573.68333333333339</v>
      </c>
      <c r="I147" s="40">
        <v>584.7166666666667</v>
      </c>
      <c r="J147" s="40">
        <v>597.43333333333339</v>
      </c>
      <c r="K147" s="31">
        <v>572</v>
      </c>
      <c r="L147" s="31">
        <v>548.25</v>
      </c>
      <c r="M147" s="31">
        <v>61.192169999999997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6792.9</v>
      </c>
      <c r="D148" s="40">
        <v>6786.6833333333334</v>
      </c>
      <c r="E148" s="40">
        <v>6714.416666666667</v>
      </c>
      <c r="F148" s="40">
        <v>6635.9333333333334</v>
      </c>
      <c r="G148" s="40">
        <v>6563.666666666667</v>
      </c>
      <c r="H148" s="40">
        <v>6865.166666666667</v>
      </c>
      <c r="I148" s="40">
        <v>6937.4333333333334</v>
      </c>
      <c r="J148" s="40">
        <v>7015.916666666667</v>
      </c>
      <c r="K148" s="31">
        <v>6858.95</v>
      </c>
      <c r="L148" s="31">
        <v>6708.2</v>
      </c>
      <c r="M148" s="31">
        <v>7.41052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1086.8</v>
      </c>
      <c r="D149" s="40">
        <v>1076.8500000000001</v>
      </c>
      <c r="E149" s="40">
        <v>1052.9500000000003</v>
      </c>
      <c r="F149" s="40">
        <v>1019.1000000000001</v>
      </c>
      <c r="G149" s="40">
        <v>995.20000000000027</v>
      </c>
      <c r="H149" s="40">
        <v>1110.7000000000003</v>
      </c>
      <c r="I149" s="40">
        <v>1134.6000000000004</v>
      </c>
      <c r="J149" s="40">
        <v>1168.4500000000003</v>
      </c>
      <c r="K149" s="31">
        <v>1100.75</v>
      </c>
      <c r="L149" s="31">
        <v>1043</v>
      </c>
      <c r="M149" s="31">
        <v>10.516400000000001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3742.4</v>
      </c>
      <c r="D150" s="40">
        <v>3704.8333333333335</v>
      </c>
      <c r="E150" s="40">
        <v>3629.666666666667</v>
      </c>
      <c r="F150" s="40">
        <v>3516.9333333333334</v>
      </c>
      <c r="G150" s="40">
        <v>3441.7666666666669</v>
      </c>
      <c r="H150" s="40">
        <v>3817.5666666666671</v>
      </c>
      <c r="I150" s="40">
        <v>3892.733333333334</v>
      </c>
      <c r="J150" s="40">
        <v>4005.4666666666672</v>
      </c>
      <c r="K150" s="31">
        <v>3780</v>
      </c>
      <c r="L150" s="31">
        <v>3592.1</v>
      </c>
      <c r="M150" s="31">
        <v>19.96771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2888.6</v>
      </c>
      <c r="D151" s="40">
        <v>2870</v>
      </c>
      <c r="E151" s="40">
        <v>2830</v>
      </c>
      <c r="F151" s="40">
        <v>2771.4</v>
      </c>
      <c r="G151" s="40">
        <v>2731.4</v>
      </c>
      <c r="H151" s="40">
        <v>2928.6</v>
      </c>
      <c r="I151" s="40">
        <v>2968.6</v>
      </c>
      <c r="J151" s="40">
        <v>3027.2</v>
      </c>
      <c r="K151" s="31">
        <v>2910</v>
      </c>
      <c r="L151" s="31">
        <v>2811.4</v>
      </c>
      <c r="M151" s="31">
        <v>8.6775199999999995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1525.15</v>
      </c>
      <c r="D152" s="40">
        <v>1523.0833333333333</v>
      </c>
      <c r="E152" s="40">
        <v>1514.0666666666666</v>
      </c>
      <c r="F152" s="40">
        <v>1502.9833333333333</v>
      </c>
      <c r="G152" s="40">
        <v>1493.9666666666667</v>
      </c>
      <c r="H152" s="40">
        <v>1534.1666666666665</v>
      </c>
      <c r="I152" s="40">
        <v>1543.1833333333334</v>
      </c>
      <c r="J152" s="40">
        <v>1554.2666666666664</v>
      </c>
      <c r="K152" s="31">
        <v>1532.1</v>
      </c>
      <c r="L152" s="31">
        <v>1512</v>
      </c>
      <c r="M152" s="31">
        <v>4.7477499999999999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979.9</v>
      </c>
      <c r="D153" s="40">
        <v>972.6</v>
      </c>
      <c r="E153" s="40">
        <v>955.30000000000007</v>
      </c>
      <c r="F153" s="40">
        <v>930.7</v>
      </c>
      <c r="G153" s="40">
        <v>913.40000000000009</v>
      </c>
      <c r="H153" s="40">
        <v>997.2</v>
      </c>
      <c r="I153" s="40">
        <v>1014.5</v>
      </c>
      <c r="J153" s="40">
        <v>1039.0999999999999</v>
      </c>
      <c r="K153" s="31">
        <v>989.9</v>
      </c>
      <c r="L153" s="31">
        <v>948</v>
      </c>
      <c r="M153" s="31">
        <v>4.2511400000000004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153.30000000000001</v>
      </c>
      <c r="D154" s="40">
        <v>152.86666666666667</v>
      </c>
      <c r="E154" s="40">
        <v>151.48333333333335</v>
      </c>
      <c r="F154" s="40">
        <v>149.66666666666669</v>
      </c>
      <c r="G154" s="40">
        <v>148.28333333333336</v>
      </c>
      <c r="H154" s="40">
        <v>154.68333333333334</v>
      </c>
      <c r="I154" s="40">
        <v>156.06666666666666</v>
      </c>
      <c r="J154" s="40">
        <v>157.88333333333333</v>
      </c>
      <c r="K154" s="31">
        <v>154.25</v>
      </c>
      <c r="L154" s="31">
        <v>151.05000000000001</v>
      </c>
      <c r="M154" s="31">
        <v>80.383189999999999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116.5</v>
      </c>
      <c r="D155" s="40">
        <v>116.06666666666666</v>
      </c>
      <c r="E155" s="40">
        <v>115.43333333333332</v>
      </c>
      <c r="F155" s="40">
        <v>114.36666666666666</v>
      </c>
      <c r="G155" s="40">
        <v>113.73333333333332</v>
      </c>
      <c r="H155" s="40">
        <v>117.13333333333333</v>
      </c>
      <c r="I155" s="40">
        <v>117.76666666666665</v>
      </c>
      <c r="J155" s="40">
        <v>118.83333333333333</v>
      </c>
      <c r="K155" s="31">
        <v>116.7</v>
      </c>
      <c r="L155" s="31">
        <v>115</v>
      </c>
      <c r="M155" s="31">
        <v>57.005240000000001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4115.6000000000004</v>
      </c>
      <c r="D156" s="40">
        <v>4101.833333333333</v>
      </c>
      <c r="E156" s="40">
        <v>4043.7666666666664</v>
      </c>
      <c r="F156" s="40">
        <v>3971.9333333333334</v>
      </c>
      <c r="G156" s="40">
        <v>3913.8666666666668</v>
      </c>
      <c r="H156" s="40">
        <v>4173.6666666666661</v>
      </c>
      <c r="I156" s="40">
        <v>4231.7333333333336</v>
      </c>
      <c r="J156" s="40">
        <v>4303.5666666666657</v>
      </c>
      <c r="K156" s="31">
        <v>4159.8999999999996</v>
      </c>
      <c r="L156" s="31">
        <v>4030</v>
      </c>
      <c r="M156" s="31">
        <v>4.0178399999999996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20240.599999999999</v>
      </c>
      <c r="D157" s="40">
        <v>20097.2</v>
      </c>
      <c r="E157" s="40">
        <v>19904.400000000001</v>
      </c>
      <c r="F157" s="40">
        <v>19568.2</v>
      </c>
      <c r="G157" s="40">
        <v>19375.400000000001</v>
      </c>
      <c r="H157" s="40">
        <v>20433.400000000001</v>
      </c>
      <c r="I157" s="40">
        <v>20626.199999999997</v>
      </c>
      <c r="J157" s="40">
        <v>20962.400000000001</v>
      </c>
      <c r="K157" s="31">
        <v>20290</v>
      </c>
      <c r="L157" s="31">
        <v>19761</v>
      </c>
      <c r="M157" s="31">
        <v>0.78576999999999997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412.8</v>
      </c>
      <c r="D158" s="40">
        <v>411</v>
      </c>
      <c r="E158" s="40">
        <v>404.9</v>
      </c>
      <c r="F158" s="40">
        <v>397</v>
      </c>
      <c r="G158" s="40">
        <v>390.9</v>
      </c>
      <c r="H158" s="40">
        <v>418.9</v>
      </c>
      <c r="I158" s="40">
        <v>425</v>
      </c>
      <c r="J158" s="40">
        <v>432.9</v>
      </c>
      <c r="K158" s="31">
        <v>417.1</v>
      </c>
      <c r="L158" s="31">
        <v>403.1</v>
      </c>
      <c r="M158" s="31">
        <v>11.359019999999999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756.2</v>
      </c>
      <c r="D159" s="40">
        <v>767.83333333333337</v>
      </c>
      <c r="E159" s="40">
        <v>738.66666666666674</v>
      </c>
      <c r="F159" s="40">
        <v>721.13333333333333</v>
      </c>
      <c r="G159" s="40">
        <v>691.9666666666667</v>
      </c>
      <c r="H159" s="40">
        <v>785.36666666666679</v>
      </c>
      <c r="I159" s="40">
        <v>814.53333333333353</v>
      </c>
      <c r="J159" s="40">
        <v>832.06666666666683</v>
      </c>
      <c r="K159" s="31">
        <v>797</v>
      </c>
      <c r="L159" s="31">
        <v>750.3</v>
      </c>
      <c r="M159" s="31">
        <v>16.30602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118.65</v>
      </c>
      <c r="D160" s="40">
        <v>118.93333333333334</v>
      </c>
      <c r="E160" s="40">
        <v>117.71666666666667</v>
      </c>
      <c r="F160" s="40">
        <v>116.78333333333333</v>
      </c>
      <c r="G160" s="40">
        <v>115.56666666666666</v>
      </c>
      <c r="H160" s="40">
        <v>119.86666666666667</v>
      </c>
      <c r="I160" s="40">
        <v>121.08333333333334</v>
      </c>
      <c r="J160" s="40">
        <v>122.01666666666668</v>
      </c>
      <c r="K160" s="31">
        <v>120.15</v>
      </c>
      <c r="L160" s="31">
        <v>118</v>
      </c>
      <c r="M160" s="31">
        <v>130.31666000000001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179.25</v>
      </c>
      <c r="D161" s="40">
        <v>179.33333333333334</v>
      </c>
      <c r="E161" s="40">
        <v>178.26666666666668</v>
      </c>
      <c r="F161" s="40">
        <v>177.28333333333333</v>
      </c>
      <c r="G161" s="40">
        <v>176.21666666666667</v>
      </c>
      <c r="H161" s="40">
        <v>180.31666666666669</v>
      </c>
      <c r="I161" s="40">
        <v>181.38333333333335</v>
      </c>
      <c r="J161" s="40">
        <v>182.3666666666667</v>
      </c>
      <c r="K161" s="31">
        <v>180.4</v>
      </c>
      <c r="L161" s="31">
        <v>178.35</v>
      </c>
      <c r="M161" s="31">
        <v>2.8408000000000002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3371.65</v>
      </c>
      <c r="D162" s="40">
        <v>3380.0333333333328</v>
      </c>
      <c r="E162" s="40">
        <v>3334.0666666666657</v>
      </c>
      <c r="F162" s="40">
        <v>3296.4833333333327</v>
      </c>
      <c r="G162" s="40">
        <v>3250.5166666666655</v>
      </c>
      <c r="H162" s="40">
        <v>3417.6166666666659</v>
      </c>
      <c r="I162" s="40">
        <v>3463.583333333333</v>
      </c>
      <c r="J162" s="40">
        <v>3501.1666666666661</v>
      </c>
      <c r="K162" s="31">
        <v>3426</v>
      </c>
      <c r="L162" s="31">
        <v>3342.45</v>
      </c>
      <c r="M162" s="31">
        <v>1.7121299999999999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32049.55</v>
      </c>
      <c r="D163" s="40">
        <v>32054.149999999998</v>
      </c>
      <c r="E163" s="40">
        <v>31716.399999999994</v>
      </c>
      <c r="F163" s="40">
        <v>31383.249999999996</v>
      </c>
      <c r="G163" s="40">
        <v>31045.499999999993</v>
      </c>
      <c r="H163" s="40">
        <v>32387.299999999996</v>
      </c>
      <c r="I163" s="40">
        <v>32725.050000000003</v>
      </c>
      <c r="J163" s="40">
        <v>33058.199999999997</v>
      </c>
      <c r="K163" s="31">
        <v>32391.9</v>
      </c>
      <c r="L163" s="31">
        <v>31721</v>
      </c>
      <c r="M163" s="31">
        <v>0.23347999999999999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227.15</v>
      </c>
      <c r="D164" s="40">
        <v>227.4</v>
      </c>
      <c r="E164" s="40">
        <v>226.3</v>
      </c>
      <c r="F164" s="40">
        <v>225.45000000000002</v>
      </c>
      <c r="G164" s="40">
        <v>224.35000000000002</v>
      </c>
      <c r="H164" s="40">
        <v>228.25</v>
      </c>
      <c r="I164" s="40">
        <v>229.34999999999997</v>
      </c>
      <c r="J164" s="40">
        <v>230.2</v>
      </c>
      <c r="K164" s="31">
        <v>228.5</v>
      </c>
      <c r="L164" s="31">
        <v>226.55</v>
      </c>
      <c r="M164" s="31">
        <v>20.459710000000001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5958.9</v>
      </c>
      <c r="D165" s="40">
        <v>5922.0666666666666</v>
      </c>
      <c r="E165" s="40">
        <v>5872.833333333333</v>
      </c>
      <c r="F165" s="40">
        <v>5786.7666666666664</v>
      </c>
      <c r="G165" s="40">
        <v>5737.5333333333328</v>
      </c>
      <c r="H165" s="40">
        <v>6008.1333333333332</v>
      </c>
      <c r="I165" s="40">
        <v>6057.3666666666668</v>
      </c>
      <c r="J165" s="40">
        <v>6143.4333333333334</v>
      </c>
      <c r="K165" s="31">
        <v>5971.3</v>
      </c>
      <c r="L165" s="31">
        <v>5836</v>
      </c>
      <c r="M165" s="31">
        <v>0.84572000000000003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2340.6999999999998</v>
      </c>
      <c r="D166" s="40">
        <v>2342.2333333333331</v>
      </c>
      <c r="E166" s="40">
        <v>2322.4666666666662</v>
      </c>
      <c r="F166" s="40">
        <v>2304.2333333333331</v>
      </c>
      <c r="G166" s="40">
        <v>2284.4666666666662</v>
      </c>
      <c r="H166" s="40">
        <v>2360.4666666666662</v>
      </c>
      <c r="I166" s="40">
        <v>2380.2333333333336</v>
      </c>
      <c r="J166" s="40">
        <v>2398.4666666666662</v>
      </c>
      <c r="K166" s="31">
        <v>2362</v>
      </c>
      <c r="L166" s="31">
        <v>2324</v>
      </c>
      <c r="M166" s="31">
        <v>10.56284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2608.8000000000002</v>
      </c>
      <c r="D167" s="40">
        <v>2614.5333333333333</v>
      </c>
      <c r="E167" s="40">
        <v>2587.0666666666666</v>
      </c>
      <c r="F167" s="40">
        <v>2565.3333333333335</v>
      </c>
      <c r="G167" s="40">
        <v>2537.8666666666668</v>
      </c>
      <c r="H167" s="40">
        <v>2636.2666666666664</v>
      </c>
      <c r="I167" s="40">
        <v>2663.7333333333327</v>
      </c>
      <c r="J167" s="40">
        <v>2685.4666666666662</v>
      </c>
      <c r="K167" s="31">
        <v>2642</v>
      </c>
      <c r="L167" s="31">
        <v>2592.8000000000002</v>
      </c>
      <c r="M167" s="31">
        <v>6.6903100000000002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2212.1</v>
      </c>
      <c r="D168" s="40">
        <v>2181.4</v>
      </c>
      <c r="E168" s="40">
        <v>2140.8000000000002</v>
      </c>
      <c r="F168" s="40">
        <v>2069.5</v>
      </c>
      <c r="G168" s="40">
        <v>2028.9</v>
      </c>
      <c r="H168" s="40">
        <v>2252.7000000000003</v>
      </c>
      <c r="I168" s="40">
        <v>2293.2999999999997</v>
      </c>
      <c r="J168" s="40">
        <v>2364.6000000000004</v>
      </c>
      <c r="K168" s="31">
        <v>2222</v>
      </c>
      <c r="L168" s="31">
        <v>2110.1</v>
      </c>
      <c r="M168" s="31">
        <v>8.7311800000000002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128.30000000000001</v>
      </c>
      <c r="D169" s="40">
        <v>128.58333333333334</v>
      </c>
      <c r="E169" s="40">
        <v>127.26666666666668</v>
      </c>
      <c r="F169" s="40">
        <v>126.23333333333333</v>
      </c>
      <c r="G169" s="40">
        <v>124.91666666666667</v>
      </c>
      <c r="H169" s="40">
        <v>129.61666666666667</v>
      </c>
      <c r="I169" s="40">
        <v>130.93333333333334</v>
      </c>
      <c r="J169" s="40">
        <v>131.9666666666667</v>
      </c>
      <c r="K169" s="31">
        <v>129.9</v>
      </c>
      <c r="L169" s="31">
        <v>127.55</v>
      </c>
      <c r="M169" s="31">
        <v>23.313320000000001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175.75</v>
      </c>
      <c r="D170" s="40">
        <v>175.35</v>
      </c>
      <c r="E170" s="40">
        <v>174.6</v>
      </c>
      <c r="F170" s="40">
        <v>173.45</v>
      </c>
      <c r="G170" s="40">
        <v>172.7</v>
      </c>
      <c r="H170" s="40">
        <v>176.5</v>
      </c>
      <c r="I170" s="40">
        <v>177.25</v>
      </c>
      <c r="J170" s="40">
        <v>178.4</v>
      </c>
      <c r="K170" s="31">
        <v>176.1</v>
      </c>
      <c r="L170" s="31">
        <v>174.2</v>
      </c>
      <c r="M170" s="31">
        <v>101.58768000000001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383.15</v>
      </c>
      <c r="D171" s="40">
        <v>377.83333333333331</v>
      </c>
      <c r="E171" s="40">
        <v>369.26666666666665</v>
      </c>
      <c r="F171" s="40">
        <v>355.38333333333333</v>
      </c>
      <c r="G171" s="40">
        <v>346.81666666666666</v>
      </c>
      <c r="H171" s="40">
        <v>391.71666666666664</v>
      </c>
      <c r="I171" s="40">
        <v>400.28333333333336</v>
      </c>
      <c r="J171" s="40">
        <v>414.16666666666663</v>
      </c>
      <c r="K171" s="31">
        <v>386.4</v>
      </c>
      <c r="L171" s="31">
        <v>363.95</v>
      </c>
      <c r="M171" s="31">
        <v>21.105229999999999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13606.4</v>
      </c>
      <c r="D172" s="40">
        <v>13692.050000000001</v>
      </c>
      <c r="E172" s="40">
        <v>13494.350000000002</v>
      </c>
      <c r="F172" s="40">
        <v>13382.300000000001</v>
      </c>
      <c r="G172" s="40">
        <v>13184.600000000002</v>
      </c>
      <c r="H172" s="40">
        <v>13804.100000000002</v>
      </c>
      <c r="I172" s="40">
        <v>14001.800000000003</v>
      </c>
      <c r="J172" s="40">
        <v>14113.850000000002</v>
      </c>
      <c r="K172" s="31">
        <v>13889.75</v>
      </c>
      <c r="L172" s="31">
        <v>13580</v>
      </c>
      <c r="M172" s="31">
        <v>0.10034999999999999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37.450000000000003</v>
      </c>
      <c r="D173" s="40">
        <v>37.483333333333334</v>
      </c>
      <c r="E173" s="40">
        <v>37.166666666666671</v>
      </c>
      <c r="F173" s="40">
        <v>36.88333333333334</v>
      </c>
      <c r="G173" s="40">
        <v>36.566666666666677</v>
      </c>
      <c r="H173" s="40">
        <v>37.766666666666666</v>
      </c>
      <c r="I173" s="40">
        <v>38.083333333333329</v>
      </c>
      <c r="J173" s="40">
        <v>38.36666666666666</v>
      </c>
      <c r="K173" s="31">
        <v>37.799999999999997</v>
      </c>
      <c r="L173" s="31">
        <v>37.200000000000003</v>
      </c>
      <c r="M173" s="31">
        <v>359.10903000000002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171.85</v>
      </c>
      <c r="D174" s="40">
        <v>171.70000000000002</v>
      </c>
      <c r="E174" s="40">
        <v>170.25000000000003</v>
      </c>
      <c r="F174" s="40">
        <v>168.65</v>
      </c>
      <c r="G174" s="40">
        <v>167.20000000000002</v>
      </c>
      <c r="H174" s="40">
        <v>173.30000000000004</v>
      </c>
      <c r="I174" s="40">
        <v>174.75000000000003</v>
      </c>
      <c r="J174" s="40">
        <v>176.35000000000005</v>
      </c>
      <c r="K174" s="31">
        <v>173.15</v>
      </c>
      <c r="L174" s="31">
        <v>170.1</v>
      </c>
      <c r="M174" s="31">
        <v>65.054940000000002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152.94999999999999</v>
      </c>
      <c r="D175" s="40">
        <v>152.86666666666665</v>
      </c>
      <c r="E175" s="40">
        <v>151.7833333333333</v>
      </c>
      <c r="F175" s="40">
        <v>150.61666666666665</v>
      </c>
      <c r="G175" s="40">
        <v>149.5333333333333</v>
      </c>
      <c r="H175" s="40">
        <v>154.0333333333333</v>
      </c>
      <c r="I175" s="40">
        <v>155.11666666666662</v>
      </c>
      <c r="J175" s="40">
        <v>156.2833333333333</v>
      </c>
      <c r="K175" s="31">
        <v>153.94999999999999</v>
      </c>
      <c r="L175" s="31">
        <v>151.69999999999999</v>
      </c>
      <c r="M175" s="31">
        <v>17.10511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2294.4</v>
      </c>
      <c r="D176" s="40">
        <v>2285.7333333333336</v>
      </c>
      <c r="E176" s="40">
        <v>2263.666666666667</v>
      </c>
      <c r="F176" s="40">
        <v>2232.9333333333334</v>
      </c>
      <c r="G176" s="40">
        <v>2210.8666666666668</v>
      </c>
      <c r="H176" s="40">
        <v>2316.4666666666672</v>
      </c>
      <c r="I176" s="40">
        <v>2338.5333333333338</v>
      </c>
      <c r="J176" s="40">
        <v>2369.2666666666673</v>
      </c>
      <c r="K176" s="31">
        <v>2307.8000000000002</v>
      </c>
      <c r="L176" s="31">
        <v>2255</v>
      </c>
      <c r="M176" s="31">
        <v>45.950479999999999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1122.25</v>
      </c>
      <c r="D177" s="40">
        <v>1128.4166666666667</v>
      </c>
      <c r="E177" s="40">
        <v>1111.8333333333335</v>
      </c>
      <c r="F177" s="40">
        <v>1101.4166666666667</v>
      </c>
      <c r="G177" s="40">
        <v>1084.8333333333335</v>
      </c>
      <c r="H177" s="40">
        <v>1138.8333333333335</v>
      </c>
      <c r="I177" s="40">
        <v>1155.416666666667</v>
      </c>
      <c r="J177" s="40">
        <v>1165.8333333333335</v>
      </c>
      <c r="K177" s="31">
        <v>1145</v>
      </c>
      <c r="L177" s="31">
        <v>1118</v>
      </c>
      <c r="M177" s="31">
        <v>14.8734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1243.4000000000001</v>
      </c>
      <c r="D178" s="40">
        <v>1239.2</v>
      </c>
      <c r="E178" s="40">
        <v>1228.4000000000001</v>
      </c>
      <c r="F178" s="40">
        <v>1213.4000000000001</v>
      </c>
      <c r="G178" s="40">
        <v>1202.6000000000001</v>
      </c>
      <c r="H178" s="40">
        <v>1254.2</v>
      </c>
      <c r="I178" s="40">
        <v>1264.9999999999998</v>
      </c>
      <c r="J178" s="40">
        <v>1280</v>
      </c>
      <c r="K178" s="31">
        <v>1250</v>
      </c>
      <c r="L178" s="31">
        <v>1224.2</v>
      </c>
      <c r="M178" s="31">
        <v>24.68599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10170.9</v>
      </c>
      <c r="D179" s="40">
        <v>10123.616666666667</v>
      </c>
      <c r="E179" s="40">
        <v>9997.2833333333328</v>
      </c>
      <c r="F179" s="40">
        <v>9823.6666666666661</v>
      </c>
      <c r="G179" s="40">
        <v>9697.3333333333321</v>
      </c>
      <c r="H179" s="40">
        <v>10297.233333333334</v>
      </c>
      <c r="I179" s="40">
        <v>10423.566666666666</v>
      </c>
      <c r="J179" s="40">
        <v>10597.183333333334</v>
      </c>
      <c r="K179" s="31">
        <v>10249.950000000001</v>
      </c>
      <c r="L179" s="31">
        <v>9950</v>
      </c>
      <c r="M179" s="31">
        <v>2.8956300000000001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8915.5499999999993</v>
      </c>
      <c r="D180" s="40">
        <v>8934.6166666666668</v>
      </c>
      <c r="E180" s="40">
        <v>8880.9333333333343</v>
      </c>
      <c r="F180" s="40">
        <v>8846.3166666666675</v>
      </c>
      <c r="G180" s="40">
        <v>8792.633333333335</v>
      </c>
      <c r="H180" s="40">
        <v>8969.2333333333336</v>
      </c>
      <c r="I180" s="40">
        <v>9022.9166666666642</v>
      </c>
      <c r="J180" s="40">
        <v>9057.5333333333328</v>
      </c>
      <c r="K180" s="31">
        <v>8988.2999999999993</v>
      </c>
      <c r="L180" s="31">
        <v>8900</v>
      </c>
      <c r="M180" s="31">
        <v>3.8390000000000001E-2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30323.25</v>
      </c>
      <c r="D181" s="40">
        <v>29772.7</v>
      </c>
      <c r="E181" s="40">
        <v>29030.550000000003</v>
      </c>
      <c r="F181" s="40">
        <v>27737.850000000002</v>
      </c>
      <c r="G181" s="40">
        <v>26995.700000000004</v>
      </c>
      <c r="H181" s="40">
        <v>31065.4</v>
      </c>
      <c r="I181" s="40">
        <v>31807.550000000003</v>
      </c>
      <c r="J181" s="40">
        <v>33100.25</v>
      </c>
      <c r="K181" s="31">
        <v>30514.85</v>
      </c>
      <c r="L181" s="31">
        <v>28480</v>
      </c>
      <c r="M181" s="31">
        <v>1.571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1343.05</v>
      </c>
      <c r="D182" s="40">
        <v>1339.55</v>
      </c>
      <c r="E182" s="40">
        <v>1330.1</v>
      </c>
      <c r="F182" s="40">
        <v>1317.1499999999999</v>
      </c>
      <c r="G182" s="40">
        <v>1307.6999999999998</v>
      </c>
      <c r="H182" s="40">
        <v>1352.5</v>
      </c>
      <c r="I182" s="40">
        <v>1361.9500000000003</v>
      </c>
      <c r="J182" s="40">
        <v>1374.9</v>
      </c>
      <c r="K182" s="31">
        <v>1349</v>
      </c>
      <c r="L182" s="31">
        <v>1326.6</v>
      </c>
      <c r="M182" s="31">
        <v>7.6371399999999996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2285.25</v>
      </c>
      <c r="D183" s="40">
        <v>2292</v>
      </c>
      <c r="E183" s="40">
        <v>2266</v>
      </c>
      <c r="F183" s="40">
        <v>2246.75</v>
      </c>
      <c r="G183" s="40">
        <v>2220.75</v>
      </c>
      <c r="H183" s="40">
        <v>2311.25</v>
      </c>
      <c r="I183" s="40">
        <v>2337.25</v>
      </c>
      <c r="J183" s="40">
        <v>2356.5</v>
      </c>
      <c r="K183" s="31">
        <v>2318</v>
      </c>
      <c r="L183" s="31">
        <v>2272.75</v>
      </c>
      <c r="M183" s="31">
        <v>2.1683500000000002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429.75</v>
      </c>
      <c r="D184" s="40">
        <v>430.33333333333331</v>
      </c>
      <c r="E184" s="40">
        <v>427.16666666666663</v>
      </c>
      <c r="F184" s="40">
        <v>424.58333333333331</v>
      </c>
      <c r="G184" s="40">
        <v>421.41666666666663</v>
      </c>
      <c r="H184" s="40">
        <v>432.91666666666663</v>
      </c>
      <c r="I184" s="40">
        <v>436.08333333333326</v>
      </c>
      <c r="J184" s="40">
        <v>438.66666666666663</v>
      </c>
      <c r="K184" s="31">
        <v>433.5</v>
      </c>
      <c r="L184" s="31">
        <v>427.75</v>
      </c>
      <c r="M184" s="31">
        <v>143.72717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120.85</v>
      </c>
      <c r="D185" s="40">
        <v>120.53333333333335</v>
      </c>
      <c r="E185" s="40">
        <v>119.56666666666669</v>
      </c>
      <c r="F185" s="40">
        <v>118.28333333333335</v>
      </c>
      <c r="G185" s="40">
        <v>117.31666666666669</v>
      </c>
      <c r="H185" s="40">
        <v>121.81666666666669</v>
      </c>
      <c r="I185" s="40">
        <v>122.78333333333336</v>
      </c>
      <c r="J185" s="40">
        <v>124.06666666666669</v>
      </c>
      <c r="K185" s="31">
        <v>121.5</v>
      </c>
      <c r="L185" s="31">
        <v>119.25</v>
      </c>
      <c r="M185" s="31">
        <v>236.50345999999999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789.95</v>
      </c>
      <c r="D186" s="40">
        <v>791.29999999999984</v>
      </c>
      <c r="E186" s="40">
        <v>786.9499999999997</v>
      </c>
      <c r="F186" s="40">
        <v>783.94999999999982</v>
      </c>
      <c r="G186" s="40">
        <v>779.59999999999968</v>
      </c>
      <c r="H186" s="40">
        <v>794.29999999999973</v>
      </c>
      <c r="I186" s="40">
        <v>798.64999999999986</v>
      </c>
      <c r="J186" s="40">
        <v>801.64999999999975</v>
      </c>
      <c r="K186" s="31">
        <v>795.65</v>
      </c>
      <c r="L186" s="31">
        <v>788.3</v>
      </c>
      <c r="M186" s="31">
        <v>26.795490000000001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487.35</v>
      </c>
      <c r="D187" s="40">
        <v>488.48333333333335</v>
      </c>
      <c r="E187" s="40">
        <v>484.56666666666672</v>
      </c>
      <c r="F187" s="40">
        <v>481.78333333333336</v>
      </c>
      <c r="G187" s="40">
        <v>477.86666666666673</v>
      </c>
      <c r="H187" s="40">
        <v>491.26666666666671</v>
      </c>
      <c r="I187" s="40">
        <v>495.18333333333334</v>
      </c>
      <c r="J187" s="40">
        <v>497.9666666666667</v>
      </c>
      <c r="K187" s="31">
        <v>492.4</v>
      </c>
      <c r="L187" s="31">
        <v>485.7</v>
      </c>
      <c r="M187" s="31">
        <v>9.5841399999999997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631.25</v>
      </c>
      <c r="D188" s="40">
        <v>632.38333333333333</v>
      </c>
      <c r="E188" s="40">
        <v>627.11666666666667</v>
      </c>
      <c r="F188" s="40">
        <v>622.98333333333335</v>
      </c>
      <c r="G188" s="40">
        <v>617.7166666666667</v>
      </c>
      <c r="H188" s="40">
        <v>636.51666666666665</v>
      </c>
      <c r="I188" s="40">
        <v>641.7833333333333</v>
      </c>
      <c r="J188" s="40">
        <v>645.91666666666663</v>
      </c>
      <c r="K188" s="31">
        <v>637.65</v>
      </c>
      <c r="L188" s="31">
        <v>628.25</v>
      </c>
      <c r="M188" s="31">
        <v>2.5369899999999999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530.15</v>
      </c>
      <c r="D189" s="40">
        <v>529.73333333333323</v>
      </c>
      <c r="E189" s="40">
        <v>525.66666666666652</v>
      </c>
      <c r="F189" s="40">
        <v>521.18333333333328</v>
      </c>
      <c r="G189" s="40">
        <v>517.11666666666656</v>
      </c>
      <c r="H189" s="40">
        <v>534.21666666666647</v>
      </c>
      <c r="I189" s="40">
        <v>538.2833333333333</v>
      </c>
      <c r="J189" s="40">
        <v>542.76666666666642</v>
      </c>
      <c r="K189" s="31">
        <v>533.79999999999995</v>
      </c>
      <c r="L189" s="31">
        <v>525.25</v>
      </c>
      <c r="M189" s="31">
        <v>11.425599999999999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846.5</v>
      </c>
      <c r="D190" s="40">
        <v>846.93333333333339</v>
      </c>
      <c r="E190" s="40">
        <v>840.61666666666679</v>
      </c>
      <c r="F190" s="40">
        <v>834.73333333333335</v>
      </c>
      <c r="G190" s="40">
        <v>828.41666666666674</v>
      </c>
      <c r="H190" s="40">
        <v>852.81666666666683</v>
      </c>
      <c r="I190" s="40">
        <v>859.13333333333344</v>
      </c>
      <c r="J190" s="40">
        <v>865.01666666666688</v>
      </c>
      <c r="K190" s="31">
        <v>853.25</v>
      </c>
      <c r="L190" s="31">
        <v>841.05</v>
      </c>
      <c r="M190" s="31">
        <v>14.876390000000001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3836.75</v>
      </c>
      <c r="D191" s="40">
        <v>3805.9666666666667</v>
      </c>
      <c r="E191" s="40">
        <v>3752.7833333333333</v>
      </c>
      <c r="F191" s="40">
        <v>3668.8166666666666</v>
      </c>
      <c r="G191" s="40">
        <v>3615.6333333333332</v>
      </c>
      <c r="H191" s="40">
        <v>3889.9333333333334</v>
      </c>
      <c r="I191" s="40">
        <v>3943.1166666666668</v>
      </c>
      <c r="J191" s="40">
        <v>4027.0833333333335</v>
      </c>
      <c r="K191" s="31">
        <v>3859.15</v>
      </c>
      <c r="L191" s="31">
        <v>3722</v>
      </c>
      <c r="M191" s="31">
        <v>34.037170000000003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871.45</v>
      </c>
      <c r="D192" s="40">
        <v>869.5</v>
      </c>
      <c r="E192" s="40">
        <v>864</v>
      </c>
      <c r="F192" s="40">
        <v>856.55</v>
      </c>
      <c r="G192" s="40">
        <v>851.05</v>
      </c>
      <c r="H192" s="40">
        <v>876.95</v>
      </c>
      <c r="I192" s="40">
        <v>882.45</v>
      </c>
      <c r="J192" s="40">
        <v>889.90000000000009</v>
      </c>
      <c r="K192" s="31">
        <v>875</v>
      </c>
      <c r="L192" s="31">
        <v>862.05</v>
      </c>
      <c r="M192" s="31">
        <v>13.146280000000001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4922.8999999999996</v>
      </c>
      <c r="D193" s="40">
        <v>4910.6333333333332</v>
      </c>
      <c r="E193" s="40">
        <v>4844.2666666666664</v>
      </c>
      <c r="F193" s="40">
        <v>4765.6333333333332</v>
      </c>
      <c r="G193" s="40">
        <v>4699.2666666666664</v>
      </c>
      <c r="H193" s="40">
        <v>4989.2666666666664</v>
      </c>
      <c r="I193" s="40">
        <v>5055.6333333333332</v>
      </c>
      <c r="J193" s="40">
        <v>5134.2666666666664</v>
      </c>
      <c r="K193" s="31">
        <v>4977</v>
      </c>
      <c r="L193" s="31">
        <v>4832</v>
      </c>
      <c r="M193" s="31">
        <v>1.75023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293.14999999999998</v>
      </c>
      <c r="D194" s="40">
        <v>293.7166666666667</v>
      </c>
      <c r="E194" s="40">
        <v>291.13333333333338</v>
      </c>
      <c r="F194" s="40">
        <v>289.11666666666667</v>
      </c>
      <c r="G194" s="40">
        <v>286.53333333333336</v>
      </c>
      <c r="H194" s="40">
        <v>295.73333333333341</v>
      </c>
      <c r="I194" s="40">
        <v>298.31666666666666</v>
      </c>
      <c r="J194" s="40">
        <v>300.33333333333343</v>
      </c>
      <c r="K194" s="31">
        <v>296.3</v>
      </c>
      <c r="L194" s="31">
        <v>291.7</v>
      </c>
      <c r="M194" s="31">
        <v>149.07001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133.6</v>
      </c>
      <c r="D195" s="40">
        <v>133.66666666666666</v>
      </c>
      <c r="E195" s="40">
        <v>132.5333333333333</v>
      </c>
      <c r="F195" s="40">
        <v>131.46666666666664</v>
      </c>
      <c r="G195" s="40">
        <v>130.33333333333329</v>
      </c>
      <c r="H195" s="40">
        <v>134.73333333333332</v>
      </c>
      <c r="I195" s="40">
        <v>135.8666666666667</v>
      </c>
      <c r="J195" s="40">
        <v>136.93333333333334</v>
      </c>
      <c r="K195" s="31">
        <v>134.80000000000001</v>
      </c>
      <c r="L195" s="31">
        <v>132.6</v>
      </c>
      <c r="M195" s="31">
        <v>252.76743999999999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1425.1</v>
      </c>
      <c r="D196" s="40">
        <v>1422.3666666666668</v>
      </c>
      <c r="E196" s="40">
        <v>1412.7333333333336</v>
      </c>
      <c r="F196" s="40">
        <v>1400.3666666666668</v>
      </c>
      <c r="G196" s="40">
        <v>1390.7333333333336</v>
      </c>
      <c r="H196" s="40">
        <v>1434.7333333333336</v>
      </c>
      <c r="I196" s="40">
        <v>1444.3666666666668</v>
      </c>
      <c r="J196" s="40">
        <v>1456.7333333333336</v>
      </c>
      <c r="K196" s="31">
        <v>1432</v>
      </c>
      <c r="L196" s="31">
        <v>1410</v>
      </c>
      <c r="M196" s="31">
        <v>61.480460000000001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1437.8</v>
      </c>
      <c r="D197" s="40">
        <v>1437.1833333333334</v>
      </c>
      <c r="E197" s="40">
        <v>1421.8166666666668</v>
      </c>
      <c r="F197" s="40">
        <v>1405.8333333333335</v>
      </c>
      <c r="G197" s="40">
        <v>1390.4666666666669</v>
      </c>
      <c r="H197" s="40">
        <v>1453.1666666666667</v>
      </c>
      <c r="I197" s="40">
        <v>1468.5333333333335</v>
      </c>
      <c r="J197" s="40">
        <v>1484.5166666666667</v>
      </c>
      <c r="K197" s="31">
        <v>1452.55</v>
      </c>
      <c r="L197" s="31">
        <v>1421.2</v>
      </c>
      <c r="M197" s="31">
        <v>38.609580000000001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1038.3</v>
      </c>
      <c r="D198" s="40">
        <v>1036.7</v>
      </c>
      <c r="E198" s="40">
        <v>1016.9000000000001</v>
      </c>
      <c r="F198" s="40">
        <v>995.5</v>
      </c>
      <c r="G198" s="40">
        <v>975.7</v>
      </c>
      <c r="H198" s="40">
        <v>1058.1000000000001</v>
      </c>
      <c r="I198" s="40">
        <v>1077.8999999999999</v>
      </c>
      <c r="J198" s="40">
        <v>1099.3000000000002</v>
      </c>
      <c r="K198" s="31">
        <v>1056.5</v>
      </c>
      <c r="L198" s="31">
        <v>1015.3</v>
      </c>
      <c r="M198" s="31">
        <v>4.1210300000000002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1967.1</v>
      </c>
      <c r="D199" s="40">
        <v>1964.4833333333333</v>
      </c>
      <c r="E199" s="40">
        <v>1949.4666666666667</v>
      </c>
      <c r="F199" s="40">
        <v>1931.8333333333333</v>
      </c>
      <c r="G199" s="40">
        <v>1916.8166666666666</v>
      </c>
      <c r="H199" s="40">
        <v>1982.1166666666668</v>
      </c>
      <c r="I199" s="40">
        <v>1997.1333333333337</v>
      </c>
      <c r="J199" s="40">
        <v>2014.7666666666669</v>
      </c>
      <c r="K199" s="31">
        <v>1979.5</v>
      </c>
      <c r="L199" s="31">
        <v>1946.85</v>
      </c>
      <c r="M199" s="31">
        <v>11.671569999999999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3143.15</v>
      </c>
      <c r="D200" s="40">
        <v>3153.6833333333329</v>
      </c>
      <c r="E200" s="40">
        <v>3119.4666666666658</v>
      </c>
      <c r="F200" s="40">
        <v>3095.7833333333328</v>
      </c>
      <c r="G200" s="40">
        <v>3061.5666666666657</v>
      </c>
      <c r="H200" s="40">
        <v>3177.3666666666659</v>
      </c>
      <c r="I200" s="40">
        <v>3211.583333333333</v>
      </c>
      <c r="J200" s="40">
        <v>3235.266666666666</v>
      </c>
      <c r="K200" s="31">
        <v>3187.9</v>
      </c>
      <c r="L200" s="31">
        <v>3130</v>
      </c>
      <c r="M200" s="31">
        <v>0.94069000000000003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485.05</v>
      </c>
      <c r="D201" s="40">
        <v>488.05</v>
      </c>
      <c r="E201" s="40">
        <v>481.1</v>
      </c>
      <c r="F201" s="40">
        <v>477.15000000000003</v>
      </c>
      <c r="G201" s="40">
        <v>470.20000000000005</v>
      </c>
      <c r="H201" s="40">
        <v>492</v>
      </c>
      <c r="I201" s="40">
        <v>498.94999999999993</v>
      </c>
      <c r="J201" s="40">
        <v>502.9</v>
      </c>
      <c r="K201" s="31">
        <v>495</v>
      </c>
      <c r="L201" s="31">
        <v>484.1</v>
      </c>
      <c r="M201" s="31">
        <v>10.16752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1000.5</v>
      </c>
      <c r="D202" s="40">
        <v>999.9</v>
      </c>
      <c r="E202" s="40">
        <v>986.15</v>
      </c>
      <c r="F202" s="40">
        <v>971.8</v>
      </c>
      <c r="G202" s="40">
        <v>958.05</v>
      </c>
      <c r="H202" s="40">
        <v>1014.25</v>
      </c>
      <c r="I202" s="40">
        <v>1028</v>
      </c>
      <c r="J202" s="40">
        <v>1042.3499999999999</v>
      </c>
      <c r="K202" s="31">
        <v>1013.65</v>
      </c>
      <c r="L202" s="31">
        <v>985.55</v>
      </c>
      <c r="M202" s="31">
        <v>6.0079399999999996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753.35</v>
      </c>
      <c r="D203" s="40">
        <v>752.41666666666663</v>
      </c>
      <c r="E203" s="40">
        <v>746.93333333333328</v>
      </c>
      <c r="F203" s="40">
        <v>740.51666666666665</v>
      </c>
      <c r="G203" s="40">
        <v>735.0333333333333</v>
      </c>
      <c r="H203" s="40">
        <v>758.83333333333326</v>
      </c>
      <c r="I203" s="40">
        <v>764.31666666666661</v>
      </c>
      <c r="J203" s="40">
        <v>770.73333333333323</v>
      </c>
      <c r="K203" s="31">
        <v>757.9</v>
      </c>
      <c r="L203" s="31">
        <v>746</v>
      </c>
      <c r="M203" s="31">
        <v>30.297160000000002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7952.75</v>
      </c>
      <c r="D204" s="40">
        <v>7902.583333333333</v>
      </c>
      <c r="E204" s="40">
        <v>7811.2166666666662</v>
      </c>
      <c r="F204" s="40">
        <v>7669.6833333333334</v>
      </c>
      <c r="G204" s="40">
        <v>7578.3166666666666</v>
      </c>
      <c r="H204" s="40">
        <v>8044.1166666666659</v>
      </c>
      <c r="I204" s="40">
        <v>8135.4833333333327</v>
      </c>
      <c r="J204" s="40">
        <v>8277.0166666666664</v>
      </c>
      <c r="K204" s="31">
        <v>7993.95</v>
      </c>
      <c r="L204" s="31">
        <v>7761.05</v>
      </c>
      <c r="M204" s="31">
        <v>3.9305699999999999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35.200000000000003</v>
      </c>
      <c r="D205" s="40">
        <v>35.31666666666667</v>
      </c>
      <c r="E205" s="40">
        <v>34.933333333333337</v>
      </c>
      <c r="F205" s="40">
        <v>34.666666666666664</v>
      </c>
      <c r="G205" s="40">
        <v>34.283333333333331</v>
      </c>
      <c r="H205" s="40">
        <v>35.583333333333343</v>
      </c>
      <c r="I205" s="40">
        <v>35.966666666666683</v>
      </c>
      <c r="J205" s="40">
        <v>36.233333333333348</v>
      </c>
      <c r="K205" s="31">
        <v>35.700000000000003</v>
      </c>
      <c r="L205" s="31">
        <v>35.049999999999997</v>
      </c>
      <c r="M205" s="31">
        <v>46.387920000000001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1563.25</v>
      </c>
      <c r="D206" s="40">
        <v>1573.6833333333334</v>
      </c>
      <c r="E206" s="40">
        <v>1539.1166666666668</v>
      </c>
      <c r="F206" s="40">
        <v>1514.9833333333333</v>
      </c>
      <c r="G206" s="40">
        <v>1480.4166666666667</v>
      </c>
      <c r="H206" s="40">
        <v>1597.8166666666668</v>
      </c>
      <c r="I206" s="40">
        <v>1632.3833333333334</v>
      </c>
      <c r="J206" s="40">
        <v>1656.5166666666669</v>
      </c>
      <c r="K206" s="31">
        <v>1608.25</v>
      </c>
      <c r="L206" s="31">
        <v>1549.55</v>
      </c>
      <c r="M206" s="31">
        <v>25.879639999999998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748.05</v>
      </c>
      <c r="D207" s="40">
        <v>749.46666666666658</v>
      </c>
      <c r="E207" s="40">
        <v>738.03333333333319</v>
      </c>
      <c r="F207" s="40">
        <v>728.01666666666665</v>
      </c>
      <c r="G207" s="40">
        <v>716.58333333333326</v>
      </c>
      <c r="H207" s="40">
        <v>759.48333333333312</v>
      </c>
      <c r="I207" s="40">
        <v>770.91666666666652</v>
      </c>
      <c r="J207" s="40">
        <v>780.93333333333305</v>
      </c>
      <c r="K207" s="31">
        <v>760.9</v>
      </c>
      <c r="L207" s="31">
        <v>739.45</v>
      </c>
      <c r="M207" s="31">
        <v>62.203049999999998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241.65</v>
      </c>
      <c r="D208" s="40">
        <v>245.15</v>
      </c>
      <c r="E208" s="40">
        <v>236.5</v>
      </c>
      <c r="F208" s="40">
        <v>231.35</v>
      </c>
      <c r="G208" s="40">
        <v>222.7</v>
      </c>
      <c r="H208" s="40">
        <v>250.3</v>
      </c>
      <c r="I208" s="40">
        <v>258.95000000000005</v>
      </c>
      <c r="J208" s="40">
        <v>264.10000000000002</v>
      </c>
      <c r="K208" s="31">
        <v>253.8</v>
      </c>
      <c r="L208" s="31">
        <v>240</v>
      </c>
      <c r="M208" s="31">
        <v>9.5158199999999997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882.4</v>
      </c>
      <c r="D209" s="40">
        <v>872.30000000000007</v>
      </c>
      <c r="E209" s="40">
        <v>856.60000000000014</v>
      </c>
      <c r="F209" s="40">
        <v>830.80000000000007</v>
      </c>
      <c r="G209" s="40">
        <v>815.10000000000014</v>
      </c>
      <c r="H209" s="40">
        <v>898.10000000000014</v>
      </c>
      <c r="I209" s="40">
        <v>913.80000000000018</v>
      </c>
      <c r="J209" s="40">
        <v>939.60000000000014</v>
      </c>
      <c r="K209" s="31">
        <v>888</v>
      </c>
      <c r="L209" s="31">
        <v>846.5</v>
      </c>
      <c r="M209" s="31">
        <v>6.8983600000000003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305.8</v>
      </c>
      <c r="D210" s="40">
        <v>305.01666666666665</v>
      </c>
      <c r="E210" s="40">
        <v>300.7833333333333</v>
      </c>
      <c r="F210" s="40">
        <v>295.76666666666665</v>
      </c>
      <c r="G210" s="40">
        <v>291.5333333333333</v>
      </c>
      <c r="H210" s="40">
        <v>310.0333333333333</v>
      </c>
      <c r="I210" s="40">
        <v>314.26666666666665</v>
      </c>
      <c r="J210" s="40">
        <v>319.2833333333333</v>
      </c>
      <c r="K210" s="31">
        <v>309.25</v>
      </c>
      <c r="L210" s="31">
        <v>300</v>
      </c>
      <c r="M210" s="31">
        <v>333.32582000000002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7.15</v>
      </c>
      <c r="D211" s="40">
        <v>6.8500000000000005</v>
      </c>
      <c r="E211" s="40">
        <v>6.4500000000000011</v>
      </c>
      <c r="F211" s="40">
        <v>5.7500000000000009</v>
      </c>
      <c r="G211" s="40">
        <v>5.3500000000000014</v>
      </c>
      <c r="H211" s="40">
        <v>7.5500000000000007</v>
      </c>
      <c r="I211" s="40">
        <v>7.9500000000000011</v>
      </c>
      <c r="J211" s="40">
        <v>8.65</v>
      </c>
      <c r="K211" s="31">
        <v>7.25</v>
      </c>
      <c r="L211" s="31">
        <v>6.15</v>
      </c>
      <c r="M211" s="31">
        <v>7361.6523800000004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1085.3499999999999</v>
      </c>
      <c r="D212" s="40">
        <v>1076.5333333333333</v>
      </c>
      <c r="E212" s="40">
        <v>1055.0666666666666</v>
      </c>
      <c r="F212" s="40">
        <v>1024.7833333333333</v>
      </c>
      <c r="G212" s="40">
        <v>1003.3166666666666</v>
      </c>
      <c r="H212" s="40">
        <v>1106.8166666666666</v>
      </c>
      <c r="I212" s="40">
        <v>1128.2833333333333</v>
      </c>
      <c r="J212" s="40">
        <v>1158.5666666666666</v>
      </c>
      <c r="K212" s="31">
        <v>1098</v>
      </c>
      <c r="L212" s="31">
        <v>1046.25</v>
      </c>
      <c r="M212" s="31">
        <v>34.111530000000002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2176.9499999999998</v>
      </c>
      <c r="D213" s="40">
        <v>2156.9833333333331</v>
      </c>
      <c r="E213" s="40">
        <v>2129.9666666666662</v>
      </c>
      <c r="F213" s="40">
        <v>2082.9833333333331</v>
      </c>
      <c r="G213" s="40">
        <v>2055.9666666666662</v>
      </c>
      <c r="H213" s="40">
        <v>2203.9666666666662</v>
      </c>
      <c r="I213" s="40">
        <v>2230.9833333333336</v>
      </c>
      <c r="J213" s="40">
        <v>2277.9666666666662</v>
      </c>
      <c r="K213" s="31">
        <v>2184</v>
      </c>
      <c r="L213" s="31">
        <v>2110</v>
      </c>
      <c r="M213" s="31">
        <v>1.6773899999999999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651.45000000000005</v>
      </c>
      <c r="D214" s="40">
        <v>649.73333333333335</v>
      </c>
      <c r="E214" s="40">
        <v>642.4666666666667</v>
      </c>
      <c r="F214" s="40">
        <v>633.48333333333335</v>
      </c>
      <c r="G214" s="40">
        <v>626.2166666666667</v>
      </c>
      <c r="H214" s="40">
        <v>658.7166666666667</v>
      </c>
      <c r="I214" s="40">
        <v>665.98333333333335</v>
      </c>
      <c r="J214" s="40">
        <v>674.9666666666667</v>
      </c>
      <c r="K214" s="40">
        <v>657</v>
      </c>
      <c r="L214" s="40">
        <v>640.75</v>
      </c>
      <c r="M214" s="40">
        <v>45.387779999999999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11.15</v>
      </c>
      <c r="D215" s="40">
        <v>11.166666666666666</v>
      </c>
      <c r="E215" s="40">
        <v>10.933333333333332</v>
      </c>
      <c r="F215" s="40">
        <v>10.716666666666665</v>
      </c>
      <c r="G215" s="40">
        <v>10.483333333333331</v>
      </c>
      <c r="H215" s="40">
        <v>11.383333333333333</v>
      </c>
      <c r="I215" s="40">
        <v>11.616666666666667</v>
      </c>
      <c r="J215" s="40">
        <v>11.833333333333334</v>
      </c>
      <c r="K215" s="40">
        <v>11.4</v>
      </c>
      <c r="L215" s="40">
        <v>10.95</v>
      </c>
      <c r="M215" s="40">
        <v>1595.9486400000001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172.65</v>
      </c>
      <c r="D216" s="40">
        <v>172.16666666666666</v>
      </c>
      <c r="E216" s="40">
        <v>171.0333333333333</v>
      </c>
      <c r="F216" s="40">
        <v>169.41666666666666</v>
      </c>
      <c r="G216" s="40">
        <v>168.2833333333333</v>
      </c>
      <c r="H216" s="40">
        <v>173.7833333333333</v>
      </c>
      <c r="I216" s="40">
        <v>174.91666666666669</v>
      </c>
      <c r="J216" s="40">
        <v>176.5333333333333</v>
      </c>
      <c r="K216" s="40">
        <v>173.3</v>
      </c>
      <c r="L216" s="40">
        <v>170.55</v>
      </c>
      <c r="M216" s="40">
        <v>60.408340000000003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7"/>
      <c r="B1" s="438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44442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0" t="s">
        <v>16</v>
      </c>
      <c r="B9" s="432" t="s">
        <v>18</v>
      </c>
      <c r="C9" s="436" t="s">
        <v>20</v>
      </c>
      <c r="D9" s="436" t="s">
        <v>21</v>
      </c>
      <c r="E9" s="427" t="s">
        <v>22</v>
      </c>
      <c r="F9" s="428"/>
      <c r="G9" s="429"/>
      <c r="H9" s="427" t="s">
        <v>23</v>
      </c>
      <c r="I9" s="428"/>
      <c r="J9" s="429"/>
      <c r="K9" s="26"/>
      <c r="L9" s="27"/>
      <c r="M9" s="53"/>
      <c r="N9" s="1"/>
      <c r="O9" s="1"/>
    </row>
    <row r="10" spans="1:15" ht="42.75" customHeight="1">
      <c r="A10" s="434"/>
      <c r="B10" s="435"/>
      <c r="C10" s="435"/>
      <c r="D10" s="43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24543.05</v>
      </c>
      <c r="D11" s="40">
        <v>24770.350000000002</v>
      </c>
      <c r="E11" s="40">
        <v>24172.700000000004</v>
      </c>
      <c r="F11" s="40">
        <v>23802.350000000002</v>
      </c>
      <c r="G11" s="40">
        <v>23204.700000000004</v>
      </c>
      <c r="H11" s="40">
        <v>25140.700000000004</v>
      </c>
      <c r="I11" s="40">
        <v>25738.350000000006</v>
      </c>
      <c r="J11" s="40">
        <v>26108.700000000004</v>
      </c>
      <c r="K11" s="31">
        <v>25368</v>
      </c>
      <c r="L11" s="31">
        <v>24400</v>
      </c>
      <c r="M11" s="31">
        <v>4.1209999999999997E-2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1894.35</v>
      </c>
      <c r="D12" s="40">
        <v>1894.8833333333332</v>
      </c>
      <c r="E12" s="40">
        <v>1871.8166666666664</v>
      </c>
      <c r="F12" s="40">
        <v>1849.2833333333331</v>
      </c>
      <c r="G12" s="40">
        <v>1826.2166666666662</v>
      </c>
      <c r="H12" s="40">
        <v>1917.4166666666665</v>
      </c>
      <c r="I12" s="40">
        <v>1940.4833333333331</v>
      </c>
      <c r="J12" s="40">
        <v>1963.0166666666667</v>
      </c>
      <c r="K12" s="31">
        <v>1917.95</v>
      </c>
      <c r="L12" s="31">
        <v>1872.35</v>
      </c>
      <c r="M12" s="31">
        <v>1.9950300000000001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2380.35</v>
      </c>
      <c r="D13" s="40">
        <v>2415.1166666666668</v>
      </c>
      <c r="E13" s="40">
        <v>2325.2333333333336</v>
      </c>
      <c r="F13" s="40">
        <v>2270.1166666666668</v>
      </c>
      <c r="G13" s="40">
        <v>2180.2333333333336</v>
      </c>
      <c r="H13" s="40">
        <v>2470.2333333333336</v>
      </c>
      <c r="I13" s="40">
        <v>2560.1166666666668</v>
      </c>
      <c r="J13" s="40">
        <v>2615.2333333333336</v>
      </c>
      <c r="K13" s="31">
        <v>2505</v>
      </c>
      <c r="L13" s="31">
        <v>2360</v>
      </c>
      <c r="M13" s="31">
        <v>1.74956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2474.1999999999998</v>
      </c>
      <c r="D14" s="40">
        <v>2461.7833333333333</v>
      </c>
      <c r="E14" s="40">
        <v>2425.5666666666666</v>
      </c>
      <c r="F14" s="40">
        <v>2376.9333333333334</v>
      </c>
      <c r="G14" s="40">
        <v>2340.7166666666667</v>
      </c>
      <c r="H14" s="40">
        <v>2510.4166666666665</v>
      </c>
      <c r="I14" s="40">
        <v>2546.6333333333328</v>
      </c>
      <c r="J14" s="40">
        <v>2595.2666666666664</v>
      </c>
      <c r="K14" s="31">
        <v>2498</v>
      </c>
      <c r="L14" s="31">
        <v>2413.15</v>
      </c>
      <c r="M14" s="31">
        <v>5.8958000000000004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2001.3</v>
      </c>
      <c r="D15" s="40">
        <v>1993.4166666666667</v>
      </c>
      <c r="E15" s="40">
        <v>1962.4333333333334</v>
      </c>
      <c r="F15" s="40">
        <v>1923.5666666666666</v>
      </c>
      <c r="G15" s="40">
        <v>1892.5833333333333</v>
      </c>
      <c r="H15" s="40">
        <v>2032.2833333333335</v>
      </c>
      <c r="I15" s="40">
        <v>2063.2666666666664</v>
      </c>
      <c r="J15" s="40">
        <v>2102.1333333333337</v>
      </c>
      <c r="K15" s="31">
        <v>2024.4</v>
      </c>
      <c r="L15" s="31">
        <v>1954.55</v>
      </c>
      <c r="M15" s="31">
        <v>0.34127000000000002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1703.45</v>
      </c>
      <c r="D16" s="40">
        <v>1698.4833333333333</v>
      </c>
      <c r="E16" s="40">
        <v>1681.9666666666667</v>
      </c>
      <c r="F16" s="40">
        <v>1660.4833333333333</v>
      </c>
      <c r="G16" s="40">
        <v>1643.9666666666667</v>
      </c>
      <c r="H16" s="40">
        <v>1719.9666666666667</v>
      </c>
      <c r="I16" s="40">
        <v>1736.4833333333336</v>
      </c>
      <c r="J16" s="40">
        <v>1757.9666666666667</v>
      </c>
      <c r="K16" s="31">
        <v>1715</v>
      </c>
      <c r="L16" s="31">
        <v>1677</v>
      </c>
      <c r="M16" s="31">
        <v>1.3645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1172.4000000000001</v>
      </c>
      <c r="D17" s="40">
        <v>1164.4666666666667</v>
      </c>
      <c r="E17" s="40">
        <v>1138.9333333333334</v>
      </c>
      <c r="F17" s="40">
        <v>1105.4666666666667</v>
      </c>
      <c r="G17" s="40">
        <v>1079.9333333333334</v>
      </c>
      <c r="H17" s="40">
        <v>1197.9333333333334</v>
      </c>
      <c r="I17" s="40">
        <v>1223.4666666666667</v>
      </c>
      <c r="J17" s="40">
        <v>1256.9333333333334</v>
      </c>
      <c r="K17" s="31">
        <v>1190</v>
      </c>
      <c r="L17" s="31">
        <v>1131</v>
      </c>
      <c r="M17" s="31">
        <v>29.57488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617.15</v>
      </c>
      <c r="D18" s="40">
        <v>616.16666666666663</v>
      </c>
      <c r="E18" s="40">
        <v>612.98333333333323</v>
      </c>
      <c r="F18" s="40">
        <v>608.81666666666661</v>
      </c>
      <c r="G18" s="40">
        <v>605.63333333333321</v>
      </c>
      <c r="H18" s="40">
        <v>620.33333333333326</v>
      </c>
      <c r="I18" s="40">
        <v>623.51666666666665</v>
      </c>
      <c r="J18" s="40">
        <v>627.68333333333328</v>
      </c>
      <c r="K18" s="31">
        <v>619.35</v>
      </c>
      <c r="L18" s="31">
        <v>612</v>
      </c>
      <c r="M18" s="31">
        <v>1.2144200000000001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920.7</v>
      </c>
      <c r="D19" s="40">
        <v>914.68333333333339</v>
      </c>
      <c r="E19" s="40">
        <v>902.36666666666679</v>
      </c>
      <c r="F19" s="40">
        <v>884.03333333333342</v>
      </c>
      <c r="G19" s="40">
        <v>871.71666666666681</v>
      </c>
      <c r="H19" s="40">
        <v>933.01666666666677</v>
      </c>
      <c r="I19" s="40">
        <v>945.33333333333337</v>
      </c>
      <c r="J19" s="40">
        <v>963.66666666666674</v>
      </c>
      <c r="K19" s="31">
        <v>927</v>
      </c>
      <c r="L19" s="31">
        <v>896.35</v>
      </c>
      <c r="M19" s="31">
        <v>44.6586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2449.5500000000002</v>
      </c>
      <c r="D20" s="40">
        <v>2440.1833333333334</v>
      </c>
      <c r="E20" s="40">
        <v>2424.3666666666668</v>
      </c>
      <c r="F20" s="40">
        <v>2399.1833333333334</v>
      </c>
      <c r="G20" s="40">
        <v>2383.3666666666668</v>
      </c>
      <c r="H20" s="40">
        <v>2465.3666666666668</v>
      </c>
      <c r="I20" s="40">
        <v>2481.1833333333334</v>
      </c>
      <c r="J20" s="40">
        <v>2506.3666666666668</v>
      </c>
      <c r="K20" s="31">
        <v>2456</v>
      </c>
      <c r="L20" s="31">
        <v>2415</v>
      </c>
      <c r="M20" s="31">
        <v>1.12531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19832.8</v>
      </c>
      <c r="D21" s="40">
        <v>19917.216666666664</v>
      </c>
      <c r="E21" s="40">
        <v>19665.583333333328</v>
      </c>
      <c r="F21" s="40">
        <v>19498.366666666665</v>
      </c>
      <c r="G21" s="40">
        <v>19246.73333333333</v>
      </c>
      <c r="H21" s="40">
        <v>20084.433333333327</v>
      </c>
      <c r="I21" s="40">
        <v>20336.066666666666</v>
      </c>
      <c r="J21" s="40">
        <v>20503.283333333326</v>
      </c>
      <c r="K21" s="31">
        <v>20168.849999999999</v>
      </c>
      <c r="L21" s="31">
        <v>19750</v>
      </c>
      <c r="M21" s="31">
        <v>0.19500000000000001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1570.55</v>
      </c>
      <c r="D22" s="40">
        <v>1576.7833333333335</v>
      </c>
      <c r="E22" s="40">
        <v>1559.2666666666671</v>
      </c>
      <c r="F22" s="40">
        <v>1547.9833333333336</v>
      </c>
      <c r="G22" s="40">
        <v>1530.4666666666672</v>
      </c>
      <c r="H22" s="40">
        <v>1588.0666666666671</v>
      </c>
      <c r="I22" s="40">
        <v>1605.5833333333335</v>
      </c>
      <c r="J22" s="40">
        <v>1616.866666666667</v>
      </c>
      <c r="K22" s="31">
        <v>1594.3</v>
      </c>
      <c r="L22" s="31">
        <v>1565.5</v>
      </c>
      <c r="M22" s="31">
        <v>21.718979999999998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1085.3499999999999</v>
      </c>
      <c r="D23" s="40">
        <v>1078.1166666666666</v>
      </c>
      <c r="E23" s="40">
        <v>1066.2333333333331</v>
      </c>
      <c r="F23" s="40">
        <v>1047.1166666666666</v>
      </c>
      <c r="G23" s="40">
        <v>1035.2333333333331</v>
      </c>
      <c r="H23" s="40">
        <v>1097.2333333333331</v>
      </c>
      <c r="I23" s="40">
        <v>1109.1166666666668</v>
      </c>
      <c r="J23" s="40">
        <v>1128.2333333333331</v>
      </c>
      <c r="K23" s="31">
        <v>1090</v>
      </c>
      <c r="L23" s="31">
        <v>1059</v>
      </c>
      <c r="M23" s="31">
        <v>14.83278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753.85</v>
      </c>
      <c r="D24" s="40">
        <v>752.83333333333337</v>
      </c>
      <c r="E24" s="40">
        <v>745.01666666666677</v>
      </c>
      <c r="F24" s="40">
        <v>736.18333333333339</v>
      </c>
      <c r="G24" s="40">
        <v>728.36666666666679</v>
      </c>
      <c r="H24" s="40">
        <v>761.66666666666674</v>
      </c>
      <c r="I24" s="40">
        <v>769.48333333333335</v>
      </c>
      <c r="J24" s="40">
        <v>778.31666666666672</v>
      </c>
      <c r="K24" s="31">
        <v>760.65</v>
      </c>
      <c r="L24" s="31">
        <v>744</v>
      </c>
      <c r="M24" s="31">
        <v>57.889150000000001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1479.5</v>
      </c>
      <c r="D25" s="40">
        <v>1476.6833333333334</v>
      </c>
      <c r="E25" s="40">
        <v>1439.3666666666668</v>
      </c>
      <c r="F25" s="40">
        <v>1399.2333333333333</v>
      </c>
      <c r="G25" s="40">
        <v>1361.9166666666667</v>
      </c>
      <c r="H25" s="40">
        <v>1516.8166666666668</v>
      </c>
      <c r="I25" s="40">
        <v>1554.1333333333334</v>
      </c>
      <c r="J25" s="40">
        <v>1594.2666666666669</v>
      </c>
      <c r="K25" s="31">
        <v>1514</v>
      </c>
      <c r="L25" s="31">
        <v>1436.55</v>
      </c>
      <c r="M25" s="31">
        <v>3.9772599999999998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1672.15</v>
      </c>
      <c r="D26" s="40">
        <v>1649.2</v>
      </c>
      <c r="E26" s="40">
        <v>1599.6000000000001</v>
      </c>
      <c r="F26" s="40">
        <v>1527.0500000000002</v>
      </c>
      <c r="G26" s="40">
        <v>1477.4500000000003</v>
      </c>
      <c r="H26" s="40">
        <v>1721.75</v>
      </c>
      <c r="I26" s="40">
        <v>1771.35</v>
      </c>
      <c r="J26" s="40">
        <v>1843.8999999999999</v>
      </c>
      <c r="K26" s="31">
        <v>1698.8</v>
      </c>
      <c r="L26" s="31">
        <v>1576.65</v>
      </c>
      <c r="M26" s="31">
        <v>6.9066400000000003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107.8</v>
      </c>
      <c r="D27" s="40">
        <v>107.78333333333332</v>
      </c>
      <c r="E27" s="40">
        <v>107.21666666666664</v>
      </c>
      <c r="F27" s="40">
        <v>106.63333333333333</v>
      </c>
      <c r="G27" s="40">
        <v>106.06666666666665</v>
      </c>
      <c r="H27" s="40">
        <v>108.36666666666663</v>
      </c>
      <c r="I27" s="40">
        <v>108.93333333333332</v>
      </c>
      <c r="J27" s="40">
        <v>109.51666666666662</v>
      </c>
      <c r="K27" s="31">
        <v>108.35</v>
      </c>
      <c r="L27" s="31">
        <v>107.2</v>
      </c>
      <c r="M27" s="31">
        <v>13.18146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218.7</v>
      </c>
      <c r="D28" s="40">
        <v>215.85</v>
      </c>
      <c r="E28" s="40">
        <v>210.85</v>
      </c>
      <c r="F28" s="40">
        <v>203</v>
      </c>
      <c r="G28" s="40">
        <v>198</v>
      </c>
      <c r="H28" s="40">
        <v>223.7</v>
      </c>
      <c r="I28" s="40">
        <v>228.7</v>
      </c>
      <c r="J28" s="40">
        <v>236.54999999999998</v>
      </c>
      <c r="K28" s="31">
        <v>220.85</v>
      </c>
      <c r="L28" s="31">
        <v>208</v>
      </c>
      <c r="M28" s="31">
        <v>57.592739999999999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379.75</v>
      </c>
      <c r="D29" s="40">
        <v>382.65000000000003</v>
      </c>
      <c r="E29" s="40">
        <v>375.30000000000007</v>
      </c>
      <c r="F29" s="40">
        <v>370.85</v>
      </c>
      <c r="G29" s="40">
        <v>363.50000000000006</v>
      </c>
      <c r="H29" s="40">
        <v>387.10000000000008</v>
      </c>
      <c r="I29" s="40">
        <v>394.4500000000001</v>
      </c>
      <c r="J29" s="40">
        <v>398.90000000000009</v>
      </c>
      <c r="K29" s="31">
        <v>390</v>
      </c>
      <c r="L29" s="31">
        <v>378.2</v>
      </c>
      <c r="M29" s="31">
        <v>2.2645300000000002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260.25</v>
      </c>
      <c r="D30" s="40">
        <v>261.61666666666667</v>
      </c>
      <c r="E30" s="40">
        <v>257.03333333333336</v>
      </c>
      <c r="F30" s="40">
        <v>253.81666666666666</v>
      </c>
      <c r="G30" s="40">
        <v>249.23333333333335</v>
      </c>
      <c r="H30" s="40">
        <v>264.83333333333337</v>
      </c>
      <c r="I30" s="40">
        <v>269.41666666666663</v>
      </c>
      <c r="J30" s="40">
        <v>272.63333333333338</v>
      </c>
      <c r="K30" s="31">
        <v>266.2</v>
      </c>
      <c r="L30" s="31">
        <v>258.39999999999998</v>
      </c>
      <c r="M30" s="31">
        <v>3.20824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4613.45</v>
      </c>
      <c r="D31" s="40">
        <v>4611.1500000000005</v>
      </c>
      <c r="E31" s="40">
        <v>4523.3000000000011</v>
      </c>
      <c r="F31" s="40">
        <v>4433.1500000000005</v>
      </c>
      <c r="G31" s="40">
        <v>4345.3000000000011</v>
      </c>
      <c r="H31" s="40">
        <v>4701.3000000000011</v>
      </c>
      <c r="I31" s="40">
        <v>4789.1500000000015</v>
      </c>
      <c r="J31" s="40">
        <v>4879.3000000000011</v>
      </c>
      <c r="K31" s="31">
        <v>4699</v>
      </c>
      <c r="L31" s="31">
        <v>4521</v>
      </c>
      <c r="M31" s="31">
        <v>0.50749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2212.9</v>
      </c>
      <c r="D32" s="40">
        <v>2223.2999999999997</v>
      </c>
      <c r="E32" s="40">
        <v>2196.5999999999995</v>
      </c>
      <c r="F32" s="40">
        <v>2180.2999999999997</v>
      </c>
      <c r="G32" s="40">
        <v>2153.5999999999995</v>
      </c>
      <c r="H32" s="40">
        <v>2239.5999999999995</v>
      </c>
      <c r="I32" s="40">
        <v>2266.2999999999993</v>
      </c>
      <c r="J32" s="40">
        <v>2282.5999999999995</v>
      </c>
      <c r="K32" s="31">
        <v>2250</v>
      </c>
      <c r="L32" s="31">
        <v>2207</v>
      </c>
      <c r="M32" s="31">
        <v>0.42131999999999997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2269.65</v>
      </c>
      <c r="D33" s="40">
        <v>2275.8833333333332</v>
      </c>
      <c r="E33" s="40">
        <v>2253.7666666666664</v>
      </c>
      <c r="F33" s="40">
        <v>2237.8833333333332</v>
      </c>
      <c r="G33" s="40">
        <v>2215.7666666666664</v>
      </c>
      <c r="H33" s="40">
        <v>2291.7666666666664</v>
      </c>
      <c r="I33" s="40">
        <v>2313.8833333333332</v>
      </c>
      <c r="J33" s="40">
        <v>2329.7666666666664</v>
      </c>
      <c r="K33" s="31">
        <v>2298</v>
      </c>
      <c r="L33" s="31">
        <v>2260</v>
      </c>
      <c r="M33" s="31">
        <v>0.12439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121.1</v>
      </c>
      <c r="D34" s="40">
        <v>115.85000000000001</v>
      </c>
      <c r="E34" s="40">
        <v>108.70000000000002</v>
      </c>
      <c r="F34" s="40">
        <v>96.300000000000011</v>
      </c>
      <c r="G34" s="40">
        <v>89.15000000000002</v>
      </c>
      <c r="H34" s="40">
        <v>128.25</v>
      </c>
      <c r="I34" s="40">
        <v>135.40000000000003</v>
      </c>
      <c r="J34" s="40">
        <v>147.80000000000001</v>
      </c>
      <c r="K34" s="31">
        <v>123</v>
      </c>
      <c r="L34" s="31">
        <v>103.45</v>
      </c>
      <c r="M34" s="31">
        <v>78.392189999999999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777.6</v>
      </c>
      <c r="D35" s="40">
        <v>771.36666666666667</v>
      </c>
      <c r="E35" s="40">
        <v>760.73333333333335</v>
      </c>
      <c r="F35" s="40">
        <v>743.86666666666667</v>
      </c>
      <c r="G35" s="40">
        <v>733.23333333333335</v>
      </c>
      <c r="H35" s="40">
        <v>788.23333333333335</v>
      </c>
      <c r="I35" s="40">
        <v>798.86666666666679</v>
      </c>
      <c r="J35" s="40">
        <v>815.73333333333335</v>
      </c>
      <c r="K35" s="31">
        <v>782</v>
      </c>
      <c r="L35" s="31">
        <v>754.5</v>
      </c>
      <c r="M35" s="31">
        <v>6.53911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3909.05</v>
      </c>
      <c r="D36" s="40">
        <v>3903.9833333333336</v>
      </c>
      <c r="E36" s="40">
        <v>3860.9666666666672</v>
      </c>
      <c r="F36" s="40">
        <v>3812.8833333333337</v>
      </c>
      <c r="G36" s="40">
        <v>3769.8666666666672</v>
      </c>
      <c r="H36" s="40">
        <v>3952.0666666666671</v>
      </c>
      <c r="I36" s="40">
        <v>3995.0833333333335</v>
      </c>
      <c r="J36" s="40">
        <v>4043.166666666667</v>
      </c>
      <c r="K36" s="31">
        <v>3947</v>
      </c>
      <c r="L36" s="31">
        <v>3855.9</v>
      </c>
      <c r="M36" s="31">
        <v>1.3735900000000001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4123.2</v>
      </c>
      <c r="D37" s="40">
        <v>4146.55</v>
      </c>
      <c r="E37" s="40">
        <v>4083.05</v>
      </c>
      <c r="F37" s="40">
        <v>4042.8999999999996</v>
      </c>
      <c r="G37" s="40">
        <v>3979.3999999999996</v>
      </c>
      <c r="H37" s="40">
        <v>4186.7000000000007</v>
      </c>
      <c r="I37" s="40">
        <v>4250.2000000000007</v>
      </c>
      <c r="J37" s="40">
        <v>4290.3500000000013</v>
      </c>
      <c r="K37" s="31">
        <v>4210.05</v>
      </c>
      <c r="L37" s="31">
        <v>4106.3999999999996</v>
      </c>
      <c r="M37" s="31">
        <v>1.70461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22.2</v>
      </c>
      <c r="D38" s="40">
        <v>22.183333333333334</v>
      </c>
      <c r="E38" s="40">
        <v>21.916666666666668</v>
      </c>
      <c r="F38" s="40">
        <v>21.633333333333333</v>
      </c>
      <c r="G38" s="40">
        <v>21.366666666666667</v>
      </c>
      <c r="H38" s="40">
        <v>22.466666666666669</v>
      </c>
      <c r="I38" s="40">
        <v>22.733333333333334</v>
      </c>
      <c r="J38" s="40">
        <v>23.016666666666669</v>
      </c>
      <c r="K38" s="31">
        <v>22.45</v>
      </c>
      <c r="L38" s="31">
        <v>21.9</v>
      </c>
      <c r="M38" s="31">
        <v>41.241149999999998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720.2</v>
      </c>
      <c r="D39" s="40">
        <v>716.9666666666667</v>
      </c>
      <c r="E39" s="40">
        <v>712.18333333333339</v>
      </c>
      <c r="F39" s="40">
        <v>704.16666666666674</v>
      </c>
      <c r="G39" s="40">
        <v>699.38333333333344</v>
      </c>
      <c r="H39" s="40">
        <v>724.98333333333335</v>
      </c>
      <c r="I39" s="40">
        <v>729.76666666666665</v>
      </c>
      <c r="J39" s="40">
        <v>737.7833333333333</v>
      </c>
      <c r="K39" s="31">
        <v>721.75</v>
      </c>
      <c r="L39" s="31">
        <v>708.95</v>
      </c>
      <c r="M39" s="31">
        <v>6.9631999999999996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3194.45</v>
      </c>
      <c r="D40" s="40">
        <v>3147.6</v>
      </c>
      <c r="E40" s="40">
        <v>3077.2</v>
      </c>
      <c r="F40" s="40">
        <v>2959.95</v>
      </c>
      <c r="G40" s="40">
        <v>2889.5499999999997</v>
      </c>
      <c r="H40" s="40">
        <v>3264.85</v>
      </c>
      <c r="I40" s="40">
        <v>3335.2500000000005</v>
      </c>
      <c r="J40" s="40">
        <v>3452.5</v>
      </c>
      <c r="K40" s="31">
        <v>3218</v>
      </c>
      <c r="L40" s="31">
        <v>3030.35</v>
      </c>
      <c r="M40" s="31">
        <v>4.0393800000000004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428.7</v>
      </c>
      <c r="D41" s="40">
        <v>427.40000000000003</v>
      </c>
      <c r="E41" s="40">
        <v>422.80000000000007</v>
      </c>
      <c r="F41" s="40">
        <v>416.90000000000003</v>
      </c>
      <c r="G41" s="40">
        <v>412.30000000000007</v>
      </c>
      <c r="H41" s="40">
        <v>433.30000000000007</v>
      </c>
      <c r="I41" s="40">
        <v>437.90000000000009</v>
      </c>
      <c r="J41" s="40">
        <v>443.80000000000007</v>
      </c>
      <c r="K41" s="31">
        <v>432</v>
      </c>
      <c r="L41" s="31">
        <v>421.5</v>
      </c>
      <c r="M41" s="31">
        <v>41.935279999999999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1159.4000000000001</v>
      </c>
      <c r="D42" s="40">
        <v>1168.0833333333333</v>
      </c>
      <c r="E42" s="40">
        <v>1146.3666666666666</v>
      </c>
      <c r="F42" s="40">
        <v>1133.3333333333333</v>
      </c>
      <c r="G42" s="40">
        <v>1111.6166666666666</v>
      </c>
      <c r="H42" s="40">
        <v>1181.1166666666666</v>
      </c>
      <c r="I42" s="40">
        <v>1202.8333333333333</v>
      </c>
      <c r="J42" s="40">
        <v>1215.8666666666666</v>
      </c>
      <c r="K42" s="31">
        <v>1189.8</v>
      </c>
      <c r="L42" s="31">
        <v>1155.05</v>
      </c>
      <c r="M42" s="31">
        <v>1.32961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5043.5</v>
      </c>
      <c r="D43" s="40">
        <v>5059.5</v>
      </c>
      <c r="E43" s="40">
        <v>4997</v>
      </c>
      <c r="F43" s="40">
        <v>4950.5</v>
      </c>
      <c r="G43" s="40">
        <v>4888</v>
      </c>
      <c r="H43" s="40">
        <v>5106</v>
      </c>
      <c r="I43" s="40">
        <v>5168.5</v>
      </c>
      <c r="J43" s="40">
        <v>5215</v>
      </c>
      <c r="K43" s="31">
        <v>5122</v>
      </c>
      <c r="L43" s="31">
        <v>5013</v>
      </c>
      <c r="M43" s="31">
        <v>9.0068599999999996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221.65</v>
      </c>
      <c r="D44" s="40">
        <v>220.91666666666666</v>
      </c>
      <c r="E44" s="40">
        <v>219.48333333333332</v>
      </c>
      <c r="F44" s="40">
        <v>217.31666666666666</v>
      </c>
      <c r="G44" s="40">
        <v>215.88333333333333</v>
      </c>
      <c r="H44" s="40">
        <v>223.08333333333331</v>
      </c>
      <c r="I44" s="40">
        <v>224.51666666666665</v>
      </c>
      <c r="J44" s="40">
        <v>226.68333333333331</v>
      </c>
      <c r="K44" s="31">
        <v>222.35</v>
      </c>
      <c r="L44" s="31">
        <v>218.75</v>
      </c>
      <c r="M44" s="31">
        <v>29.402139999999999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351.05</v>
      </c>
      <c r="D45" s="40">
        <v>351.66666666666669</v>
      </c>
      <c r="E45" s="40">
        <v>348.38333333333338</v>
      </c>
      <c r="F45" s="40">
        <v>345.7166666666667</v>
      </c>
      <c r="G45" s="40">
        <v>342.43333333333339</v>
      </c>
      <c r="H45" s="40">
        <v>354.33333333333337</v>
      </c>
      <c r="I45" s="40">
        <v>357.61666666666667</v>
      </c>
      <c r="J45" s="40">
        <v>360.28333333333336</v>
      </c>
      <c r="K45" s="31">
        <v>354.95</v>
      </c>
      <c r="L45" s="31">
        <v>349</v>
      </c>
      <c r="M45" s="31">
        <v>0.29770000000000002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121.85</v>
      </c>
      <c r="D46" s="40">
        <v>122.15000000000002</v>
      </c>
      <c r="E46" s="40">
        <v>120.60000000000004</v>
      </c>
      <c r="F46" s="40">
        <v>119.35000000000002</v>
      </c>
      <c r="G46" s="40">
        <v>117.80000000000004</v>
      </c>
      <c r="H46" s="40">
        <v>123.40000000000003</v>
      </c>
      <c r="I46" s="40">
        <v>124.95000000000002</v>
      </c>
      <c r="J46" s="40">
        <v>126.20000000000003</v>
      </c>
      <c r="K46" s="31">
        <v>123.7</v>
      </c>
      <c r="L46" s="31">
        <v>120.9</v>
      </c>
      <c r="M46" s="31">
        <v>119.08571000000001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101.4</v>
      </c>
      <c r="D47" s="40">
        <v>101.40000000000002</v>
      </c>
      <c r="E47" s="40">
        <v>99.850000000000037</v>
      </c>
      <c r="F47" s="40">
        <v>98.300000000000011</v>
      </c>
      <c r="G47" s="40">
        <v>96.750000000000028</v>
      </c>
      <c r="H47" s="40">
        <v>102.95000000000005</v>
      </c>
      <c r="I47" s="40">
        <v>104.50000000000003</v>
      </c>
      <c r="J47" s="40">
        <v>106.05000000000005</v>
      </c>
      <c r="K47" s="31">
        <v>102.95</v>
      </c>
      <c r="L47" s="31">
        <v>99.85</v>
      </c>
      <c r="M47" s="31">
        <v>12.50056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3301.6</v>
      </c>
      <c r="D48" s="40">
        <v>3295.75</v>
      </c>
      <c r="E48" s="40">
        <v>3272.5</v>
      </c>
      <c r="F48" s="40">
        <v>3243.4</v>
      </c>
      <c r="G48" s="40">
        <v>3220.15</v>
      </c>
      <c r="H48" s="40">
        <v>3324.85</v>
      </c>
      <c r="I48" s="40">
        <v>3348.1</v>
      </c>
      <c r="J48" s="40">
        <v>3377.2</v>
      </c>
      <c r="K48" s="31">
        <v>3319</v>
      </c>
      <c r="L48" s="31">
        <v>3266.65</v>
      </c>
      <c r="M48" s="31">
        <v>8.4751700000000003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223.95</v>
      </c>
      <c r="D49" s="40">
        <v>226.29999999999998</v>
      </c>
      <c r="E49" s="40">
        <v>215.64999999999998</v>
      </c>
      <c r="F49" s="40">
        <v>207.35</v>
      </c>
      <c r="G49" s="40">
        <v>196.7</v>
      </c>
      <c r="H49" s="40">
        <v>234.59999999999997</v>
      </c>
      <c r="I49" s="40">
        <v>245.25</v>
      </c>
      <c r="J49" s="40">
        <v>253.54999999999995</v>
      </c>
      <c r="K49" s="31">
        <v>236.95</v>
      </c>
      <c r="L49" s="31">
        <v>218</v>
      </c>
      <c r="M49" s="31">
        <v>72.504819999999995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3188.7</v>
      </c>
      <c r="D50" s="40">
        <v>3187.2999999999997</v>
      </c>
      <c r="E50" s="40">
        <v>3152.5999999999995</v>
      </c>
      <c r="F50" s="40">
        <v>3116.4999999999995</v>
      </c>
      <c r="G50" s="40">
        <v>3081.7999999999993</v>
      </c>
      <c r="H50" s="40">
        <v>3223.3999999999996</v>
      </c>
      <c r="I50" s="40">
        <v>3258.0999999999995</v>
      </c>
      <c r="J50" s="40">
        <v>3294.2</v>
      </c>
      <c r="K50" s="31">
        <v>3222</v>
      </c>
      <c r="L50" s="31">
        <v>3151.2</v>
      </c>
      <c r="M50" s="31">
        <v>0.24215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2108.1</v>
      </c>
      <c r="D51" s="40">
        <v>2108.0333333333333</v>
      </c>
      <c r="E51" s="40">
        <v>2085.1166666666668</v>
      </c>
      <c r="F51" s="40">
        <v>2062.1333333333337</v>
      </c>
      <c r="G51" s="40">
        <v>2039.2166666666672</v>
      </c>
      <c r="H51" s="40">
        <v>2131.0166666666664</v>
      </c>
      <c r="I51" s="40">
        <v>2153.9333333333334</v>
      </c>
      <c r="J51" s="40">
        <v>2176.9166666666661</v>
      </c>
      <c r="K51" s="31">
        <v>2130.9499999999998</v>
      </c>
      <c r="L51" s="31">
        <v>2085.0500000000002</v>
      </c>
      <c r="M51" s="31">
        <v>4.6602800000000002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9209.25</v>
      </c>
      <c r="D52" s="40">
        <v>9249.5833333333339</v>
      </c>
      <c r="E52" s="40">
        <v>9150.2666666666682</v>
      </c>
      <c r="F52" s="40">
        <v>9091.2833333333347</v>
      </c>
      <c r="G52" s="40">
        <v>8991.966666666669</v>
      </c>
      <c r="H52" s="40">
        <v>9308.5666666666675</v>
      </c>
      <c r="I52" s="40">
        <v>9407.8833333333332</v>
      </c>
      <c r="J52" s="40">
        <v>9466.8666666666668</v>
      </c>
      <c r="K52" s="31">
        <v>9348.9</v>
      </c>
      <c r="L52" s="31">
        <v>9190.6</v>
      </c>
      <c r="M52" s="31">
        <v>0.18031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746.85</v>
      </c>
      <c r="D53" s="40">
        <v>741.23333333333323</v>
      </c>
      <c r="E53" s="40">
        <v>733.21666666666647</v>
      </c>
      <c r="F53" s="40">
        <v>719.58333333333326</v>
      </c>
      <c r="G53" s="40">
        <v>711.56666666666649</v>
      </c>
      <c r="H53" s="40">
        <v>754.86666666666645</v>
      </c>
      <c r="I53" s="40">
        <v>762.8833333333331</v>
      </c>
      <c r="J53" s="40">
        <v>776.51666666666642</v>
      </c>
      <c r="K53" s="31">
        <v>749.25</v>
      </c>
      <c r="L53" s="31">
        <v>727.6</v>
      </c>
      <c r="M53" s="31">
        <v>36.369430000000001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565</v>
      </c>
      <c r="D54" s="40">
        <v>566.65</v>
      </c>
      <c r="E54" s="40">
        <v>561.34999999999991</v>
      </c>
      <c r="F54" s="40">
        <v>557.69999999999993</v>
      </c>
      <c r="G54" s="40">
        <v>552.39999999999986</v>
      </c>
      <c r="H54" s="40">
        <v>570.29999999999995</v>
      </c>
      <c r="I54" s="40">
        <v>575.59999999999991</v>
      </c>
      <c r="J54" s="40">
        <v>579.25</v>
      </c>
      <c r="K54" s="31">
        <v>571.95000000000005</v>
      </c>
      <c r="L54" s="31">
        <v>563</v>
      </c>
      <c r="M54" s="31">
        <v>1.48058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3917.65</v>
      </c>
      <c r="D55" s="40">
        <v>3937.7000000000003</v>
      </c>
      <c r="E55" s="40">
        <v>3890.9500000000007</v>
      </c>
      <c r="F55" s="40">
        <v>3864.2500000000005</v>
      </c>
      <c r="G55" s="40">
        <v>3817.5000000000009</v>
      </c>
      <c r="H55" s="40">
        <v>3964.4000000000005</v>
      </c>
      <c r="I55" s="40">
        <v>4011.1499999999996</v>
      </c>
      <c r="J55" s="40">
        <v>4037.8500000000004</v>
      </c>
      <c r="K55" s="31">
        <v>3984.45</v>
      </c>
      <c r="L55" s="31">
        <v>3911</v>
      </c>
      <c r="M55" s="31">
        <v>2.06216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802.7</v>
      </c>
      <c r="D56" s="40">
        <v>800.40000000000009</v>
      </c>
      <c r="E56" s="40">
        <v>794.70000000000016</v>
      </c>
      <c r="F56" s="40">
        <v>786.7</v>
      </c>
      <c r="G56" s="40">
        <v>781.00000000000011</v>
      </c>
      <c r="H56" s="40">
        <v>808.4000000000002</v>
      </c>
      <c r="I56" s="40">
        <v>814.1</v>
      </c>
      <c r="J56" s="40">
        <v>822.10000000000025</v>
      </c>
      <c r="K56" s="31">
        <v>806.1</v>
      </c>
      <c r="L56" s="31">
        <v>792.4</v>
      </c>
      <c r="M56" s="31">
        <v>67.996170000000006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3636.5</v>
      </c>
      <c r="D57" s="40">
        <v>3670.7166666666667</v>
      </c>
      <c r="E57" s="40">
        <v>3551.4333333333334</v>
      </c>
      <c r="F57" s="40">
        <v>3466.3666666666668</v>
      </c>
      <c r="G57" s="40">
        <v>3347.0833333333335</v>
      </c>
      <c r="H57" s="40">
        <v>3755.7833333333333</v>
      </c>
      <c r="I57" s="40">
        <v>3875.0666666666671</v>
      </c>
      <c r="J57" s="40">
        <v>3960.1333333333332</v>
      </c>
      <c r="K57" s="31">
        <v>3790</v>
      </c>
      <c r="L57" s="31">
        <v>3585.65</v>
      </c>
      <c r="M57" s="31">
        <v>2.2017799999999998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1337.35</v>
      </c>
      <c r="D58" s="40">
        <v>1345.4333333333334</v>
      </c>
      <c r="E58" s="40">
        <v>1317.9166666666667</v>
      </c>
      <c r="F58" s="40">
        <v>1298.4833333333333</v>
      </c>
      <c r="G58" s="40">
        <v>1270.9666666666667</v>
      </c>
      <c r="H58" s="40">
        <v>1364.8666666666668</v>
      </c>
      <c r="I58" s="40">
        <v>1392.3833333333332</v>
      </c>
      <c r="J58" s="40">
        <v>1411.8166666666668</v>
      </c>
      <c r="K58" s="31">
        <v>1372.95</v>
      </c>
      <c r="L58" s="31">
        <v>1326</v>
      </c>
      <c r="M58" s="31">
        <v>3.10426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1183.1500000000001</v>
      </c>
      <c r="D59" s="40">
        <v>1190.05</v>
      </c>
      <c r="E59" s="40">
        <v>1173.0999999999999</v>
      </c>
      <c r="F59" s="40">
        <v>1163.05</v>
      </c>
      <c r="G59" s="40">
        <v>1146.0999999999999</v>
      </c>
      <c r="H59" s="40">
        <v>1200.0999999999999</v>
      </c>
      <c r="I59" s="40">
        <v>1217.0500000000002</v>
      </c>
      <c r="J59" s="40">
        <v>1227.0999999999999</v>
      </c>
      <c r="K59" s="31">
        <v>1207</v>
      </c>
      <c r="L59" s="31">
        <v>1180</v>
      </c>
      <c r="M59" s="31">
        <v>3.2810100000000002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3720.95</v>
      </c>
      <c r="D60" s="40">
        <v>3742.3166666666671</v>
      </c>
      <c r="E60" s="40">
        <v>3695.6333333333341</v>
      </c>
      <c r="F60" s="40">
        <v>3670.3166666666671</v>
      </c>
      <c r="G60" s="40">
        <v>3623.6333333333341</v>
      </c>
      <c r="H60" s="40">
        <v>3767.6333333333341</v>
      </c>
      <c r="I60" s="40">
        <v>3814.3166666666675</v>
      </c>
      <c r="J60" s="40">
        <v>3839.6333333333341</v>
      </c>
      <c r="K60" s="31">
        <v>3789</v>
      </c>
      <c r="L60" s="31">
        <v>3717</v>
      </c>
      <c r="M60" s="31">
        <v>4.74397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249.75</v>
      </c>
      <c r="D61" s="40">
        <v>249.38333333333333</v>
      </c>
      <c r="E61" s="40">
        <v>247.36666666666665</v>
      </c>
      <c r="F61" s="40">
        <v>244.98333333333332</v>
      </c>
      <c r="G61" s="40">
        <v>242.96666666666664</v>
      </c>
      <c r="H61" s="40">
        <v>251.76666666666665</v>
      </c>
      <c r="I61" s="40">
        <v>253.7833333333333</v>
      </c>
      <c r="J61" s="40">
        <v>256.16666666666663</v>
      </c>
      <c r="K61" s="31">
        <v>251.4</v>
      </c>
      <c r="L61" s="31">
        <v>247</v>
      </c>
      <c r="M61" s="31">
        <v>5.3122100000000003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1183.45</v>
      </c>
      <c r="D62" s="40">
        <v>1188.05</v>
      </c>
      <c r="E62" s="40">
        <v>1171.0999999999999</v>
      </c>
      <c r="F62" s="40">
        <v>1158.75</v>
      </c>
      <c r="G62" s="40">
        <v>1141.8</v>
      </c>
      <c r="H62" s="40">
        <v>1200.3999999999999</v>
      </c>
      <c r="I62" s="40">
        <v>1217.3500000000001</v>
      </c>
      <c r="J62" s="40">
        <v>1229.6999999999998</v>
      </c>
      <c r="K62" s="31">
        <v>1205</v>
      </c>
      <c r="L62" s="31">
        <v>1175.7</v>
      </c>
      <c r="M62" s="31">
        <v>1.26109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7498.45</v>
      </c>
      <c r="D63" s="40">
        <v>7509.9666666666662</v>
      </c>
      <c r="E63" s="40">
        <v>7433.5333333333328</v>
      </c>
      <c r="F63" s="40">
        <v>7368.6166666666668</v>
      </c>
      <c r="G63" s="40">
        <v>7292.1833333333334</v>
      </c>
      <c r="H63" s="40">
        <v>7574.8833333333323</v>
      </c>
      <c r="I63" s="40">
        <v>7651.3166666666648</v>
      </c>
      <c r="J63" s="40">
        <v>7716.2333333333318</v>
      </c>
      <c r="K63" s="31">
        <v>7586.4</v>
      </c>
      <c r="L63" s="31">
        <v>7445.05</v>
      </c>
      <c r="M63" s="31">
        <v>11.833780000000001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16703.25</v>
      </c>
      <c r="D64" s="40">
        <v>16737.75</v>
      </c>
      <c r="E64" s="40">
        <v>16575.5</v>
      </c>
      <c r="F64" s="40">
        <v>16447.75</v>
      </c>
      <c r="G64" s="40">
        <v>16285.5</v>
      </c>
      <c r="H64" s="40">
        <v>16865.5</v>
      </c>
      <c r="I64" s="40">
        <v>17027.75</v>
      </c>
      <c r="J64" s="40">
        <v>17155.5</v>
      </c>
      <c r="K64" s="31">
        <v>16900</v>
      </c>
      <c r="L64" s="31">
        <v>16610</v>
      </c>
      <c r="M64" s="31">
        <v>2.7687900000000001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4285.1000000000004</v>
      </c>
      <c r="D65" s="40">
        <v>4308.166666666667</v>
      </c>
      <c r="E65" s="40">
        <v>4227.9833333333336</v>
      </c>
      <c r="F65" s="40">
        <v>4170.8666666666668</v>
      </c>
      <c r="G65" s="40">
        <v>4090.6833333333334</v>
      </c>
      <c r="H65" s="40">
        <v>4365.2833333333338</v>
      </c>
      <c r="I65" s="40">
        <v>4445.4666666666662</v>
      </c>
      <c r="J65" s="40">
        <v>4502.5833333333339</v>
      </c>
      <c r="K65" s="31">
        <v>4388.3500000000004</v>
      </c>
      <c r="L65" s="31">
        <v>4251.05</v>
      </c>
      <c r="M65" s="31">
        <v>0.18049000000000001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4097.45</v>
      </c>
      <c r="D66" s="40">
        <v>4109.55</v>
      </c>
      <c r="E66" s="40">
        <v>4021.9000000000005</v>
      </c>
      <c r="F66" s="40">
        <v>3946.3500000000004</v>
      </c>
      <c r="G66" s="40">
        <v>3858.7000000000007</v>
      </c>
      <c r="H66" s="40">
        <v>4185.1000000000004</v>
      </c>
      <c r="I66" s="40">
        <v>4272.75</v>
      </c>
      <c r="J66" s="40">
        <v>4348.3</v>
      </c>
      <c r="K66" s="31">
        <v>4197.2</v>
      </c>
      <c r="L66" s="31">
        <v>4034</v>
      </c>
      <c r="M66" s="31">
        <v>1.11771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2389.0500000000002</v>
      </c>
      <c r="D67" s="40">
        <v>2374.8166666666671</v>
      </c>
      <c r="E67" s="40">
        <v>2340.6333333333341</v>
      </c>
      <c r="F67" s="40">
        <v>2292.2166666666672</v>
      </c>
      <c r="G67" s="40">
        <v>2258.0333333333342</v>
      </c>
      <c r="H67" s="40">
        <v>2423.233333333334</v>
      </c>
      <c r="I67" s="40">
        <v>2457.4166666666674</v>
      </c>
      <c r="J67" s="40">
        <v>2505.8333333333339</v>
      </c>
      <c r="K67" s="31">
        <v>2409</v>
      </c>
      <c r="L67" s="31">
        <v>2326.4</v>
      </c>
      <c r="M67" s="31">
        <v>7.7351400000000003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130.69999999999999</v>
      </c>
      <c r="D68" s="40">
        <v>130.75</v>
      </c>
      <c r="E68" s="40">
        <v>129.5</v>
      </c>
      <c r="F68" s="40">
        <v>128.30000000000001</v>
      </c>
      <c r="G68" s="40">
        <v>127.05000000000001</v>
      </c>
      <c r="H68" s="40">
        <v>131.94999999999999</v>
      </c>
      <c r="I68" s="40">
        <v>133.19999999999999</v>
      </c>
      <c r="J68" s="40">
        <v>134.39999999999998</v>
      </c>
      <c r="K68" s="31">
        <v>132</v>
      </c>
      <c r="L68" s="31">
        <v>129.55000000000001</v>
      </c>
      <c r="M68" s="31">
        <v>2.1716799999999998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369.65</v>
      </c>
      <c r="D69" s="40">
        <v>369.95</v>
      </c>
      <c r="E69" s="40">
        <v>366.2</v>
      </c>
      <c r="F69" s="40">
        <v>362.75</v>
      </c>
      <c r="G69" s="40">
        <v>359</v>
      </c>
      <c r="H69" s="40">
        <v>373.4</v>
      </c>
      <c r="I69" s="40">
        <v>377.15</v>
      </c>
      <c r="J69" s="40">
        <v>380.59999999999997</v>
      </c>
      <c r="K69" s="31">
        <v>373.7</v>
      </c>
      <c r="L69" s="31">
        <v>366.5</v>
      </c>
      <c r="M69" s="31">
        <v>8.4335900000000006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283.60000000000002</v>
      </c>
      <c r="D70" s="40">
        <v>282.66666666666669</v>
      </c>
      <c r="E70" s="40">
        <v>278.63333333333338</v>
      </c>
      <c r="F70" s="40">
        <v>273.66666666666669</v>
      </c>
      <c r="G70" s="40">
        <v>269.63333333333338</v>
      </c>
      <c r="H70" s="40">
        <v>287.63333333333338</v>
      </c>
      <c r="I70" s="40">
        <v>291.66666666666669</v>
      </c>
      <c r="J70" s="40">
        <v>296.63333333333338</v>
      </c>
      <c r="K70" s="31">
        <v>286.7</v>
      </c>
      <c r="L70" s="31">
        <v>277.7</v>
      </c>
      <c r="M70" s="31">
        <v>36.48639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78.400000000000006</v>
      </c>
      <c r="D71" s="40">
        <v>78.38333333333334</v>
      </c>
      <c r="E71" s="40">
        <v>77.816666666666677</v>
      </c>
      <c r="F71" s="40">
        <v>77.233333333333334</v>
      </c>
      <c r="G71" s="40">
        <v>76.666666666666671</v>
      </c>
      <c r="H71" s="40">
        <v>78.966666666666683</v>
      </c>
      <c r="I71" s="40">
        <v>79.533333333333346</v>
      </c>
      <c r="J71" s="40">
        <v>80.116666666666688</v>
      </c>
      <c r="K71" s="31">
        <v>78.95</v>
      </c>
      <c r="L71" s="31">
        <v>77.8</v>
      </c>
      <c r="M71" s="31">
        <v>232.49453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59.6</v>
      </c>
      <c r="D72" s="40">
        <v>60.366666666666667</v>
      </c>
      <c r="E72" s="40">
        <v>58.233333333333334</v>
      </c>
      <c r="F72" s="40">
        <v>56.866666666666667</v>
      </c>
      <c r="G72" s="40">
        <v>54.733333333333334</v>
      </c>
      <c r="H72" s="40">
        <v>61.733333333333334</v>
      </c>
      <c r="I72" s="40">
        <v>63.866666666666674</v>
      </c>
      <c r="J72" s="40">
        <v>65.233333333333334</v>
      </c>
      <c r="K72" s="31">
        <v>62.5</v>
      </c>
      <c r="L72" s="31">
        <v>59</v>
      </c>
      <c r="M72" s="31">
        <v>209.50755000000001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18.05</v>
      </c>
      <c r="D73" s="40">
        <v>18.083333333333332</v>
      </c>
      <c r="E73" s="40">
        <v>17.866666666666664</v>
      </c>
      <c r="F73" s="40">
        <v>17.68333333333333</v>
      </c>
      <c r="G73" s="40">
        <v>17.466666666666661</v>
      </c>
      <c r="H73" s="40">
        <v>18.266666666666666</v>
      </c>
      <c r="I73" s="40">
        <v>18.483333333333334</v>
      </c>
      <c r="J73" s="40">
        <v>18.666666666666668</v>
      </c>
      <c r="K73" s="31">
        <v>18.3</v>
      </c>
      <c r="L73" s="31">
        <v>17.899999999999999</v>
      </c>
      <c r="M73" s="31">
        <v>32.949449999999999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1787.25</v>
      </c>
      <c r="D74" s="40">
        <v>1792.3833333333332</v>
      </c>
      <c r="E74" s="40">
        <v>1767.7666666666664</v>
      </c>
      <c r="F74" s="40">
        <v>1748.2833333333333</v>
      </c>
      <c r="G74" s="40">
        <v>1723.6666666666665</v>
      </c>
      <c r="H74" s="40">
        <v>1811.8666666666663</v>
      </c>
      <c r="I74" s="40">
        <v>1836.4833333333331</v>
      </c>
      <c r="J74" s="40">
        <v>1855.9666666666662</v>
      </c>
      <c r="K74" s="31">
        <v>1817</v>
      </c>
      <c r="L74" s="31">
        <v>1772.9</v>
      </c>
      <c r="M74" s="31">
        <v>5.3026999999999997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5555.5</v>
      </c>
      <c r="D75" s="40">
        <v>5567.4333333333334</v>
      </c>
      <c r="E75" s="40">
        <v>5486.8666666666668</v>
      </c>
      <c r="F75" s="40">
        <v>5418.2333333333336</v>
      </c>
      <c r="G75" s="40">
        <v>5337.666666666667</v>
      </c>
      <c r="H75" s="40">
        <v>5636.0666666666666</v>
      </c>
      <c r="I75" s="40">
        <v>5716.6333333333341</v>
      </c>
      <c r="J75" s="40">
        <v>5785.2666666666664</v>
      </c>
      <c r="K75" s="31">
        <v>5648</v>
      </c>
      <c r="L75" s="31">
        <v>5498.8</v>
      </c>
      <c r="M75" s="31">
        <v>0.19816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834.05</v>
      </c>
      <c r="D76" s="40">
        <v>833.61666666666667</v>
      </c>
      <c r="E76" s="40">
        <v>828.43333333333339</v>
      </c>
      <c r="F76" s="40">
        <v>822.81666666666672</v>
      </c>
      <c r="G76" s="40">
        <v>817.63333333333344</v>
      </c>
      <c r="H76" s="40">
        <v>839.23333333333335</v>
      </c>
      <c r="I76" s="40">
        <v>844.41666666666652</v>
      </c>
      <c r="J76" s="40">
        <v>850.0333333333333</v>
      </c>
      <c r="K76" s="31">
        <v>838.8</v>
      </c>
      <c r="L76" s="31">
        <v>828</v>
      </c>
      <c r="M76" s="31">
        <v>5.5611699999999997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395.8</v>
      </c>
      <c r="D77" s="40">
        <v>394.9666666666667</v>
      </c>
      <c r="E77" s="40">
        <v>388.48333333333341</v>
      </c>
      <c r="F77" s="40">
        <v>381.16666666666669</v>
      </c>
      <c r="G77" s="40">
        <v>374.68333333333339</v>
      </c>
      <c r="H77" s="40">
        <v>402.28333333333342</v>
      </c>
      <c r="I77" s="40">
        <v>408.76666666666677</v>
      </c>
      <c r="J77" s="40">
        <v>416.08333333333343</v>
      </c>
      <c r="K77" s="31">
        <v>401.45</v>
      </c>
      <c r="L77" s="31">
        <v>387.65</v>
      </c>
      <c r="M77" s="31">
        <v>2.55457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190.15</v>
      </c>
      <c r="D78" s="40">
        <v>190.78333333333333</v>
      </c>
      <c r="E78" s="40">
        <v>189.11666666666667</v>
      </c>
      <c r="F78" s="40">
        <v>188.08333333333334</v>
      </c>
      <c r="G78" s="40">
        <v>186.41666666666669</v>
      </c>
      <c r="H78" s="40">
        <v>191.81666666666666</v>
      </c>
      <c r="I78" s="40">
        <v>193.48333333333335</v>
      </c>
      <c r="J78" s="40">
        <v>194.51666666666665</v>
      </c>
      <c r="K78" s="31">
        <v>192.45</v>
      </c>
      <c r="L78" s="31">
        <v>189.75</v>
      </c>
      <c r="M78" s="31">
        <v>85.548630000000003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781.4</v>
      </c>
      <c r="D79" s="40">
        <v>780.94999999999993</v>
      </c>
      <c r="E79" s="40">
        <v>775.94999999999982</v>
      </c>
      <c r="F79" s="40">
        <v>770.49999999999989</v>
      </c>
      <c r="G79" s="40">
        <v>765.49999999999977</v>
      </c>
      <c r="H79" s="40">
        <v>786.39999999999986</v>
      </c>
      <c r="I79" s="40">
        <v>791.40000000000009</v>
      </c>
      <c r="J79" s="40">
        <v>796.84999999999991</v>
      </c>
      <c r="K79" s="31">
        <v>785.95</v>
      </c>
      <c r="L79" s="31">
        <v>775.5</v>
      </c>
      <c r="M79" s="31">
        <v>14.817909999999999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54.7</v>
      </c>
      <c r="D80" s="40">
        <v>54.866666666666667</v>
      </c>
      <c r="E80" s="40">
        <v>54.183333333333337</v>
      </c>
      <c r="F80" s="40">
        <v>53.666666666666671</v>
      </c>
      <c r="G80" s="40">
        <v>52.983333333333341</v>
      </c>
      <c r="H80" s="40">
        <v>55.383333333333333</v>
      </c>
      <c r="I80" s="40">
        <v>56.066666666666656</v>
      </c>
      <c r="J80" s="40">
        <v>56.583333333333329</v>
      </c>
      <c r="K80" s="31">
        <v>55.55</v>
      </c>
      <c r="L80" s="31">
        <v>54.35</v>
      </c>
      <c r="M80" s="31">
        <v>349.75008000000003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479.8</v>
      </c>
      <c r="D81" s="40">
        <v>479.45</v>
      </c>
      <c r="E81" s="40">
        <v>477.34999999999997</v>
      </c>
      <c r="F81" s="40">
        <v>474.9</v>
      </c>
      <c r="G81" s="40">
        <v>472.79999999999995</v>
      </c>
      <c r="H81" s="40">
        <v>481.9</v>
      </c>
      <c r="I81" s="40">
        <v>484</v>
      </c>
      <c r="J81" s="40">
        <v>486.45</v>
      </c>
      <c r="K81" s="31">
        <v>481.55</v>
      </c>
      <c r="L81" s="31">
        <v>477</v>
      </c>
      <c r="M81" s="31">
        <v>41.813139999999997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12776.85</v>
      </c>
      <c r="D82" s="40">
        <v>12834.933333333334</v>
      </c>
      <c r="E82" s="40">
        <v>12691.916666666668</v>
      </c>
      <c r="F82" s="40">
        <v>12606.983333333334</v>
      </c>
      <c r="G82" s="40">
        <v>12463.966666666667</v>
      </c>
      <c r="H82" s="40">
        <v>12919.866666666669</v>
      </c>
      <c r="I82" s="40">
        <v>13062.883333333335</v>
      </c>
      <c r="J82" s="40">
        <v>13147.816666666669</v>
      </c>
      <c r="K82" s="31">
        <v>12977.95</v>
      </c>
      <c r="L82" s="31">
        <v>12750</v>
      </c>
      <c r="M82" s="31">
        <v>1.2540000000000001E-2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666.5</v>
      </c>
      <c r="D83" s="40">
        <v>668.1</v>
      </c>
      <c r="E83" s="40">
        <v>662.45</v>
      </c>
      <c r="F83" s="40">
        <v>658.4</v>
      </c>
      <c r="G83" s="40">
        <v>652.75</v>
      </c>
      <c r="H83" s="40">
        <v>672.15000000000009</v>
      </c>
      <c r="I83" s="40">
        <v>677.8</v>
      </c>
      <c r="J83" s="40">
        <v>681.85000000000014</v>
      </c>
      <c r="K83" s="31">
        <v>673.75</v>
      </c>
      <c r="L83" s="31">
        <v>664.05</v>
      </c>
      <c r="M83" s="31">
        <v>186.01857000000001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358.65</v>
      </c>
      <c r="D84" s="40">
        <v>357.7</v>
      </c>
      <c r="E84" s="40">
        <v>355.75</v>
      </c>
      <c r="F84" s="40">
        <v>352.85</v>
      </c>
      <c r="G84" s="40">
        <v>350.90000000000003</v>
      </c>
      <c r="H84" s="40">
        <v>360.59999999999997</v>
      </c>
      <c r="I84" s="40">
        <v>362.5499999999999</v>
      </c>
      <c r="J84" s="40">
        <v>365.44999999999993</v>
      </c>
      <c r="K84" s="31">
        <v>359.65</v>
      </c>
      <c r="L84" s="31">
        <v>354.8</v>
      </c>
      <c r="M84" s="31">
        <v>14.67915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1335.3</v>
      </c>
      <c r="D85" s="40">
        <v>1338.4166666666667</v>
      </c>
      <c r="E85" s="40">
        <v>1322.8833333333334</v>
      </c>
      <c r="F85" s="40">
        <v>1310.4666666666667</v>
      </c>
      <c r="G85" s="40">
        <v>1294.9333333333334</v>
      </c>
      <c r="H85" s="40">
        <v>1350.8333333333335</v>
      </c>
      <c r="I85" s="40">
        <v>1366.3666666666668</v>
      </c>
      <c r="J85" s="40">
        <v>1378.7833333333335</v>
      </c>
      <c r="K85" s="31">
        <v>1353.95</v>
      </c>
      <c r="L85" s="31">
        <v>1326</v>
      </c>
      <c r="M85" s="31">
        <v>0.95928000000000002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412.2</v>
      </c>
      <c r="D86" s="40">
        <v>410.90000000000003</v>
      </c>
      <c r="E86" s="40">
        <v>407.30000000000007</v>
      </c>
      <c r="F86" s="40">
        <v>402.40000000000003</v>
      </c>
      <c r="G86" s="40">
        <v>398.80000000000007</v>
      </c>
      <c r="H86" s="40">
        <v>415.80000000000007</v>
      </c>
      <c r="I86" s="40">
        <v>419.40000000000009</v>
      </c>
      <c r="J86" s="40">
        <v>424.30000000000007</v>
      </c>
      <c r="K86" s="31">
        <v>414.5</v>
      </c>
      <c r="L86" s="31">
        <v>406</v>
      </c>
      <c r="M86" s="31">
        <v>23.516220000000001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113.05</v>
      </c>
      <c r="D87" s="40">
        <v>112.73333333333335</v>
      </c>
      <c r="E87" s="40">
        <v>110.4666666666667</v>
      </c>
      <c r="F87" s="40">
        <v>107.88333333333335</v>
      </c>
      <c r="G87" s="40">
        <v>105.6166666666667</v>
      </c>
      <c r="H87" s="40">
        <v>115.31666666666669</v>
      </c>
      <c r="I87" s="40">
        <v>117.58333333333334</v>
      </c>
      <c r="J87" s="40">
        <v>120.16666666666669</v>
      </c>
      <c r="K87" s="31">
        <v>115</v>
      </c>
      <c r="L87" s="31">
        <v>110.15</v>
      </c>
      <c r="M87" s="31">
        <v>7.7458900000000002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5900.5</v>
      </c>
      <c r="D88" s="40">
        <v>5900.166666666667</v>
      </c>
      <c r="E88" s="40">
        <v>5860.3333333333339</v>
      </c>
      <c r="F88" s="40">
        <v>5820.166666666667</v>
      </c>
      <c r="G88" s="40">
        <v>5780.3333333333339</v>
      </c>
      <c r="H88" s="40">
        <v>5940.3333333333339</v>
      </c>
      <c r="I88" s="40">
        <v>5980.1666666666679</v>
      </c>
      <c r="J88" s="40">
        <v>6020.3333333333339</v>
      </c>
      <c r="K88" s="31">
        <v>5940</v>
      </c>
      <c r="L88" s="31">
        <v>5860</v>
      </c>
      <c r="M88" s="31">
        <v>0.40426000000000001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791.6</v>
      </c>
      <c r="D89" s="40">
        <v>786.23333333333323</v>
      </c>
      <c r="E89" s="40">
        <v>777.96666666666647</v>
      </c>
      <c r="F89" s="40">
        <v>764.33333333333326</v>
      </c>
      <c r="G89" s="40">
        <v>756.06666666666649</v>
      </c>
      <c r="H89" s="40">
        <v>799.86666666666645</v>
      </c>
      <c r="I89" s="40">
        <v>808.1333333333331</v>
      </c>
      <c r="J89" s="40">
        <v>821.76666666666642</v>
      </c>
      <c r="K89" s="31">
        <v>794.5</v>
      </c>
      <c r="L89" s="31">
        <v>772.6</v>
      </c>
      <c r="M89" s="31">
        <v>3.2536999999999998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1223.9000000000001</v>
      </c>
      <c r="D90" s="40">
        <v>1225.1499999999999</v>
      </c>
      <c r="E90" s="40">
        <v>1206.2999999999997</v>
      </c>
      <c r="F90" s="40">
        <v>1188.6999999999998</v>
      </c>
      <c r="G90" s="40">
        <v>1169.8499999999997</v>
      </c>
      <c r="H90" s="40">
        <v>1242.7499999999998</v>
      </c>
      <c r="I90" s="40">
        <v>1261.5999999999997</v>
      </c>
      <c r="J90" s="40">
        <v>1279.1999999999998</v>
      </c>
      <c r="K90" s="31">
        <v>1244</v>
      </c>
      <c r="L90" s="31">
        <v>1207.55</v>
      </c>
      <c r="M90" s="31">
        <v>2.1347299999999998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14085.6</v>
      </c>
      <c r="D91" s="40">
        <v>14086.516666666668</v>
      </c>
      <c r="E91" s="40">
        <v>13959.083333333336</v>
      </c>
      <c r="F91" s="40">
        <v>13832.566666666668</v>
      </c>
      <c r="G91" s="40">
        <v>13705.133333333335</v>
      </c>
      <c r="H91" s="40">
        <v>14213.033333333336</v>
      </c>
      <c r="I91" s="40">
        <v>14340.466666666667</v>
      </c>
      <c r="J91" s="40">
        <v>14466.983333333337</v>
      </c>
      <c r="K91" s="31">
        <v>14213.95</v>
      </c>
      <c r="L91" s="31">
        <v>13960</v>
      </c>
      <c r="M91" s="31">
        <v>0.33332000000000001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370.75</v>
      </c>
      <c r="D92" s="40">
        <v>364.66666666666669</v>
      </c>
      <c r="E92" s="40">
        <v>354.58333333333337</v>
      </c>
      <c r="F92" s="40">
        <v>338.41666666666669</v>
      </c>
      <c r="G92" s="40">
        <v>328.33333333333337</v>
      </c>
      <c r="H92" s="40">
        <v>380.83333333333337</v>
      </c>
      <c r="I92" s="40">
        <v>390.91666666666674</v>
      </c>
      <c r="J92" s="40">
        <v>407.08333333333337</v>
      </c>
      <c r="K92" s="31">
        <v>374.75</v>
      </c>
      <c r="L92" s="31">
        <v>348.5</v>
      </c>
      <c r="M92" s="31">
        <v>18.642160000000001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4086.1</v>
      </c>
      <c r="D93" s="40">
        <v>4064.0500000000006</v>
      </c>
      <c r="E93" s="40">
        <v>4024.1000000000013</v>
      </c>
      <c r="F93" s="40">
        <v>3962.1000000000008</v>
      </c>
      <c r="G93" s="40">
        <v>3922.1500000000015</v>
      </c>
      <c r="H93" s="40">
        <v>4126.0500000000011</v>
      </c>
      <c r="I93" s="40">
        <v>4166.0000000000009</v>
      </c>
      <c r="J93" s="40">
        <v>4228.0000000000009</v>
      </c>
      <c r="K93" s="31">
        <v>4104</v>
      </c>
      <c r="L93" s="31">
        <v>4002.05</v>
      </c>
      <c r="M93" s="31">
        <v>5.2568000000000001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158.05000000000001</v>
      </c>
      <c r="D94" s="40">
        <v>158.98333333333332</v>
      </c>
      <c r="E94" s="40">
        <v>156.61666666666665</v>
      </c>
      <c r="F94" s="40">
        <v>155.18333333333334</v>
      </c>
      <c r="G94" s="40">
        <v>152.81666666666666</v>
      </c>
      <c r="H94" s="40">
        <v>160.41666666666663</v>
      </c>
      <c r="I94" s="40">
        <v>162.7833333333333</v>
      </c>
      <c r="J94" s="40">
        <v>164.21666666666661</v>
      </c>
      <c r="K94" s="31">
        <v>161.35</v>
      </c>
      <c r="L94" s="31">
        <v>157.55000000000001</v>
      </c>
      <c r="M94" s="31">
        <v>22.691420000000001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410.4</v>
      </c>
      <c r="D95" s="40">
        <v>410.18333333333334</v>
      </c>
      <c r="E95" s="40">
        <v>404.41666666666669</v>
      </c>
      <c r="F95" s="40">
        <v>398.43333333333334</v>
      </c>
      <c r="G95" s="40">
        <v>392.66666666666669</v>
      </c>
      <c r="H95" s="40">
        <v>416.16666666666669</v>
      </c>
      <c r="I95" s="40">
        <v>421.93333333333334</v>
      </c>
      <c r="J95" s="40">
        <v>427.91666666666669</v>
      </c>
      <c r="K95" s="31">
        <v>415.95</v>
      </c>
      <c r="L95" s="31">
        <v>404.2</v>
      </c>
      <c r="M95" s="31">
        <v>6.7985699999999998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820.7</v>
      </c>
      <c r="D96" s="40">
        <v>819.48333333333323</v>
      </c>
      <c r="E96" s="40">
        <v>814.06666666666649</v>
      </c>
      <c r="F96" s="40">
        <v>807.43333333333328</v>
      </c>
      <c r="G96" s="40">
        <v>802.01666666666654</v>
      </c>
      <c r="H96" s="40">
        <v>826.11666666666645</v>
      </c>
      <c r="I96" s="40">
        <v>831.53333333333319</v>
      </c>
      <c r="J96" s="40">
        <v>838.1666666666664</v>
      </c>
      <c r="K96" s="31">
        <v>824.9</v>
      </c>
      <c r="L96" s="31">
        <v>812.85</v>
      </c>
      <c r="M96" s="31">
        <v>3.8260999999999998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2828.15</v>
      </c>
      <c r="D97" s="40">
        <v>2805.1666666666665</v>
      </c>
      <c r="E97" s="40">
        <v>2760.333333333333</v>
      </c>
      <c r="F97" s="40">
        <v>2692.5166666666664</v>
      </c>
      <c r="G97" s="40">
        <v>2647.6833333333329</v>
      </c>
      <c r="H97" s="40">
        <v>2872.9833333333331</v>
      </c>
      <c r="I97" s="40">
        <v>2917.8166666666662</v>
      </c>
      <c r="J97" s="40">
        <v>2985.6333333333332</v>
      </c>
      <c r="K97" s="31">
        <v>2850</v>
      </c>
      <c r="L97" s="31">
        <v>2737.35</v>
      </c>
      <c r="M97" s="31">
        <v>0.84980999999999995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301.89999999999998</v>
      </c>
      <c r="D98" s="40">
        <v>302.59999999999997</v>
      </c>
      <c r="E98" s="40">
        <v>298.29999999999995</v>
      </c>
      <c r="F98" s="40">
        <v>294.7</v>
      </c>
      <c r="G98" s="40">
        <v>290.39999999999998</v>
      </c>
      <c r="H98" s="40">
        <v>306.19999999999993</v>
      </c>
      <c r="I98" s="40">
        <v>310.5</v>
      </c>
      <c r="J98" s="40">
        <v>314.09999999999991</v>
      </c>
      <c r="K98" s="31">
        <v>306.89999999999998</v>
      </c>
      <c r="L98" s="31">
        <v>299</v>
      </c>
      <c r="M98" s="31">
        <v>1.7738100000000001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556.5</v>
      </c>
      <c r="D99" s="40">
        <v>556.83333333333337</v>
      </c>
      <c r="E99" s="40">
        <v>552.66666666666674</v>
      </c>
      <c r="F99" s="40">
        <v>548.83333333333337</v>
      </c>
      <c r="G99" s="40">
        <v>544.66666666666674</v>
      </c>
      <c r="H99" s="40">
        <v>560.66666666666674</v>
      </c>
      <c r="I99" s="40">
        <v>564.83333333333348</v>
      </c>
      <c r="J99" s="40">
        <v>568.66666666666674</v>
      </c>
      <c r="K99" s="31">
        <v>561</v>
      </c>
      <c r="L99" s="31">
        <v>553</v>
      </c>
      <c r="M99" s="31">
        <v>16.69885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586.4</v>
      </c>
      <c r="D100" s="40">
        <v>585.4</v>
      </c>
      <c r="E100" s="40">
        <v>576.25</v>
      </c>
      <c r="F100" s="40">
        <v>566.1</v>
      </c>
      <c r="G100" s="40">
        <v>556.95000000000005</v>
      </c>
      <c r="H100" s="40">
        <v>595.54999999999995</v>
      </c>
      <c r="I100" s="40">
        <v>604.69999999999982</v>
      </c>
      <c r="J100" s="40">
        <v>614.84999999999991</v>
      </c>
      <c r="K100" s="31">
        <v>594.54999999999995</v>
      </c>
      <c r="L100" s="31">
        <v>575.25</v>
      </c>
      <c r="M100" s="31">
        <v>13.27183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159.1</v>
      </c>
      <c r="D101" s="40">
        <v>160.14999999999998</v>
      </c>
      <c r="E101" s="40">
        <v>157.34999999999997</v>
      </c>
      <c r="F101" s="40">
        <v>155.6</v>
      </c>
      <c r="G101" s="40">
        <v>152.79999999999998</v>
      </c>
      <c r="H101" s="40">
        <v>161.89999999999995</v>
      </c>
      <c r="I101" s="40">
        <v>164.69999999999996</v>
      </c>
      <c r="J101" s="40">
        <v>166.44999999999993</v>
      </c>
      <c r="K101" s="31">
        <v>162.94999999999999</v>
      </c>
      <c r="L101" s="31">
        <v>158.4</v>
      </c>
      <c r="M101" s="31">
        <v>183.78252000000001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738.5</v>
      </c>
      <c r="D102" s="40">
        <v>741.69999999999993</v>
      </c>
      <c r="E102" s="40">
        <v>726.39999999999986</v>
      </c>
      <c r="F102" s="40">
        <v>714.3</v>
      </c>
      <c r="G102" s="40">
        <v>698.99999999999989</v>
      </c>
      <c r="H102" s="40">
        <v>753.79999999999984</v>
      </c>
      <c r="I102" s="40">
        <v>769.0999999999998</v>
      </c>
      <c r="J102" s="40">
        <v>781.19999999999982</v>
      </c>
      <c r="K102" s="31">
        <v>757</v>
      </c>
      <c r="L102" s="31">
        <v>729.6</v>
      </c>
      <c r="M102" s="31">
        <v>2.38496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510.9</v>
      </c>
      <c r="D103" s="40">
        <v>513.58333333333337</v>
      </c>
      <c r="E103" s="40">
        <v>506.31666666666672</v>
      </c>
      <c r="F103" s="40">
        <v>501.73333333333335</v>
      </c>
      <c r="G103" s="40">
        <v>494.4666666666667</v>
      </c>
      <c r="H103" s="40">
        <v>518.16666666666674</v>
      </c>
      <c r="I103" s="40">
        <v>525.43333333333339</v>
      </c>
      <c r="J103" s="40">
        <v>530.01666666666677</v>
      </c>
      <c r="K103" s="31">
        <v>520.85</v>
      </c>
      <c r="L103" s="31">
        <v>509</v>
      </c>
      <c r="M103" s="31">
        <v>0.30435000000000001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817</v>
      </c>
      <c r="D104" s="40">
        <v>814.85</v>
      </c>
      <c r="E104" s="40">
        <v>805.15000000000009</v>
      </c>
      <c r="F104" s="40">
        <v>793.30000000000007</v>
      </c>
      <c r="G104" s="40">
        <v>783.60000000000014</v>
      </c>
      <c r="H104" s="40">
        <v>826.7</v>
      </c>
      <c r="I104" s="40">
        <v>836.40000000000009</v>
      </c>
      <c r="J104" s="40">
        <v>848.25</v>
      </c>
      <c r="K104" s="31">
        <v>824.55</v>
      </c>
      <c r="L104" s="31">
        <v>803</v>
      </c>
      <c r="M104" s="31">
        <v>3.3971900000000002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134.6</v>
      </c>
      <c r="D105" s="40">
        <v>134.73333333333335</v>
      </c>
      <c r="E105" s="40">
        <v>133.4666666666667</v>
      </c>
      <c r="F105" s="40">
        <v>132.33333333333334</v>
      </c>
      <c r="G105" s="40">
        <v>131.06666666666669</v>
      </c>
      <c r="H105" s="40">
        <v>135.8666666666667</v>
      </c>
      <c r="I105" s="40">
        <v>137.13333333333335</v>
      </c>
      <c r="J105" s="40">
        <v>138.26666666666671</v>
      </c>
      <c r="K105" s="31">
        <v>136</v>
      </c>
      <c r="L105" s="31">
        <v>133.6</v>
      </c>
      <c r="M105" s="31">
        <v>7.4281899999999998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1291.55</v>
      </c>
      <c r="D106" s="40">
        <v>1290.25</v>
      </c>
      <c r="E106" s="40">
        <v>1276.8499999999999</v>
      </c>
      <c r="F106" s="40">
        <v>1262.1499999999999</v>
      </c>
      <c r="G106" s="40">
        <v>1248.7499999999998</v>
      </c>
      <c r="H106" s="40">
        <v>1304.95</v>
      </c>
      <c r="I106" s="40">
        <v>1318.3500000000001</v>
      </c>
      <c r="J106" s="40">
        <v>1333.0500000000002</v>
      </c>
      <c r="K106" s="31">
        <v>1303.6500000000001</v>
      </c>
      <c r="L106" s="31">
        <v>1275.55</v>
      </c>
      <c r="M106" s="31">
        <v>1.31046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20.7</v>
      </c>
      <c r="D107" s="40">
        <v>20.75</v>
      </c>
      <c r="E107" s="40">
        <v>20.55</v>
      </c>
      <c r="F107" s="40">
        <v>20.400000000000002</v>
      </c>
      <c r="G107" s="40">
        <v>20.200000000000003</v>
      </c>
      <c r="H107" s="40">
        <v>20.9</v>
      </c>
      <c r="I107" s="40">
        <v>21.1</v>
      </c>
      <c r="J107" s="40">
        <v>21.249999999999996</v>
      </c>
      <c r="K107" s="31">
        <v>20.95</v>
      </c>
      <c r="L107" s="31">
        <v>20.6</v>
      </c>
      <c r="M107" s="31">
        <v>27.438739999999999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1180.5999999999999</v>
      </c>
      <c r="D108" s="40">
        <v>1185.5333333333333</v>
      </c>
      <c r="E108" s="40">
        <v>1171.0666666666666</v>
      </c>
      <c r="F108" s="40">
        <v>1161.5333333333333</v>
      </c>
      <c r="G108" s="40">
        <v>1147.0666666666666</v>
      </c>
      <c r="H108" s="40">
        <v>1195.0666666666666</v>
      </c>
      <c r="I108" s="40">
        <v>1209.5333333333333</v>
      </c>
      <c r="J108" s="40">
        <v>1219.0666666666666</v>
      </c>
      <c r="K108" s="31">
        <v>1200</v>
      </c>
      <c r="L108" s="31">
        <v>1176</v>
      </c>
      <c r="M108" s="31">
        <v>3.4009399999999999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397.95</v>
      </c>
      <c r="D109" s="40">
        <v>397.21666666666664</v>
      </c>
      <c r="E109" s="40">
        <v>394.2833333333333</v>
      </c>
      <c r="F109" s="40">
        <v>390.61666666666667</v>
      </c>
      <c r="G109" s="40">
        <v>387.68333333333334</v>
      </c>
      <c r="H109" s="40">
        <v>400.88333333333327</v>
      </c>
      <c r="I109" s="40">
        <v>403.81666666666655</v>
      </c>
      <c r="J109" s="40">
        <v>407.48333333333323</v>
      </c>
      <c r="K109" s="31">
        <v>400.15</v>
      </c>
      <c r="L109" s="31">
        <v>393.55</v>
      </c>
      <c r="M109" s="31">
        <v>1.3102499999999999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821.35</v>
      </c>
      <c r="D110" s="40">
        <v>830.01666666666677</v>
      </c>
      <c r="E110" s="40">
        <v>808.18333333333351</v>
      </c>
      <c r="F110" s="40">
        <v>795.01666666666677</v>
      </c>
      <c r="G110" s="40">
        <v>773.18333333333351</v>
      </c>
      <c r="H110" s="40">
        <v>843.18333333333351</v>
      </c>
      <c r="I110" s="40">
        <v>865.01666666666677</v>
      </c>
      <c r="J110" s="40">
        <v>878.18333333333351</v>
      </c>
      <c r="K110" s="31">
        <v>851.85</v>
      </c>
      <c r="L110" s="31">
        <v>816.85</v>
      </c>
      <c r="M110" s="31">
        <v>14.479760000000001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4211.2</v>
      </c>
      <c r="D111" s="40">
        <v>4263.6500000000005</v>
      </c>
      <c r="E111" s="40">
        <v>4139.3000000000011</v>
      </c>
      <c r="F111" s="40">
        <v>4067.4000000000005</v>
      </c>
      <c r="G111" s="40">
        <v>3943.0500000000011</v>
      </c>
      <c r="H111" s="40">
        <v>4335.5500000000011</v>
      </c>
      <c r="I111" s="40">
        <v>4459.9000000000015</v>
      </c>
      <c r="J111" s="40">
        <v>4531.8000000000011</v>
      </c>
      <c r="K111" s="31">
        <v>4388</v>
      </c>
      <c r="L111" s="31">
        <v>4191.75</v>
      </c>
      <c r="M111" s="31">
        <v>0.32169999999999999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176.85</v>
      </c>
      <c r="D112" s="40">
        <v>175.35</v>
      </c>
      <c r="E112" s="40">
        <v>172.25</v>
      </c>
      <c r="F112" s="40">
        <v>167.65</v>
      </c>
      <c r="G112" s="40">
        <v>164.55</v>
      </c>
      <c r="H112" s="40">
        <v>179.95</v>
      </c>
      <c r="I112" s="40">
        <v>183.04999999999995</v>
      </c>
      <c r="J112" s="40">
        <v>187.64999999999998</v>
      </c>
      <c r="K112" s="31">
        <v>178.45</v>
      </c>
      <c r="L112" s="31">
        <v>170.75</v>
      </c>
      <c r="M112" s="31">
        <v>4.4929800000000002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316.85000000000002</v>
      </c>
      <c r="D113" s="40">
        <v>318.91666666666669</v>
      </c>
      <c r="E113" s="40">
        <v>314.13333333333338</v>
      </c>
      <c r="F113" s="40">
        <v>311.41666666666669</v>
      </c>
      <c r="G113" s="40">
        <v>306.63333333333338</v>
      </c>
      <c r="H113" s="40">
        <v>321.63333333333338</v>
      </c>
      <c r="I113" s="40">
        <v>326.41666666666669</v>
      </c>
      <c r="J113" s="40">
        <v>329.13333333333338</v>
      </c>
      <c r="K113" s="31">
        <v>323.7</v>
      </c>
      <c r="L113" s="31">
        <v>316.2</v>
      </c>
      <c r="M113" s="31">
        <v>7.6823600000000001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677.7</v>
      </c>
      <c r="D114" s="40">
        <v>673.91666666666663</v>
      </c>
      <c r="E114" s="40">
        <v>665.83333333333326</v>
      </c>
      <c r="F114" s="40">
        <v>653.96666666666658</v>
      </c>
      <c r="G114" s="40">
        <v>645.88333333333321</v>
      </c>
      <c r="H114" s="40">
        <v>685.7833333333333</v>
      </c>
      <c r="I114" s="40">
        <v>693.86666666666656</v>
      </c>
      <c r="J114" s="40">
        <v>705.73333333333335</v>
      </c>
      <c r="K114" s="31">
        <v>682</v>
      </c>
      <c r="L114" s="31">
        <v>662.05</v>
      </c>
      <c r="M114" s="31">
        <v>0.25931999999999999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582.85</v>
      </c>
      <c r="D115" s="40">
        <v>578.88333333333333</v>
      </c>
      <c r="E115" s="40">
        <v>569.4666666666667</v>
      </c>
      <c r="F115" s="40">
        <v>556.08333333333337</v>
      </c>
      <c r="G115" s="40">
        <v>546.66666666666674</v>
      </c>
      <c r="H115" s="40">
        <v>592.26666666666665</v>
      </c>
      <c r="I115" s="40">
        <v>601.68333333333339</v>
      </c>
      <c r="J115" s="40">
        <v>615.06666666666661</v>
      </c>
      <c r="K115" s="31">
        <v>588.29999999999995</v>
      </c>
      <c r="L115" s="31">
        <v>565.5</v>
      </c>
      <c r="M115" s="31">
        <v>24.29494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955.25</v>
      </c>
      <c r="D116" s="40">
        <v>946.2166666666667</v>
      </c>
      <c r="E116" s="40">
        <v>932.43333333333339</v>
      </c>
      <c r="F116" s="40">
        <v>909.61666666666667</v>
      </c>
      <c r="G116" s="40">
        <v>895.83333333333337</v>
      </c>
      <c r="H116" s="40">
        <v>969.03333333333342</v>
      </c>
      <c r="I116" s="40">
        <v>982.81666666666672</v>
      </c>
      <c r="J116" s="40">
        <v>1005.6333333333334</v>
      </c>
      <c r="K116" s="31">
        <v>960</v>
      </c>
      <c r="L116" s="31">
        <v>923.4</v>
      </c>
      <c r="M116" s="31">
        <v>36.881230000000002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156.75</v>
      </c>
      <c r="D117" s="40">
        <v>157.01666666666668</v>
      </c>
      <c r="E117" s="40">
        <v>154.53333333333336</v>
      </c>
      <c r="F117" s="40">
        <v>152.31666666666669</v>
      </c>
      <c r="G117" s="40">
        <v>149.83333333333337</v>
      </c>
      <c r="H117" s="40">
        <v>159.23333333333335</v>
      </c>
      <c r="I117" s="40">
        <v>161.71666666666664</v>
      </c>
      <c r="J117" s="40">
        <v>163.93333333333334</v>
      </c>
      <c r="K117" s="31">
        <v>159.5</v>
      </c>
      <c r="L117" s="31">
        <v>154.80000000000001</v>
      </c>
      <c r="M117" s="31">
        <v>24.722750000000001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141.6</v>
      </c>
      <c r="D118" s="40">
        <v>142.19999999999999</v>
      </c>
      <c r="E118" s="40">
        <v>140.59999999999997</v>
      </c>
      <c r="F118" s="40">
        <v>139.59999999999997</v>
      </c>
      <c r="G118" s="40">
        <v>137.99999999999994</v>
      </c>
      <c r="H118" s="40">
        <v>143.19999999999999</v>
      </c>
      <c r="I118" s="40">
        <v>144.80000000000001</v>
      </c>
      <c r="J118" s="40">
        <v>145.80000000000001</v>
      </c>
      <c r="K118" s="31">
        <v>143.80000000000001</v>
      </c>
      <c r="L118" s="31">
        <v>141.19999999999999</v>
      </c>
      <c r="M118" s="31">
        <v>77.876570000000001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357.2</v>
      </c>
      <c r="D119" s="40">
        <v>357.2166666666667</v>
      </c>
      <c r="E119" s="40">
        <v>354.13333333333338</v>
      </c>
      <c r="F119" s="40">
        <v>351.06666666666666</v>
      </c>
      <c r="G119" s="40">
        <v>347.98333333333335</v>
      </c>
      <c r="H119" s="40">
        <v>360.28333333333342</v>
      </c>
      <c r="I119" s="40">
        <v>363.36666666666667</v>
      </c>
      <c r="J119" s="40">
        <v>366.43333333333345</v>
      </c>
      <c r="K119" s="31">
        <v>360.3</v>
      </c>
      <c r="L119" s="31">
        <v>354.15</v>
      </c>
      <c r="M119" s="31">
        <v>1.4244300000000001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5157.95</v>
      </c>
      <c r="D120" s="40">
        <v>5131.3666666666659</v>
      </c>
      <c r="E120" s="40">
        <v>5062.8333333333321</v>
      </c>
      <c r="F120" s="40">
        <v>4967.7166666666662</v>
      </c>
      <c r="G120" s="40">
        <v>4899.1833333333325</v>
      </c>
      <c r="H120" s="40">
        <v>5226.4833333333318</v>
      </c>
      <c r="I120" s="40">
        <v>5295.0166666666664</v>
      </c>
      <c r="J120" s="40">
        <v>5390.1333333333314</v>
      </c>
      <c r="K120" s="31">
        <v>5199.8999999999996</v>
      </c>
      <c r="L120" s="31">
        <v>5036.25</v>
      </c>
      <c r="M120" s="31">
        <v>3.8123499999999999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1725.6</v>
      </c>
      <c r="D121" s="40">
        <v>1725.55</v>
      </c>
      <c r="E121" s="40">
        <v>1705.05</v>
      </c>
      <c r="F121" s="40">
        <v>1684.5</v>
      </c>
      <c r="G121" s="40">
        <v>1664</v>
      </c>
      <c r="H121" s="40">
        <v>1746.1</v>
      </c>
      <c r="I121" s="40">
        <v>1766.6</v>
      </c>
      <c r="J121" s="40">
        <v>1787.1499999999999</v>
      </c>
      <c r="K121" s="31">
        <v>1746.05</v>
      </c>
      <c r="L121" s="31">
        <v>1705</v>
      </c>
      <c r="M121" s="31">
        <v>10.73611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3806.55</v>
      </c>
      <c r="D122" s="40">
        <v>3858.1333333333332</v>
      </c>
      <c r="E122" s="40">
        <v>3738.4166666666665</v>
      </c>
      <c r="F122" s="40">
        <v>3670.2833333333333</v>
      </c>
      <c r="G122" s="40">
        <v>3550.5666666666666</v>
      </c>
      <c r="H122" s="40">
        <v>3926.2666666666664</v>
      </c>
      <c r="I122" s="40">
        <v>4045.9833333333336</v>
      </c>
      <c r="J122" s="40">
        <v>4114.1166666666668</v>
      </c>
      <c r="K122" s="31">
        <v>3977.85</v>
      </c>
      <c r="L122" s="31">
        <v>3790</v>
      </c>
      <c r="M122" s="31">
        <v>3.96225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735.7</v>
      </c>
      <c r="D123" s="40">
        <v>720.48333333333323</v>
      </c>
      <c r="E123" s="40">
        <v>701.21666666666647</v>
      </c>
      <c r="F123" s="40">
        <v>666.73333333333323</v>
      </c>
      <c r="G123" s="40">
        <v>647.46666666666647</v>
      </c>
      <c r="H123" s="40">
        <v>754.96666666666647</v>
      </c>
      <c r="I123" s="40">
        <v>774.23333333333312</v>
      </c>
      <c r="J123" s="40">
        <v>808.71666666666647</v>
      </c>
      <c r="K123" s="31">
        <v>739.75</v>
      </c>
      <c r="L123" s="31">
        <v>686</v>
      </c>
      <c r="M123" s="31">
        <v>51.366379999999999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801.45</v>
      </c>
      <c r="D124" s="40">
        <v>805.16666666666663</v>
      </c>
      <c r="E124" s="40">
        <v>791.23333333333323</v>
      </c>
      <c r="F124" s="40">
        <v>781.01666666666665</v>
      </c>
      <c r="G124" s="40">
        <v>767.08333333333326</v>
      </c>
      <c r="H124" s="40">
        <v>815.38333333333321</v>
      </c>
      <c r="I124" s="40">
        <v>829.31666666666661</v>
      </c>
      <c r="J124" s="40">
        <v>839.53333333333319</v>
      </c>
      <c r="K124" s="31">
        <v>819.1</v>
      </c>
      <c r="L124" s="31">
        <v>794.95</v>
      </c>
      <c r="M124" s="31">
        <v>9.6237600000000008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691.55</v>
      </c>
      <c r="D125" s="40">
        <v>691</v>
      </c>
      <c r="E125" s="40">
        <v>685.75</v>
      </c>
      <c r="F125" s="40">
        <v>679.95</v>
      </c>
      <c r="G125" s="40">
        <v>674.7</v>
      </c>
      <c r="H125" s="40">
        <v>696.8</v>
      </c>
      <c r="I125" s="40">
        <v>702.05</v>
      </c>
      <c r="J125" s="40">
        <v>707.84999999999991</v>
      </c>
      <c r="K125" s="31">
        <v>696.25</v>
      </c>
      <c r="L125" s="31">
        <v>685.2</v>
      </c>
      <c r="M125" s="31">
        <v>0.39072000000000001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482</v>
      </c>
      <c r="D126" s="40">
        <v>484.83333333333331</v>
      </c>
      <c r="E126" s="40">
        <v>476.81666666666661</v>
      </c>
      <c r="F126" s="40">
        <v>471.63333333333327</v>
      </c>
      <c r="G126" s="40">
        <v>463.61666666666656</v>
      </c>
      <c r="H126" s="40">
        <v>490.01666666666665</v>
      </c>
      <c r="I126" s="40">
        <v>498.03333333333342</v>
      </c>
      <c r="J126" s="40">
        <v>503.2166666666667</v>
      </c>
      <c r="K126" s="31">
        <v>492.85</v>
      </c>
      <c r="L126" s="31">
        <v>479.65</v>
      </c>
      <c r="M126" s="31">
        <v>11.811019999999999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1040.3</v>
      </c>
      <c r="D127" s="40">
        <v>1030.4833333333333</v>
      </c>
      <c r="E127" s="40">
        <v>1017.1666666666667</v>
      </c>
      <c r="F127" s="40">
        <v>994.03333333333342</v>
      </c>
      <c r="G127" s="40">
        <v>980.71666666666681</v>
      </c>
      <c r="H127" s="40">
        <v>1053.6166666666668</v>
      </c>
      <c r="I127" s="40">
        <v>1066.9333333333334</v>
      </c>
      <c r="J127" s="40">
        <v>1090.0666666666666</v>
      </c>
      <c r="K127" s="31">
        <v>1043.8</v>
      </c>
      <c r="L127" s="31">
        <v>1007.35</v>
      </c>
      <c r="M127" s="31">
        <v>14.57864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986.5</v>
      </c>
      <c r="D128" s="40">
        <v>984.76666666666677</v>
      </c>
      <c r="E128" s="40">
        <v>980.73333333333358</v>
      </c>
      <c r="F128" s="40">
        <v>974.96666666666681</v>
      </c>
      <c r="G128" s="40">
        <v>970.93333333333362</v>
      </c>
      <c r="H128" s="40">
        <v>990.53333333333353</v>
      </c>
      <c r="I128" s="40">
        <v>994.56666666666661</v>
      </c>
      <c r="J128" s="40">
        <v>1000.3333333333335</v>
      </c>
      <c r="K128" s="31">
        <v>988.8</v>
      </c>
      <c r="L128" s="31">
        <v>979</v>
      </c>
      <c r="M128" s="31">
        <v>2.57796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92.55</v>
      </c>
      <c r="D129" s="40">
        <v>93.066666666666663</v>
      </c>
      <c r="E129" s="40">
        <v>91.783333333333331</v>
      </c>
      <c r="F129" s="40">
        <v>91.016666666666666</v>
      </c>
      <c r="G129" s="40">
        <v>89.733333333333334</v>
      </c>
      <c r="H129" s="40">
        <v>93.833333333333329</v>
      </c>
      <c r="I129" s="40">
        <v>95.11666666666666</v>
      </c>
      <c r="J129" s="40">
        <v>95.883333333333326</v>
      </c>
      <c r="K129" s="31">
        <v>94.35</v>
      </c>
      <c r="L129" s="31">
        <v>92.3</v>
      </c>
      <c r="M129" s="31">
        <v>5.2452399999999999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872.5</v>
      </c>
      <c r="D130" s="40">
        <v>874.19999999999993</v>
      </c>
      <c r="E130" s="40">
        <v>866.39999999999986</v>
      </c>
      <c r="F130" s="40">
        <v>860.3</v>
      </c>
      <c r="G130" s="40">
        <v>852.49999999999989</v>
      </c>
      <c r="H130" s="40">
        <v>880.29999999999984</v>
      </c>
      <c r="I130" s="40">
        <v>888.0999999999998</v>
      </c>
      <c r="J130" s="40">
        <v>894.19999999999982</v>
      </c>
      <c r="K130" s="31">
        <v>882</v>
      </c>
      <c r="L130" s="31">
        <v>868.1</v>
      </c>
      <c r="M130" s="31">
        <v>0.58157999999999999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338.9</v>
      </c>
      <c r="D131" s="40">
        <v>337.01666666666665</v>
      </c>
      <c r="E131" s="40">
        <v>332.93333333333328</v>
      </c>
      <c r="F131" s="40">
        <v>326.96666666666664</v>
      </c>
      <c r="G131" s="40">
        <v>322.88333333333327</v>
      </c>
      <c r="H131" s="40">
        <v>342.98333333333329</v>
      </c>
      <c r="I131" s="40">
        <v>347.06666666666666</v>
      </c>
      <c r="J131" s="40">
        <v>353.0333333333333</v>
      </c>
      <c r="K131" s="31">
        <v>341.1</v>
      </c>
      <c r="L131" s="31">
        <v>331.05</v>
      </c>
      <c r="M131" s="31">
        <v>122.04919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640.85</v>
      </c>
      <c r="D132" s="40">
        <v>636.4</v>
      </c>
      <c r="E132" s="40">
        <v>628.9</v>
      </c>
      <c r="F132" s="40">
        <v>616.95000000000005</v>
      </c>
      <c r="G132" s="40">
        <v>609.45000000000005</v>
      </c>
      <c r="H132" s="40">
        <v>648.34999999999991</v>
      </c>
      <c r="I132" s="40">
        <v>655.84999999999991</v>
      </c>
      <c r="J132" s="40">
        <v>667.79999999999984</v>
      </c>
      <c r="K132" s="31">
        <v>643.9</v>
      </c>
      <c r="L132" s="31">
        <v>624.45000000000005</v>
      </c>
      <c r="M132" s="31">
        <v>30.17389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2194.85</v>
      </c>
      <c r="D133" s="40">
        <v>2188.85</v>
      </c>
      <c r="E133" s="40">
        <v>2163.6999999999998</v>
      </c>
      <c r="F133" s="40">
        <v>2132.5499999999997</v>
      </c>
      <c r="G133" s="40">
        <v>2107.3999999999996</v>
      </c>
      <c r="H133" s="40">
        <v>2220</v>
      </c>
      <c r="I133" s="40">
        <v>2245.1500000000005</v>
      </c>
      <c r="J133" s="40">
        <v>2276.3000000000002</v>
      </c>
      <c r="K133" s="31">
        <v>2214</v>
      </c>
      <c r="L133" s="31">
        <v>2157.6999999999998</v>
      </c>
      <c r="M133" s="31">
        <v>2.89107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2321.85</v>
      </c>
      <c r="D134" s="40">
        <v>2313.9666666666667</v>
      </c>
      <c r="E134" s="40">
        <v>2292.9333333333334</v>
      </c>
      <c r="F134" s="40">
        <v>2264.0166666666669</v>
      </c>
      <c r="G134" s="40">
        <v>2242.9833333333336</v>
      </c>
      <c r="H134" s="40">
        <v>2342.8833333333332</v>
      </c>
      <c r="I134" s="40">
        <v>2363.916666666667</v>
      </c>
      <c r="J134" s="40">
        <v>2392.833333333333</v>
      </c>
      <c r="K134" s="31">
        <v>2335</v>
      </c>
      <c r="L134" s="31">
        <v>2285.0500000000002</v>
      </c>
      <c r="M134" s="31">
        <v>6.4732799999999999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208.9</v>
      </c>
      <c r="D135" s="40">
        <v>205.2166666666667</v>
      </c>
      <c r="E135" s="40">
        <v>192.98333333333341</v>
      </c>
      <c r="F135" s="40">
        <v>177.06666666666672</v>
      </c>
      <c r="G135" s="40">
        <v>164.83333333333343</v>
      </c>
      <c r="H135" s="40">
        <v>221.13333333333338</v>
      </c>
      <c r="I135" s="40">
        <v>233.36666666666667</v>
      </c>
      <c r="J135" s="40">
        <v>249.28333333333336</v>
      </c>
      <c r="K135" s="31">
        <v>217.45</v>
      </c>
      <c r="L135" s="31">
        <v>189.3</v>
      </c>
      <c r="M135" s="31">
        <v>452.20949999999999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197.35</v>
      </c>
      <c r="D136" s="40">
        <v>198.33333333333334</v>
      </c>
      <c r="E136" s="40">
        <v>195.66666666666669</v>
      </c>
      <c r="F136" s="40">
        <v>193.98333333333335</v>
      </c>
      <c r="G136" s="40">
        <v>191.31666666666669</v>
      </c>
      <c r="H136" s="40">
        <v>200.01666666666668</v>
      </c>
      <c r="I136" s="40">
        <v>202.68333333333337</v>
      </c>
      <c r="J136" s="40">
        <v>204.36666666666667</v>
      </c>
      <c r="K136" s="31">
        <v>201</v>
      </c>
      <c r="L136" s="31">
        <v>196.65</v>
      </c>
      <c r="M136" s="31">
        <v>4.9457599999999999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826.35</v>
      </c>
      <c r="D137" s="40">
        <v>833.2833333333333</v>
      </c>
      <c r="E137" s="40">
        <v>817.06666666666661</v>
      </c>
      <c r="F137" s="40">
        <v>807.7833333333333</v>
      </c>
      <c r="G137" s="40">
        <v>791.56666666666661</v>
      </c>
      <c r="H137" s="40">
        <v>842.56666666666661</v>
      </c>
      <c r="I137" s="40">
        <v>858.7833333333333</v>
      </c>
      <c r="J137" s="40">
        <v>868.06666666666661</v>
      </c>
      <c r="K137" s="31">
        <v>849.5</v>
      </c>
      <c r="L137" s="31">
        <v>824</v>
      </c>
      <c r="M137" s="31">
        <v>0.52303999999999995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514.54999999999995</v>
      </c>
      <c r="D138" s="40">
        <v>513.41666666666663</v>
      </c>
      <c r="E138" s="40">
        <v>508.13333333333321</v>
      </c>
      <c r="F138" s="40">
        <v>501.71666666666658</v>
      </c>
      <c r="G138" s="40">
        <v>496.43333333333317</v>
      </c>
      <c r="H138" s="40">
        <v>519.83333333333326</v>
      </c>
      <c r="I138" s="40">
        <v>525.11666666666679</v>
      </c>
      <c r="J138" s="40">
        <v>531.5333333333333</v>
      </c>
      <c r="K138" s="31">
        <v>518.70000000000005</v>
      </c>
      <c r="L138" s="31">
        <v>507</v>
      </c>
      <c r="M138" s="31">
        <v>2.0855800000000002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13.05</v>
      </c>
      <c r="D139" s="40">
        <v>13.033333333333331</v>
      </c>
      <c r="E139" s="40">
        <v>12.716666666666663</v>
      </c>
      <c r="F139" s="40">
        <v>12.383333333333331</v>
      </c>
      <c r="G139" s="40">
        <v>12.066666666666663</v>
      </c>
      <c r="H139" s="40">
        <v>13.366666666666664</v>
      </c>
      <c r="I139" s="40">
        <v>13.683333333333334</v>
      </c>
      <c r="J139" s="40">
        <v>14.016666666666664</v>
      </c>
      <c r="K139" s="31">
        <v>13.35</v>
      </c>
      <c r="L139" s="31">
        <v>12.7</v>
      </c>
      <c r="M139" s="31">
        <v>56.396279999999997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191.65</v>
      </c>
      <c r="D140" s="40">
        <v>190.38333333333333</v>
      </c>
      <c r="E140" s="40">
        <v>186.76666666666665</v>
      </c>
      <c r="F140" s="40">
        <v>181.88333333333333</v>
      </c>
      <c r="G140" s="40">
        <v>178.26666666666665</v>
      </c>
      <c r="H140" s="40">
        <v>195.26666666666665</v>
      </c>
      <c r="I140" s="40">
        <v>198.88333333333333</v>
      </c>
      <c r="J140" s="40">
        <v>203.76666666666665</v>
      </c>
      <c r="K140" s="31">
        <v>194</v>
      </c>
      <c r="L140" s="31">
        <v>185.5</v>
      </c>
      <c r="M140" s="31">
        <v>4.8337399999999997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5165.55</v>
      </c>
      <c r="D141" s="40">
        <v>5187.6500000000005</v>
      </c>
      <c r="E141" s="40">
        <v>5131.1000000000013</v>
      </c>
      <c r="F141" s="40">
        <v>5096.6500000000005</v>
      </c>
      <c r="G141" s="40">
        <v>5040.1000000000013</v>
      </c>
      <c r="H141" s="40">
        <v>5222.1000000000013</v>
      </c>
      <c r="I141" s="40">
        <v>5278.6500000000005</v>
      </c>
      <c r="J141" s="40">
        <v>5313.1000000000013</v>
      </c>
      <c r="K141" s="31">
        <v>5244.2</v>
      </c>
      <c r="L141" s="31">
        <v>5153.2</v>
      </c>
      <c r="M141" s="31">
        <v>4.1487800000000004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4294.25</v>
      </c>
      <c r="D142" s="40">
        <v>4255.0666666666666</v>
      </c>
      <c r="E142" s="40">
        <v>4180.1333333333332</v>
      </c>
      <c r="F142" s="40">
        <v>4066.0166666666664</v>
      </c>
      <c r="G142" s="40">
        <v>3991.083333333333</v>
      </c>
      <c r="H142" s="40">
        <v>4369.1833333333334</v>
      </c>
      <c r="I142" s="40">
        <v>4444.1166666666659</v>
      </c>
      <c r="J142" s="40">
        <v>4558.2333333333336</v>
      </c>
      <c r="K142" s="31">
        <v>4330</v>
      </c>
      <c r="L142" s="31">
        <v>4140.95</v>
      </c>
      <c r="M142" s="31">
        <v>6.3073499999999996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4125</v>
      </c>
      <c r="D143" s="40">
        <v>4156.333333333333</v>
      </c>
      <c r="E143" s="40">
        <v>4069.6666666666661</v>
      </c>
      <c r="F143" s="40">
        <v>4014.333333333333</v>
      </c>
      <c r="G143" s="40">
        <v>3927.6666666666661</v>
      </c>
      <c r="H143" s="40">
        <v>4211.6666666666661</v>
      </c>
      <c r="I143" s="40">
        <v>4298.3333333333321</v>
      </c>
      <c r="J143" s="40">
        <v>4353.6666666666661</v>
      </c>
      <c r="K143" s="31">
        <v>4243</v>
      </c>
      <c r="L143" s="31">
        <v>4101</v>
      </c>
      <c r="M143" s="31">
        <v>2.9480200000000001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4859.7</v>
      </c>
      <c r="D144" s="40">
        <v>4858.0333333333328</v>
      </c>
      <c r="E144" s="40">
        <v>4811.6666666666661</v>
      </c>
      <c r="F144" s="40">
        <v>4763.6333333333332</v>
      </c>
      <c r="G144" s="40">
        <v>4717.2666666666664</v>
      </c>
      <c r="H144" s="40">
        <v>4906.0666666666657</v>
      </c>
      <c r="I144" s="40">
        <v>4952.4333333333325</v>
      </c>
      <c r="J144" s="40">
        <v>5000.4666666666653</v>
      </c>
      <c r="K144" s="31">
        <v>4904.3999999999996</v>
      </c>
      <c r="L144" s="31">
        <v>4810</v>
      </c>
      <c r="M144" s="31">
        <v>12.59864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407.7</v>
      </c>
      <c r="D145" s="40">
        <v>405.4666666666667</v>
      </c>
      <c r="E145" s="40">
        <v>400.23333333333341</v>
      </c>
      <c r="F145" s="40">
        <v>392.76666666666671</v>
      </c>
      <c r="G145" s="40">
        <v>387.53333333333342</v>
      </c>
      <c r="H145" s="40">
        <v>412.93333333333339</v>
      </c>
      <c r="I145" s="40">
        <v>418.16666666666674</v>
      </c>
      <c r="J145" s="40">
        <v>425.63333333333338</v>
      </c>
      <c r="K145" s="31">
        <v>410.7</v>
      </c>
      <c r="L145" s="31">
        <v>398</v>
      </c>
      <c r="M145" s="31">
        <v>3.0122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107</v>
      </c>
      <c r="D146" s="40">
        <v>106.65000000000002</v>
      </c>
      <c r="E146" s="40">
        <v>103.50000000000004</v>
      </c>
      <c r="F146" s="40">
        <v>100.00000000000003</v>
      </c>
      <c r="G146" s="40">
        <v>96.850000000000051</v>
      </c>
      <c r="H146" s="40">
        <v>110.15000000000003</v>
      </c>
      <c r="I146" s="40">
        <v>113.30000000000001</v>
      </c>
      <c r="J146" s="40">
        <v>116.80000000000003</v>
      </c>
      <c r="K146" s="31">
        <v>109.8</v>
      </c>
      <c r="L146" s="31">
        <v>103.15</v>
      </c>
      <c r="M146" s="31">
        <v>10.72545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240.9</v>
      </c>
      <c r="D147" s="40">
        <v>242.20000000000002</v>
      </c>
      <c r="E147" s="40">
        <v>236.70000000000005</v>
      </c>
      <c r="F147" s="40">
        <v>232.50000000000003</v>
      </c>
      <c r="G147" s="40">
        <v>227.00000000000006</v>
      </c>
      <c r="H147" s="40">
        <v>246.40000000000003</v>
      </c>
      <c r="I147" s="40">
        <v>251.89999999999998</v>
      </c>
      <c r="J147" s="40">
        <v>256.10000000000002</v>
      </c>
      <c r="K147" s="31">
        <v>247.7</v>
      </c>
      <c r="L147" s="31">
        <v>238</v>
      </c>
      <c r="M147" s="31">
        <v>2.3533400000000002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80.349999999999994</v>
      </c>
      <c r="D148" s="40">
        <v>80.416666666666657</v>
      </c>
      <c r="E148" s="40">
        <v>79.283333333333317</v>
      </c>
      <c r="F148" s="40">
        <v>78.216666666666654</v>
      </c>
      <c r="G148" s="40">
        <v>77.083333333333314</v>
      </c>
      <c r="H148" s="40">
        <v>81.48333333333332</v>
      </c>
      <c r="I148" s="40">
        <v>82.616666666666646</v>
      </c>
      <c r="J148" s="40">
        <v>83.683333333333323</v>
      </c>
      <c r="K148" s="31">
        <v>81.55</v>
      </c>
      <c r="L148" s="31">
        <v>79.349999999999994</v>
      </c>
      <c r="M148" s="31">
        <v>16.33314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2733.2</v>
      </c>
      <c r="D149" s="40">
        <v>2722.5166666666669</v>
      </c>
      <c r="E149" s="40">
        <v>2697.2333333333336</v>
      </c>
      <c r="F149" s="40">
        <v>2661.2666666666669</v>
      </c>
      <c r="G149" s="40">
        <v>2635.9833333333336</v>
      </c>
      <c r="H149" s="40">
        <v>2758.4833333333336</v>
      </c>
      <c r="I149" s="40">
        <v>2783.7666666666673</v>
      </c>
      <c r="J149" s="40">
        <v>2819.7333333333336</v>
      </c>
      <c r="K149" s="31">
        <v>2747.8</v>
      </c>
      <c r="L149" s="31">
        <v>2686.55</v>
      </c>
      <c r="M149" s="31">
        <v>8.9843399999999995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197.35</v>
      </c>
      <c r="D150" s="40">
        <v>199.1</v>
      </c>
      <c r="E150" s="40">
        <v>195.25</v>
      </c>
      <c r="F150" s="40">
        <v>193.15</v>
      </c>
      <c r="G150" s="40">
        <v>189.3</v>
      </c>
      <c r="H150" s="40">
        <v>201.2</v>
      </c>
      <c r="I150" s="40">
        <v>205.04999999999995</v>
      </c>
      <c r="J150" s="40">
        <v>207.14999999999998</v>
      </c>
      <c r="K150" s="31">
        <v>202.95</v>
      </c>
      <c r="L150" s="31">
        <v>197</v>
      </c>
      <c r="M150" s="31">
        <v>2.1234999999999999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597.04999999999995</v>
      </c>
      <c r="D151" s="40">
        <v>597.68333333333328</v>
      </c>
      <c r="E151" s="40">
        <v>591.41666666666652</v>
      </c>
      <c r="F151" s="40">
        <v>585.78333333333319</v>
      </c>
      <c r="G151" s="40">
        <v>579.51666666666642</v>
      </c>
      <c r="H151" s="40">
        <v>603.31666666666661</v>
      </c>
      <c r="I151" s="40">
        <v>609.58333333333326</v>
      </c>
      <c r="J151" s="40">
        <v>615.2166666666667</v>
      </c>
      <c r="K151" s="31">
        <v>603.95000000000005</v>
      </c>
      <c r="L151" s="31">
        <v>592.04999999999995</v>
      </c>
      <c r="M151" s="31">
        <v>4.9336200000000003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1639.3</v>
      </c>
      <c r="D152" s="40">
        <v>1654.0666666666666</v>
      </c>
      <c r="E152" s="40">
        <v>1605.2333333333331</v>
      </c>
      <c r="F152" s="40">
        <v>1571.1666666666665</v>
      </c>
      <c r="G152" s="40">
        <v>1522.333333333333</v>
      </c>
      <c r="H152" s="40">
        <v>1688.1333333333332</v>
      </c>
      <c r="I152" s="40">
        <v>1736.9666666666667</v>
      </c>
      <c r="J152" s="40">
        <v>1771.0333333333333</v>
      </c>
      <c r="K152" s="31">
        <v>1702.9</v>
      </c>
      <c r="L152" s="31">
        <v>1620</v>
      </c>
      <c r="M152" s="31">
        <v>1.4188499999999999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71.95</v>
      </c>
      <c r="D153" s="40">
        <v>72.166666666666671</v>
      </c>
      <c r="E153" s="40">
        <v>71.583333333333343</v>
      </c>
      <c r="F153" s="40">
        <v>71.216666666666669</v>
      </c>
      <c r="G153" s="40">
        <v>70.63333333333334</v>
      </c>
      <c r="H153" s="40">
        <v>72.533333333333346</v>
      </c>
      <c r="I153" s="40">
        <v>73.116666666666688</v>
      </c>
      <c r="J153" s="40">
        <v>73.483333333333348</v>
      </c>
      <c r="K153" s="31">
        <v>72.75</v>
      </c>
      <c r="L153" s="31">
        <v>71.8</v>
      </c>
      <c r="M153" s="31">
        <v>6.84063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126.65</v>
      </c>
      <c r="D154" s="40">
        <v>127.2</v>
      </c>
      <c r="E154" s="40">
        <v>124.5</v>
      </c>
      <c r="F154" s="40">
        <v>122.35</v>
      </c>
      <c r="G154" s="40">
        <v>119.64999999999999</v>
      </c>
      <c r="H154" s="40">
        <v>129.35000000000002</v>
      </c>
      <c r="I154" s="40">
        <v>132.05000000000001</v>
      </c>
      <c r="J154" s="40">
        <v>134.20000000000002</v>
      </c>
      <c r="K154" s="31">
        <v>129.9</v>
      </c>
      <c r="L154" s="31">
        <v>125.05</v>
      </c>
      <c r="M154" s="31">
        <v>8.8293700000000008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757.1</v>
      </c>
      <c r="D155" s="40">
        <v>748.71666666666658</v>
      </c>
      <c r="E155" s="40">
        <v>732.43333333333317</v>
      </c>
      <c r="F155" s="40">
        <v>707.76666666666654</v>
      </c>
      <c r="G155" s="40">
        <v>691.48333333333312</v>
      </c>
      <c r="H155" s="40">
        <v>773.38333333333321</v>
      </c>
      <c r="I155" s="40">
        <v>789.66666666666674</v>
      </c>
      <c r="J155" s="40">
        <v>814.33333333333326</v>
      </c>
      <c r="K155" s="31">
        <v>765</v>
      </c>
      <c r="L155" s="31">
        <v>724.05</v>
      </c>
      <c r="M155" s="31">
        <v>1.7640199999999999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1311.35</v>
      </c>
      <c r="D156" s="40">
        <v>1317.7833333333333</v>
      </c>
      <c r="E156" s="40">
        <v>1281.5666666666666</v>
      </c>
      <c r="F156" s="40">
        <v>1251.7833333333333</v>
      </c>
      <c r="G156" s="40">
        <v>1215.5666666666666</v>
      </c>
      <c r="H156" s="40">
        <v>1347.5666666666666</v>
      </c>
      <c r="I156" s="40">
        <v>1383.7833333333333</v>
      </c>
      <c r="J156" s="40">
        <v>1413.5666666666666</v>
      </c>
      <c r="K156" s="31">
        <v>1354</v>
      </c>
      <c r="L156" s="31">
        <v>1288</v>
      </c>
      <c r="M156" s="31">
        <v>15.991680000000001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178.2</v>
      </c>
      <c r="D157" s="40">
        <v>175.85</v>
      </c>
      <c r="E157" s="40">
        <v>171.04999999999998</v>
      </c>
      <c r="F157" s="40">
        <v>163.89999999999998</v>
      </c>
      <c r="G157" s="40">
        <v>159.09999999999997</v>
      </c>
      <c r="H157" s="40">
        <v>183</v>
      </c>
      <c r="I157" s="40">
        <v>187.8</v>
      </c>
      <c r="J157" s="40">
        <v>194.95000000000002</v>
      </c>
      <c r="K157" s="31">
        <v>180.65</v>
      </c>
      <c r="L157" s="31">
        <v>168.7</v>
      </c>
      <c r="M157" s="31">
        <v>204.33437000000001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342.45</v>
      </c>
      <c r="D158" s="40">
        <v>342.66666666666669</v>
      </c>
      <c r="E158" s="40">
        <v>340.78333333333336</v>
      </c>
      <c r="F158" s="40">
        <v>339.11666666666667</v>
      </c>
      <c r="G158" s="40">
        <v>337.23333333333335</v>
      </c>
      <c r="H158" s="40">
        <v>344.33333333333337</v>
      </c>
      <c r="I158" s="40">
        <v>346.2166666666667</v>
      </c>
      <c r="J158" s="40">
        <v>347.88333333333338</v>
      </c>
      <c r="K158" s="31">
        <v>344.55</v>
      </c>
      <c r="L158" s="31">
        <v>341</v>
      </c>
      <c r="M158" s="31">
        <v>1.3139400000000001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82.8</v>
      </c>
      <c r="D159" s="40">
        <v>82.85</v>
      </c>
      <c r="E159" s="40">
        <v>82.35</v>
      </c>
      <c r="F159" s="40">
        <v>81.900000000000006</v>
      </c>
      <c r="G159" s="40">
        <v>81.400000000000006</v>
      </c>
      <c r="H159" s="40">
        <v>83.299999999999983</v>
      </c>
      <c r="I159" s="40">
        <v>83.799999999999983</v>
      </c>
      <c r="J159" s="40">
        <v>84.249999999999972</v>
      </c>
      <c r="K159" s="31">
        <v>83.35</v>
      </c>
      <c r="L159" s="31">
        <v>82.4</v>
      </c>
      <c r="M159" s="31">
        <v>67.464690000000004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3022.15</v>
      </c>
      <c r="D160" s="40">
        <v>2972.5499999999997</v>
      </c>
      <c r="E160" s="40">
        <v>2885.2499999999995</v>
      </c>
      <c r="F160" s="40">
        <v>2748.35</v>
      </c>
      <c r="G160" s="40">
        <v>2661.0499999999997</v>
      </c>
      <c r="H160" s="40">
        <v>3109.4499999999994</v>
      </c>
      <c r="I160" s="40">
        <v>3196.7499999999995</v>
      </c>
      <c r="J160" s="40">
        <v>3333.6499999999992</v>
      </c>
      <c r="K160" s="31">
        <v>3059.85</v>
      </c>
      <c r="L160" s="31">
        <v>2835.65</v>
      </c>
      <c r="M160" s="31">
        <v>2.0505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472.2</v>
      </c>
      <c r="D161" s="40">
        <v>472.26666666666665</v>
      </c>
      <c r="E161" s="40">
        <v>465.48333333333329</v>
      </c>
      <c r="F161" s="40">
        <v>458.76666666666665</v>
      </c>
      <c r="G161" s="40">
        <v>451.98333333333329</v>
      </c>
      <c r="H161" s="40">
        <v>478.98333333333329</v>
      </c>
      <c r="I161" s="40">
        <v>485.76666666666659</v>
      </c>
      <c r="J161" s="40">
        <v>492.48333333333329</v>
      </c>
      <c r="K161" s="31">
        <v>479.05</v>
      </c>
      <c r="L161" s="31">
        <v>465.55</v>
      </c>
      <c r="M161" s="31">
        <v>2.8043999999999998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168.1</v>
      </c>
      <c r="D162" s="40">
        <v>168.18333333333331</v>
      </c>
      <c r="E162" s="40">
        <v>167.41666666666663</v>
      </c>
      <c r="F162" s="40">
        <v>166.73333333333332</v>
      </c>
      <c r="G162" s="40">
        <v>165.96666666666664</v>
      </c>
      <c r="H162" s="40">
        <v>168.86666666666662</v>
      </c>
      <c r="I162" s="40">
        <v>169.63333333333333</v>
      </c>
      <c r="J162" s="40">
        <v>170.31666666666661</v>
      </c>
      <c r="K162" s="31">
        <v>168.95</v>
      </c>
      <c r="L162" s="31">
        <v>167.5</v>
      </c>
      <c r="M162" s="31">
        <v>5.4758300000000002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190.9</v>
      </c>
      <c r="D163" s="40">
        <v>187.65</v>
      </c>
      <c r="E163" s="40">
        <v>182.5</v>
      </c>
      <c r="F163" s="40">
        <v>174.1</v>
      </c>
      <c r="G163" s="40">
        <v>168.95</v>
      </c>
      <c r="H163" s="40">
        <v>196.05</v>
      </c>
      <c r="I163" s="40">
        <v>201.20000000000005</v>
      </c>
      <c r="J163" s="40">
        <v>209.60000000000002</v>
      </c>
      <c r="K163" s="31">
        <v>192.8</v>
      </c>
      <c r="L163" s="31">
        <v>179.25</v>
      </c>
      <c r="M163" s="31">
        <v>70.697220000000002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277.45</v>
      </c>
      <c r="D164" s="40">
        <v>280.41666666666669</v>
      </c>
      <c r="E164" s="40">
        <v>273.28333333333336</v>
      </c>
      <c r="F164" s="40">
        <v>269.11666666666667</v>
      </c>
      <c r="G164" s="40">
        <v>261.98333333333335</v>
      </c>
      <c r="H164" s="40">
        <v>284.58333333333337</v>
      </c>
      <c r="I164" s="40">
        <v>291.7166666666667</v>
      </c>
      <c r="J164" s="40">
        <v>295.88333333333338</v>
      </c>
      <c r="K164" s="31">
        <v>287.55</v>
      </c>
      <c r="L164" s="31">
        <v>276.25</v>
      </c>
      <c r="M164" s="31">
        <v>33.853929999999998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6.8</v>
      </c>
      <c r="D165" s="40">
        <v>6.8166666666666673</v>
      </c>
      <c r="E165" s="40">
        <v>6.6333333333333346</v>
      </c>
      <c r="F165" s="40">
        <v>6.4666666666666677</v>
      </c>
      <c r="G165" s="40">
        <v>6.283333333333335</v>
      </c>
      <c r="H165" s="40">
        <v>6.9833333333333343</v>
      </c>
      <c r="I165" s="40">
        <v>7.1666666666666661</v>
      </c>
      <c r="J165" s="40">
        <v>7.3333333333333339</v>
      </c>
      <c r="K165" s="31">
        <v>7</v>
      </c>
      <c r="L165" s="31">
        <v>6.65</v>
      </c>
      <c r="M165" s="31">
        <v>68.773700000000005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45.35</v>
      </c>
      <c r="D166" s="40">
        <v>45.333333333333336</v>
      </c>
      <c r="E166" s="40">
        <v>44.466666666666669</v>
      </c>
      <c r="F166" s="40">
        <v>43.583333333333336</v>
      </c>
      <c r="G166" s="40">
        <v>42.716666666666669</v>
      </c>
      <c r="H166" s="40">
        <v>46.216666666666669</v>
      </c>
      <c r="I166" s="40">
        <v>47.083333333333329</v>
      </c>
      <c r="J166" s="40">
        <v>47.966666666666669</v>
      </c>
      <c r="K166" s="31">
        <v>46.2</v>
      </c>
      <c r="L166" s="31">
        <v>44.45</v>
      </c>
      <c r="M166" s="31">
        <v>12.93913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145.1</v>
      </c>
      <c r="D167" s="40">
        <v>145.5</v>
      </c>
      <c r="E167" s="40">
        <v>143.75</v>
      </c>
      <c r="F167" s="40">
        <v>142.4</v>
      </c>
      <c r="G167" s="40">
        <v>140.65</v>
      </c>
      <c r="H167" s="40">
        <v>146.85</v>
      </c>
      <c r="I167" s="40">
        <v>148.6</v>
      </c>
      <c r="J167" s="40">
        <v>149.94999999999999</v>
      </c>
      <c r="K167" s="31">
        <v>147.25</v>
      </c>
      <c r="L167" s="31">
        <v>144.15</v>
      </c>
      <c r="M167" s="31">
        <v>87.288749999999993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329.45</v>
      </c>
      <c r="D168" s="40">
        <v>326.84999999999997</v>
      </c>
      <c r="E168" s="40">
        <v>323.09999999999991</v>
      </c>
      <c r="F168" s="40">
        <v>316.74999999999994</v>
      </c>
      <c r="G168" s="40">
        <v>312.99999999999989</v>
      </c>
      <c r="H168" s="40">
        <v>333.19999999999993</v>
      </c>
      <c r="I168" s="40">
        <v>336.95000000000005</v>
      </c>
      <c r="J168" s="40">
        <v>343.29999999999995</v>
      </c>
      <c r="K168" s="31">
        <v>330.6</v>
      </c>
      <c r="L168" s="31">
        <v>320.5</v>
      </c>
      <c r="M168" s="31">
        <v>0.84362999999999999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4341.1499999999996</v>
      </c>
      <c r="D169" s="40">
        <v>4328.7166666666662</v>
      </c>
      <c r="E169" s="40">
        <v>4287.4333333333325</v>
      </c>
      <c r="F169" s="40">
        <v>4233.7166666666662</v>
      </c>
      <c r="G169" s="40">
        <v>4192.4333333333325</v>
      </c>
      <c r="H169" s="40">
        <v>4382.4333333333325</v>
      </c>
      <c r="I169" s="40">
        <v>4423.7166666666672</v>
      </c>
      <c r="J169" s="40">
        <v>4477.4333333333325</v>
      </c>
      <c r="K169" s="31">
        <v>4370</v>
      </c>
      <c r="L169" s="31">
        <v>4275</v>
      </c>
      <c r="M169" s="31">
        <v>0.24118000000000001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30.45</v>
      </c>
      <c r="D170" s="40">
        <v>30.583333333333332</v>
      </c>
      <c r="E170" s="40">
        <v>30.166666666666664</v>
      </c>
      <c r="F170" s="40">
        <v>29.883333333333333</v>
      </c>
      <c r="G170" s="40">
        <v>29.466666666666665</v>
      </c>
      <c r="H170" s="40">
        <v>30.866666666666664</v>
      </c>
      <c r="I170" s="40">
        <v>31.283333333333328</v>
      </c>
      <c r="J170" s="40">
        <v>31.566666666666663</v>
      </c>
      <c r="K170" s="31">
        <v>31</v>
      </c>
      <c r="L170" s="31">
        <v>30.3</v>
      </c>
      <c r="M170" s="31">
        <v>129.81989999999999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3167.05</v>
      </c>
      <c r="D171" s="40">
        <v>3197.3166666666671</v>
      </c>
      <c r="E171" s="40">
        <v>3120.733333333334</v>
      </c>
      <c r="F171" s="40">
        <v>3074.416666666667</v>
      </c>
      <c r="G171" s="40">
        <v>2997.8333333333339</v>
      </c>
      <c r="H171" s="40">
        <v>3243.6333333333341</v>
      </c>
      <c r="I171" s="40">
        <v>3320.2166666666672</v>
      </c>
      <c r="J171" s="40">
        <v>3366.5333333333342</v>
      </c>
      <c r="K171" s="31">
        <v>3273.9</v>
      </c>
      <c r="L171" s="31">
        <v>3151</v>
      </c>
      <c r="M171" s="31">
        <v>0.27689999999999998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193.25</v>
      </c>
      <c r="D172" s="40">
        <v>193.44999999999996</v>
      </c>
      <c r="E172" s="40">
        <v>190.99999999999991</v>
      </c>
      <c r="F172" s="40">
        <v>188.74999999999994</v>
      </c>
      <c r="G172" s="40">
        <v>186.2999999999999</v>
      </c>
      <c r="H172" s="40">
        <v>195.69999999999993</v>
      </c>
      <c r="I172" s="40">
        <v>198.14999999999998</v>
      </c>
      <c r="J172" s="40">
        <v>200.39999999999995</v>
      </c>
      <c r="K172" s="31">
        <v>195.9</v>
      </c>
      <c r="L172" s="31">
        <v>191.2</v>
      </c>
      <c r="M172" s="31">
        <v>1.71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3168.7</v>
      </c>
      <c r="D173" s="40">
        <v>3158.8833333333332</v>
      </c>
      <c r="E173" s="40">
        <v>3127.7666666666664</v>
      </c>
      <c r="F173" s="40">
        <v>3086.833333333333</v>
      </c>
      <c r="G173" s="40">
        <v>3055.7166666666662</v>
      </c>
      <c r="H173" s="40">
        <v>3199.8166666666666</v>
      </c>
      <c r="I173" s="40">
        <v>3230.9333333333334</v>
      </c>
      <c r="J173" s="40">
        <v>3271.8666666666668</v>
      </c>
      <c r="K173" s="31">
        <v>3190</v>
      </c>
      <c r="L173" s="31">
        <v>3117.95</v>
      </c>
      <c r="M173" s="31">
        <v>0.18035999999999999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149.9</v>
      </c>
      <c r="D174" s="40">
        <v>150.1</v>
      </c>
      <c r="E174" s="40">
        <v>148.85</v>
      </c>
      <c r="F174" s="40">
        <v>147.80000000000001</v>
      </c>
      <c r="G174" s="40">
        <v>146.55000000000001</v>
      </c>
      <c r="H174" s="40">
        <v>151.14999999999998</v>
      </c>
      <c r="I174" s="40">
        <v>152.39999999999998</v>
      </c>
      <c r="J174" s="40">
        <v>153.44999999999996</v>
      </c>
      <c r="K174" s="31">
        <v>151.35</v>
      </c>
      <c r="L174" s="31">
        <v>149.05000000000001</v>
      </c>
      <c r="M174" s="31">
        <v>6.9041800000000002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5797.55</v>
      </c>
      <c r="D175" s="40">
        <v>5810.6500000000005</v>
      </c>
      <c r="E175" s="40">
        <v>5771.9500000000007</v>
      </c>
      <c r="F175" s="40">
        <v>5746.35</v>
      </c>
      <c r="G175" s="40">
        <v>5707.6500000000005</v>
      </c>
      <c r="H175" s="40">
        <v>5836.2500000000009</v>
      </c>
      <c r="I175" s="40">
        <v>5874.95</v>
      </c>
      <c r="J175" s="40">
        <v>5900.5500000000011</v>
      </c>
      <c r="K175" s="31">
        <v>5849.35</v>
      </c>
      <c r="L175" s="31">
        <v>5785.05</v>
      </c>
      <c r="M175" s="31">
        <v>4.7969999999999999E-2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3901.55</v>
      </c>
      <c r="D176" s="40">
        <v>3906.2000000000003</v>
      </c>
      <c r="E176" s="40">
        <v>3872.4000000000005</v>
      </c>
      <c r="F176" s="40">
        <v>3843.2500000000005</v>
      </c>
      <c r="G176" s="40">
        <v>3809.4500000000007</v>
      </c>
      <c r="H176" s="40">
        <v>3935.3500000000004</v>
      </c>
      <c r="I176" s="40">
        <v>3969.1500000000005</v>
      </c>
      <c r="J176" s="40">
        <v>3998.3</v>
      </c>
      <c r="K176" s="31">
        <v>3940</v>
      </c>
      <c r="L176" s="31">
        <v>3877.05</v>
      </c>
      <c r="M176" s="31">
        <v>1.1181399999999999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1529.25</v>
      </c>
      <c r="D177" s="40">
        <v>1535.5666666666666</v>
      </c>
      <c r="E177" s="40">
        <v>1519.2333333333331</v>
      </c>
      <c r="F177" s="40">
        <v>1509.2166666666665</v>
      </c>
      <c r="G177" s="40">
        <v>1492.883333333333</v>
      </c>
      <c r="H177" s="40">
        <v>1545.5833333333333</v>
      </c>
      <c r="I177" s="40">
        <v>1561.9166666666667</v>
      </c>
      <c r="J177" s="40">
        <v>1571.9333333333334</v>
      </c>
      <c r="K177" s="31">
        <v>1551.9</v>
      </c>
      <c r="L177" s="31">
        <v>1525.55</v>
      </c>
      <c r="M177" s="31">
        <v>0.22120999999999999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538.4</v>
      </c>
      <c r="D178" s="40">
        <v>537.1</v>
      </c>
      <c r="E178" s="40">
        <v>533.30000000000007</v>
      </c>
      <c r="F178" s="40">
        <v>528.20000000000005</v>
      </c>
      <c r="G178" s="40">
        <v>524.40000000000009</v>
      </c>
      <c r="H178" s="40">
        <v>542.20000000000005</v>
      </c>
      <c r="I178" s="40">
        <v>546</v>
      </c>
      <c r="J178" s="40">
        <v>551.1</v>
      </c>
      <c r="K178" s="31">
        <v>540.9</v>
      </c>
      <c r="L178" s="31">
        <v>532</v>
      </c>
      <c r="M178" s="31">
        <v>11.17337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981.7</v>
      </c>
      <c r="D179" s="40">
        <v>986.19999999999993</v>
      </c>
      <c r="E179" s="40">
        <v>975.49999999999989</v>
      </c>
      <c r="F179" s="40">
        <v>969.3</v>
      </c>
      <c r="G179" s="40">
        <v>958.59999999999991</v>
      </c>
      <c r="H179" s="40">
        <v>992.39999999999986</v>
      </c>
      <c r="I179" s="40">
        <v>1003.0999999999999</v>
      </c>
      <c r="J179" s="40">
        <v>1009.2999999999998</v>
      </c>
      <c r="K179" s="31">
        <v>996.9</v>
      </c>
      <c r="L179" s="31">
        <v>980</v>
      </c>
      <c r="M179" s="31">
        <v>0.18417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636.25</v>
      </c>
      <c r="D180" s="40">
        <v>638.19999999999993</v>
      </c>
      <c r="E180" s="40">
        <v>630.39999999999986</v>
      </c>
      <c r="F180" s="40">
        <v>624.54999999999995</v>
      </c>
      <c r="G180" s="40">
        <v>616.74999999999989</v>
      </c>
      <c r="H180" s="40">
        <v>644.04999999999984</v>
      </c>
      <c r="I180" s="40">
        <v>651.8499999999998</v>
      </c>
      <c r="J180" s="40">
        <v>657.69999999999982</v>
      </c>
      <c r="K180" s="31">
        <v>646</v>
      </c>
      <c r="L180" s="31">
        <v>632.35</v>
      </c>
      <c r="M180" s="31">
        <v>1.05074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1125.5</v>
      </c>
      <c r="D181" s="40">
        <v>1115.3</v>
      </c>
      <c r="E181" s="40">
        <v>1101.3</v>
      </c>
      <c r="F181" s="40">
        <v>1077.0999999999999</v>
      </c>
      <c r="G181" s="40">
        <v>1063.0999999999999</v>
      </c>
      <c r="H181" s="40">
        <v>1139.5</v>
      </c>
      <c r="I181" s="40">
        <v>1153.5</v>
      </c>
      <c r="J181" s="40">
        <v>1177.7</v>
      </c>
      <c r="K181" s="31">
        <v>1129.3</v>
      </c>
      <c r="L181" s="31">
        <v>1091.0999999999999</v>
      </c>
      <c r="M181" s="31">
        <v>15.032859999999999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560.9</v>
      </c>
      <c r="D182" s="40">
        <v>563.30000000000007</v>
      </c>
      <c r="E182" s="40">
        <v>557.60000000000014</v>
      </c>
      <c r="F182" s="40">
        <v>554.30000000000007</v>
      </c>
      <c r="G182" s="40">
        <v>548.60000000000014</v>
      </c>
      <c r="H182" s="40">
        <v>566.60000000000014</v>
      </c>
      <c r="I182" s="40">
        <v>572.30000000000018</v>
      </c>
      <c r="J182" s="40">
        <v>575.60000000000014</v>
      </c>
      <c r="K182" s="31">
        <v>569</v>
      </c>
      <c r="L182" s="31">
        <v>560</v>
      </c>
      <c r="M182" s="31">
        <v>1.70245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1595.4</v>
      </c>
      <c r="D183" s="40">
        <v>1588.3833333333332</v>
      </c>
      <c r="E183" s="40">
        <v>1567.0166666666664</v>
      </c>
      <c r="F183" s="40">
        <v>1538.6333333333332</v>
      </c>
      <c r="G183" s="40">
        <v>1517.2666666666664</v>
      </c>
      <c r="H183" s="40">
        <v>1616.7666666666664</v>
      </c>
      <c r="I183" s="40">
        <v>1638.1333333333332</v>
      </c>
      <c r="J183" s="40">
        <v>1666.5166666666664</v>
      </c>
      <c r="K183" s="31">
        <v>1609.75</v>
      </c>
      <c r="L183" s="31">
        <v>1560</v>
      </c>
      <c r="M183" s="31">
        <v>14.772030000000001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343.8</v>
      </c>
      <c r="D184" s="40">
        <v>345.08333333333331</v>
      </c>
      <c r="E184" s="40">
        <v>340.36666666666662</v>
      </c>
      <c r="F184" s="40">
        <v>336.93333333333328</v>
      </c>
      <c r="G184" s="40">
        <v>332.21666666666658</v>
      </c>
      <c r="H184" s="40">
        <v>348.51666666666665</v>
      </c>
      <c r="I184" s="40">
        <v>353.23333333333335</v>
      </c>
      <c r="J184" s="40">
        <v>356.66666666666669</v>
      </c>
      <c r="K184" s="31">
        <v>349.8</v>
      </c>
      <c r="L184" s="31">
        <v>341.65</v>
      </c>
      <c r="M184" s="31">
        <v>23.402460000000001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643.85</v>
      </c>
      <c r="D185" s="40">
        <v>644.11666666666667</v>
      </c>
      <c r="E185" s="40">
        <v>640.23333333333335</v>
      </c>
      <c r="F185" s="40">
        <v>636.61666666666667</v>
      </c>
      <c r="G185" s="40">
        <v>632.73333333333335</v>
      </c>
      <c r="H185" s="40">
        <v>647.73333333333335</v>
      </c>
      <c r="I185" s="40">
        <v>651.61666666666679</v>
      </c>
      <c r="J185" s="40">
        <v>655.23333333333335</v>
      </c>
      <c r="K185" s="31">
        <v>648</v>
      </c>
      <c r="L185" s="31">
        <v>640.5</v>
      </c>
      <c r="M185" s="31">
        <v>1.69259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1499.25</v>
      </c>
      <c r="D186" s="40">
        <v>1497.0833333333333</v>
      </c>
      <c r="E186" s="40">
        <v>1487.1666666666665</v>
      </c>
      <c r="F186" s="40">
        <v>1475.0833333333333</v>
      </c>
      <c r="G186" s="40">
        <v>1465.1666666666665</v>
      </c>
      <c r="H186" s="40">
        <v>1509.1666666666665</v>
      </c>
      <c r="I186" s="40">
        <v>1519.083333333333</v>
      </c>
      <c r="J186" s="40">
        <v>1531.1666666666665</v>
      </c>
      <c r="K186" s="31">
        <v>1507</v>
      </c>
      <c r="L186" s="31">
        <v>1485</v>
      </c>
      <c r="M186" s="31">
        <v>10.18243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357.4</v>
      </c>
      <c r="D187" s="40">
        <v>358.88333333333338</v>
      </c>
      <c r="E187" s="40">
        <v>354.01666666666677</v>
      </c>
      <c r="F187" s="40">
        <v>350.63333333333338</v>
      </c>
      <c r="G187" s="40">
        <v>345.76666666666677</v>
      </c>
      <c r="H187" s="40">
        <v>362.26666666666677</v>
      </c>
      <c r="I187" s="40">
        <v>367.13333333333344</v>
      </c>
      <c r="J187" s="40">
        <v>370.51666666666677</v>
      </c>
      <c r="K187" s="31">
        <v>363.75</v>
      </c>
      <c r="L187" s="31">
        <v>355.5</v>
      </c>
      <c r="M187" s="31">
        <v>4.44428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141.69999999999999</v>
      </c>
      <c r="D188" s="40">
        <v>141.44999999999999</v>
      </c>
      <c r="E188" s="40">
        <v>138.29999999999998</v>
      </c>
      <c r="F188" s="40">
        <v>134.9</v>
      </c>
      <c r="G188" s="40">
        <v>131.75</v>
      </c>
      <c r="H188" s="40">
        <v>144.84999999999997</v>
      </c>
      <c r="I188" s="40">
        <v>147.99999999999994</v>
      </c>
      <c r="J188" s="40">
        <v>151.39999999999995</v>
      </c>
      <c r="K188" s="31">
        <v>144.6</v>
      </c>
      <c r="L188" s="31">
        <v>138.05000000000001</v>
      </c>
      <c r="M188" s="31">
        <v>25.437660000000001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1309.55</v>
      </c>
      <c r="D189" s="40">
        <v>1300.75</v>
      </c>
      <c r="E189" s="40">
        <v>1272.05</v>
      </c>
      <c r="F189" s="40">
        <v>1234.55</v>
      </c>
      <c r="G189" s="40">
        <v>1205.8499999999999</v>
      </c>
      <c r="H189" s="40">
        <v>1338.25</v>
      </c>
      <c r="I189" s="40">
        <v>1366.9499999999998</v>
      </c>
      <c r="J189" s="40">
        <v>1404.45</v>
      </c>
      <c r="K189" s="31">
        <v>1329.45</v>
      </c>
      <c r="L189" s="31">
        <v>1263.25</v>
      </c>
      <c r="M189" s="31">
        <v>1.01326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457.45</v>
      </c>
      <c r="D190" s="40">
        <v>457.76666666666665</v>
      </c>
      <c r="E190" s="40">
        <v>454.58333333333331</v>
      </c>
      <c r="F190" s="40">
        <v>451.71666666666664</v>
      </c>
      <c r="G190" s="40">
        <v>448.5333333333333</v>
      </c>
      <c r="H190" s="40">
        <v>460.63333333333333</v>
      </c>
      <c r="I190" s="40">
        <v>463.81666666666672</v>
      </c>
      <c r="J190" s="40">
        <v>466.68333333333334</v>
      </c>
      <c r="K190" s="31">
        <v>460.95</v>
      </c>
      <c r="L190" s="31">
        <v>454.9</v>
      </c>
      <c r="M190" s="31">
        <v>1.24346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184.8</v>
      </c>
      <c r="D191" s="40">
        <v>182.56666666666669</v>
      </c>
      <c r="E191" s="40">
        <v>178.33333333333337</v>
      </c>
      <c r="F191" s="40">
        <v>171.86666666666667</v>
      </c>
      <c r="G191" s="40">
        <v>167.63333333333335</v>
      </c>
      <c r="H191" s="40">
        <v>189.03333333333339</v>
      </c>
      <c r="I191" s="40">
        <v>193.26666666666668</v>
      </c>
      <c r="J191" s="40">
        <v>199.73333333333341</v>
      </c>
      <c r="K191" s="31">
        <v>186.8</v>
      </c>
      <c r="L191" s="31">
        <v>176.1</v>
      </c>
      <c r="M191" s="31">
        <v>5.4157200000000003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1684.6</v>
      </c>
      <c r="D192" s="40">
        <v>1693.5333333333335</v>
      </c>
      <c r="E192" s="40">
        <v>1661.0666666666671</v>
      </c>
      <c r="F192" s="40">
        <v>1637.5333333333335</v>
      </c>
      <c r="G192" s="40">
        <v>1605.0666666666671</v>
      </c>
      <c r="H192" s="40">
        <v>1717.0666666666671</v>
      </c>
      <c r="I192" s="40">
        <v>1749.5333333333338</v>
      </c>
      <c r="J192" s="40">
        <v>1773.0666666666671</v>
      </c>
      <c r="K192" s="31">
        <v>1726</v>
      </c>
      <c r="L192" s="31">
        <v>1670</v>
      </c>
      <c r="M192" s="31">
        <v>1.33385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704.5</v>
      </c>
      <c r="D193" s="40">
        <v>706.48333333333323</v>
      </c>
      <c r="E193" s="40">
        <v>699.41666666666652</v>
      </c>
      <c r="F193" s="40">
        <v>694.33333333333326</v>
      </c>
      <c r="G193" s="40">
        <v>687.26666666666654</v>
      </c>
      <c r="H193" s="40">
        <v>711.56666666666649</v>
      </c>
      <c r="I193" s="40">
        <v>718.63333333333333</v>
      </c>
      <c r="J193" s="40">
        <v>723.71666666666647</v>
      </c>
      <c r="K193" s="31">
        <v>713.55</v>
      </c>
      <c r="L193" s="31">
        <v>701.4</v>
      </c>
      <c r="M193" s="31">
        <v>13.88373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337.2</v>
      </c>
      <c r="D194" s="40">
        <v>334.0333333333333</v>
      </c>
      <c r="E194" s="40">
        <v>328.46666666666658</v>
      </c>
      <c r="F194" s="40">
        <v>319.73333333333329</v>
      </c>
      <c r="G194" s="40">
        <v>314.16666666666657</v>
      </c>
      <c r="H194" s="40">
        <v>342.76666666666659</v>
      </c>
      <c r="I194" s="40">
        <v>348.33333333333331</v>
      </c>
      <c r="J194" s="40">
        <v>357.06666666666661</v>
      </c>
      <c r="K194" s="31">
        <v>339.6</v>
      </c>
      <c r="L194" s="31">
        <v>325.3</v>
      </c>
      <c r="M194" s="31">
        <v>8.5543999999999993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101.9</v>
      </c>
      <c r="D195" s="40">
        <v>101.8</v>
      </c>
      <c r="E195" s="40">
        <v>100.75</v>
      </c>
      <c r="F195" s="40">
        <v>99.600000000000009</v>
      </c>
      <c r="G195" s="40">
        <v>98.550000000000011</v>
      </c>
      <c r="H195" s="40">
        <v>102.94999999999999</v>
      </c>
      <c r="I195" s="40">
        <v>103.99999999999997</v>
      </c>
      <c r="J195" s="40">
        <v>105.14999999999998</v>
      </c>
      <c r="K195" s="31">
        <v>102.85</v>
      </c>
      <c r="L195" s="31">
        <v>100.65</v>
      </c>
      <c r="M195" s="31">
        <v>13.43314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105.8</v>
      </c>
      <c r="D196" s="40">
        <v>104.66666666666667</v>
      </c>
      <c r="E196" s="40">
        <v>102.43333333333334</v>
      </c>
      <c r="F196" s="40">
        <v>99.066666666666663</v>
      </c>
      <c r="G196" s="40">
        <v>96.833333333333329</v>
      </c>
      <c r="H196" s="40">
        <v>108.03333333333335</v>
      </c>
      <c r="I196" s="40">
        <v>110.26666666666667</v>
      </c>
      <c r="J196" s="40">
        <v>113.63333333333335</v>
      </c>
      <c r="K196" s="31">
        <v>106.9</v>
      </c>
      <c r="L196" s="31">
        <v>101.3</v>
      </c>
      <c r="M196" s="31">
        <v>26.579180000000001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350.6</v>
      </c>
      <c r="D197" s="40">
        <v>351.58333333333331</v>
      </c>
      <c r="E197" s="40">
        <v>346.86666666666662</v>
      </c>
      <c r="F197" s="40">
        <v>343.13333333333333</v>
      </c>
      <c r="G197" s="40">
        <v>338.41666666666663</v>
      </c>
      <c r="H197" s="40">
        <v>355.31666666666661</v>
      </c>
      <c r="I197" s="40">
        <v>360.0333333333333</v>
      </c>
      <c r="J197" s="40">
        <v>363.76666666666659</v>
      </c>
      <c r="K197" s="31">
        <v>356.3</v>
      </c>
      <c r="L197" s="31">
        <v>347.85</v>
      </c>
      <c r="M197" s="31">
        <v>4.9821099999999996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605.70000000000005</v>
      </c>
      <c r="D198" s="40">
        <v>605.20000000000005</v>
      </c>
      <c r="E198" s="40">
        <v>602.45000000000005</v>
      </c>
      <c r="F198" s="40">
        <v>599.20000000000005</v>
      </c>
      <c r="G198" s="40">
        <v>596.45000000000005</v>
      </c>
      <c r="H198" s="40">
        <v>608.45000000000005</v>
      </c>
      <c r="I198" s="40">
        <v>611.20000000000005</v>
      </c>
      <c r="J198" s="40">
        <v>614.45000000000005</v>
      </c>
      <c r="K198" s="31">
        <v>607.95000000000005</v>
      </c>
      <c r="L198" s="31">
        <v>601.95000000000005</v>
      </c>
      <c r="M198" s="31">
        <v>0.20463000000000001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2235.5500000000002</v>
      </c>
      <c r="D199" s="40">
        <v>2232.9666666666667</v>
      </c>
      <c r="E199" s="40">
        <v>2213.9333333333334</v>
      </c>
      <c r="F199" s="40">
        <v>2192.3166666666666</v>
      </c>
      <c r="G199" s="40">
        <v>2173.2833333333333</v>
      </c>
      <c r="H199" s="40">
        <v>2254.5833333333335</v>
      </c>
      <c r="I199" s="40">
        <v>2273.6166666666672</v>
      </c>
      <c r="J199" s="40">
        <v>2295.2333333333336</v>
      </c>
      <c r="K199" s="31">
        <v>2252</v>
      </c>
      <c r="L199" s="31">
        <v>2211.35</v>
      </c>
      <c r="M199" s="31">
        <v>0.44940999999999998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1172.75</v>
      </c>
      <c r="D200" s="40">
        <v>1169.5833333333333</v>
      </c>
      <c r="E200" s="40">
        <v>1157.1666666666665</v>
      </c>
      <c r="F200" s="40">
        <v>1141.5833333333333</v>
      </c>
      <c r="G200" s="40">
        <v>1129.1666666666665</v>
      </c>
      <c r="H200" s="40">
        <v>1185.1666666666665</v>
      </c>
      <c r="I200" s="40">
        <v>1197.583333333333</v>
      </c>
      <c r="J200" s="40">
        <v>1213.1666666666665</v>
      </c>
      <c r="K200" s="31">
        <v>1182</v>
      </c>
      <c r="L200" s="31">
        <v>1154</v>
      </c>
      <c r="M200" s="31">
        <v>52.244790000000002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3111.1</v>
      </c>
      <c r="D201" s="40">
        <v>3111.8666666666668</v>
      </c>
      <c r="E201" s="40">
        <v>3096.7333333333336</v>
      </c>
      <c r="F201" s="40">
        <v>3082.3666666666668</v>
      </c>
      <c r="G201" s="40">
        <v>3067.2333333333336</v>
      </c>
      <c r="H201" s="40">
        <v>3126.2333333333336</v>
      </c>
      <c r="I201" s="40">
        <v>3141.3666666666668</v>
      </c>
      <c r="J201" s="40">
        <v>3155.7333333333336</v>
      </c>
      <c r="K201" s="31">
        <v>3127</v>
      </c>
      <c r="L201" s="31">
        <v>3097.5</v>
      </c>
      <c r="M201" s="31">
        <v>2.0031400000000001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1589</v>
      </c>
      <c r="D202" s="40">
        <v>1584.0833333333333</v>
      </c>
      <c r="E202" s="40">
        <v>1576.1666666666665</v>
      </c>
      <c r="F202" s="40">
        <v>1563.3333333333333</v>
      </c>
      <c r="G202" s="40">
        <v>1555.4166666666665</v>
      </c>
      <c r="H202" s="40">
        <v>1596.9166666666665</v>
      </c>
      <c r="I202" s="40">
        <v>1604.833333333333</v>
      </c>
      <c r="J202" s="40">
        <v>1617.6666666666665</v>
      </c>
      <c r="K202" s="31">
        <v>1592</v>
      </c>
      <c r="L202" s="31">
        <v>1571.25</v>
      </c>
      <c r="M202" s="31">
        <v>48.092619999999997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759</v>
      </c>
      <c r="D203" s="40">
        <v>751.55000000000007</v>
      </c>
      <c r="E203" s="40">
        <v>727.45000000000016</v>
      </c>
      <c r="F203" s="40">
        <v>695.90000000000009</v>
      </c>
      <c r="G203" s="40">
        <v>671.80000000000018</v>
      </c>
      <c r="H203" s="40">
        <v>783.10000000000014</v>
      </c>
      <c r="I203" s="40">
        <v>807.2</v>
      </c>
      <c r="J203" s="40">
        <v>838.75000000000011</v>
      </c>
      <c r="K203" s="31">
        <v>775.65</v>
      </c>
      <c r="L203" s="31">
        <v>720</v>
      </c>
      <c r="M203" s="31">
        <v>162.81725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68.599999999999994</v>
      </c>
      <c r="D204" s="40">
        <v>68.86666666666666</v>
      </c>
      <c r="E204" s="40">
        <v>67.73333333333332</v>
      </c>
      <c r="F204" s="40">
        <v>66.86666666666666</v>
      </c>
      <c r="G204" s="40">
        <v>65.73333333333332</v>
      </c>
      <c r="H204" s="40">
        <v>69.73333333333332</v>
      </c>
      <c r="I204" s="40">
        <v>70.866666666666674</v>
      </c>
      <c r="J204" s="40">
        <v>71.73333333333332</v>
      </c>
      <c r="K204" s="31">
        <v>70</v>
      </c>
      <c r="L204" s="31">
        <v>68</v>
      </c>
      <c r="M204" s="31">
        <v>18.794609999999999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1488.1</v>
      </c>
      <c r="D205" s="40">
        <v>1468.0333333333335</v>
      </c>
      <c r="E205" s="40">
        <v>1436.0666666666671</v>
      </c>
      <c r="F205" s="40">
        <v>1384.0333333333335</v>
      </c>
      <c r="G205" s="40">
        <v>1352.0666666666671</v>
      </c>
      <c r="H205" s="40">
        <v>1520.0666666666671</v>
      </c>
      <c r="I205" s="40">
        <v>1552.0333333333338</v>
      </c>
      <c r="J205" s="40">
        <v>1604.0666666666671</v>
      </c>
      <c r="K205" s="31">
        <v>1500</v>
      </c>
      <c r="L205" s="31">
        <v>1416</v>
      </c>
      <c r="M205" s="31">
        <v>24.298079999999999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1077.3499999999999</v>
      </c>
      <c r="D206" s="40">
        <v>1080.75</v>
      </c>
      <c r="E206" s="40">
        <v>1061.5999999999999</v>
      </c>
      <c r="F206" s="40">
        <v>1045.8499999999999</v>
      </c>
      <c r="G206" s="40">
        <v>1026.6999999999998</v>
      </c>
      <c r="H206" s="40">
        <v>1096.5</v>
      </c>
      <c r="I206" s="40">
        <v>1115.6500000000001</v>
      </c>
      <c r="J206" s="40">
        <v>1131.4000000000001</v>
      </c>
      <c r="K206" s="31">
        <v>1099.9000000000001</v>
      </c>
      <c r="L206" s="31">
        <v>1065</v>
      </c>
      <c r="M206" s="31">
        <v>0.86509999999999998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1392.25</v>
      </c>
      <c r="D207" s="40">
        <v>1377.3333333333333</v>
      </c>
      <c r="E207" s="40">
        <v>1356.6666666666665</v>
      </c>
      <c r="F207" s="40">
        <v>1321.0833333333333</v>
      </c>
      <c r="G207" s="40">
        <v>1300.4166666666665</v>
      </c>
      <c r="H207" s="40">
        <v>1412.9166666666665</v>
      </c>
      <c r="I207" s="40">
        <v>1433.583333333333</v>
      </c>
      <c r="J207" s="40">
        <v>1469.1666666666665</v>
      </c>
      <c r="K207" s="31">
        <v>1398</v>
      </c>
      <c r="L207" s="31">
        <v>1341.75</v>
      </c>
      <c r="M207" s="31">
        <v>29.718900000000001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265.14999999999998</v>
      </c>
      <c r="D208" s="40">
        <v>264.98333333333335</v>
      </c>
      <c r="E208" s="40">
        <v>261.16666666666669</v>
      </c>
      <c r="F208" s="40">
        <v>257.18333333333334</v>
      </c>
      <c r="G208" s="40">
        <v>253.36666666666667</v>
      </c>
      <c r="H208" s="40">
        <v>268.9666666666667</v>
      </c>
      <c r="I208" s="40">
        <v>272.7833333333333</v>
      </c>
      <c r="J208" s="40">
        <v>276.76666666666671</v>
      </c>
      <c r="K208" s="31">
        <v>268.8</v>
      </c>
      <c r="L208" s="31">
        <v>261</v>
      </c>
      <c r="M208" s="31">
        <v>1.75606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135.30000000000001</v>
      </c>
      <c r="D209" s="40">
        <v>136.10000000000002</v>
      </c>
      <c r="E209" s="40">
        <v>133.30000000000004</v>
      </c>
      <c r="F209" s="40">
        <v>131.30000000000001</v>
      </c>
      <c r="G209" s="40">
        <v>128.50000000000003</v>
      </c>
      <c r="H209" s="40">
        <v>138.10000000000005</v>
      </c>
      <c r="I209" s="40">
        <v>140.9</v>
      </c>
      <c r="J209" s="40">
        <v>142.90000000000006</v>
      </c>
      <c r="K209" s="31">
        <v>138.9</v>
      </c>
      <c r="L209" s="31">
        <v>134.1</v>
      </c>
      <c r="M209" s="31">
        <v>8.2821300000000004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2730.35</v>
      </c>
      <c r="D210" s="40">
        <v>2723.9333333333329</v>
      </c>
      <c r="E210" s="40">
        <v>2709.016666666666</v>
      </c>
      <c r="F210" s="40">
        <v>2687.6833333333329</v>
      </c>
      <c r="G210" s="40">
        <v>2672.766666666666</v>
      </c>
      <c r="H210" s="40">
        <v>2745.266666666666</v>
      </c>
      <c r="I210" s="40">
        <v>2760.1833333333329</v>
      </c>
      <c r="J210" s="40">
        <v>2781.516666666666</v>
      </c>
      <c r="K210" s="31">
        <v>2738.85</v>
      </c>
      <c r="L210" s="31">
        <v>2702.6</v>
      </c>
      <c r="M210" s="31">
        <v>4.2243599999999999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47.2</v>
      </c>
      <c r="D211" s="40">
        <v>47.183333333333337</v>
      </c>
      <c r="E211" s="40">
        <v>46.466666666666676</v>
      </c>
      <c r="F211" s="40">
        <v>45.733333333333341</v>
      </c>
      <c r="G211" s="40">
        <v>45.01666666666668</v>
      </c>
      <c r="H211" s="40">
        <v>47.916666666666671</v>
      </c>
      <c r="I211" s="40">
        <v>48.63333333333334</v>
      </c>
      <c r="J211" s="40">
        <v>49.366666666666667</v>
      </c>
      <c r="K211" s="31">
        <v>47.9</v>
      </c>
      <c r="L211" s="31">
        <v>46.45</v>
      </c>
      <c r="M211" s="31">
        <v>28.961349999999999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456.95</v>
      </c>
      <c r="D212" s="40">
        <v>459.2166666666667</v>
      </c>
      <c r="E212" s="40">
        <v>453.43333333333339</v>
      </c>
      <c r="F212" s="40">
        <v>449.91666666666669</v>
      </c>
      <c r="G212" s="40">
        <v>444.13333333333338</v>
      </c>
      <c r="H212" s="40">
        <v>462.73333333333341</v>
      </c>
      <c r="I212" s="40">
        <v>468.51666666666671</v>
      </c>
      <c r="J212" s="40">
        <v>472.03333333333342</v>
      </c>
      <c r="K212" s="31">
        <v>465</v>
      </c>
      <c r="L212" s="31">
        <v>455.7</v>
      </c>
      <c r="M212" s="31">
        <v>53.606079999999999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1379.85</v>
      </c>
      <c r="D213" s="40">
        <v>1386.9166666666667</v>
      </c>
      <c r="E213" s="40">
        <v>1343.9333333333334</v>
      </c>
      <c r="F213" s="40">
        <v>1308.0166666666667</v>
      </c>
      <c r="G213" s="40">
        <v>1265.0333333333333</v>
      </c>
      <c r="H213" s="40">
        <v>1422.8333333333335</v>
      </c>
      <c r="I213" s="40">
        <v>1465.8166666666666</v>
      </c>
      <c r="J213" s="40">
        <v>1501.7333333333336</v>
      </c>
      <c r="K213" s="31">
        <v>1429.9</v>
      </c>
      <c r="L213" s="31">
        <v>1351</v>
      </c>
      <c r="M213" s="31">
        <v>19.720849999999999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119.4</v>
      </c>
      <c r="D214" s="40">
        <v>119.35000000000001</v>
      </c>
      <c r="E214" s="40">
        <v>117.75000000000001</v>
      </c>
      <c r="F214" s="40">
        <v>116.10000000000001</v>
      </c>
      <c r="G214" s="40">
        <v>114.50000000000001</v>
      </c>
      <c r="H214" s="40">
        <v>121.00000000000001</v>
      </c>
      <c r="I214" s="40">
        <v>122.60000000000001</v>
      </c>
      <c r="J214" s="40">
        <v>124.25000000000001</v>
      </c>
      <c r="K214" s="31">
        <v>120.95</v>
      </c>
      <c r="L214" s="31">
        <v>117.7</v>
      </c>
      <c r="M214" s="31">
        <v>24.275590000000001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266.7</v>
      </c>
      <c r="D215" s="40">
        <v>267.95</v>
      </c>
      <c r="E215" s="40">
        <v>265.04999999999995</v>
      </c>
      <c r="F215" s="40">
        <v>263.39999999999998</v>
      </c>
      <c r="G215" s="40">
        <v>260.49999999999994</v>
      </c>
      <c r="H215" s="40">
        <v>269.59999999999997</v>
      </c>
      <c r="I215" s="40">
        <v>272.49999999999994</v>
      </c>
      <c r="J215" s="40">
        <v>274.14999999999998</v>
      </c>
      <c r="K215" s="31">
        <v>270.85000000000002</v>
      </c>
      <c r="L215" s="31">
        <v>266.3</v>
      </c>
      <c r="M215" s="31">
        <v>23.699090000000002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2801.05</v>
      </c>
      <c r="D216" s="40">
        <v>2780.4</v>
      </c>
      <c r="E216" s="40">
        <v>2750.8</v>
      </c>
      <c r="F216" s="40">
        <v>2700.55</v>
      </c>
      <c r="G216" s="40">
        <v>2670.9500000000003</v>
      </c>
      <c r="H216" s="40">
        <v>2830.65</v>
      </c>
      <c r="I216" s="40">
        <v>2860.2499999999995</v>
      </c>
      <c r="J216" s="40">
        <v>2910.5</v>
      </c>
      <c r="K216" s="31">
        <v>2810</v>
      </c>
      <c r="L216" s="31">
        <v>2730.15</v>
      </c>
      <c r="M216" s="31">
        <v>19.461829999999999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325.2</v>
      </c>
      <c r="D217" s="40">
        <v>323.2</v>
      </c>
      <c r="E217" s="40">
        <v>320.39999999999998</v>
      </c>
      <c r="F217" s="40">
        <v>315.59999999999997</v>
      </c>
      <c r="G217" s="40">
        <v>312.79999999999995</v>
      </c>
      <c r="H217" s="40">
        <v>328</v>
      </c>
      <c r="I217" s="40">
        <v>330.80000000000007</v>
      </c>
      <c r="J217" s="40">
        <v>335.6</v>
      </c>
      <c r="K217" s="31">
        <v>326</v>
      </c>
      <c r="L217" s="31">
        <v>318.39999999999998</v>
      </c>
      <c r="M217" s="31">
        <v>10.144270000000001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40517.35</v>
      </c>
      <c r="D218" s="40">
        <v>40455.783333333333</v>
      </c>
      <c r="E218" s="40">
        <v>40221.566666666666</v>
      </c>
      <c r="F218" s="40">
        <v>39925.783333333333</v>
      </c>
      <c r="G218" s="40">
        <v>39691.566666666666</v>
      </c>
      <c r="H218" s="40">
        <v>40751.566666666666</v>
      </c>
      <c r="I218" s="40">
        <v>40985.783333333326</v>
      </c>
      <c r="J218" s="40">
        <v>41281.566666666666</v>
      </c>
      <c r="K218" s="31">
        <v>40690</v>
      </c>
      <c r="L218" s="31">
        <v>40160</v>
      </c>
      <c r="M218" s="31">
        <v>3.7949999999999998E-2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43.35</v>
      </c>
      <c r="D219" s="40">
        <v>43.566666666666663</v>
      </c>
      <c r="E219" s="40">
        <v>42.983333333333327</v>
      </c>
      <c r="F219" s="40">
        <v>42.616666666666667</v>
      </c>
      <c r="G219" s="40">
        <v>42.033333333333331</v>
      </c>
      <c r="H219" s="40">
        <v>43.933333333333323</v>
      </c>
      <c r="I219" s="40">
        <v>44.516666666666666</v>
      </c>
      <c r="J219" s="40">
        <v>44.883333333333319</v>
      </c>
      <c r="K219" s="31">
        <v>44.15</v>
      </c>
      <c r="L219" s="31">
        <v>43.2</v>
      </c>
      <c r="M219" s="31">
        <v>12.2522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2777.7</v>
      </c>
      <c r="D220" s="40">
        <v>2766.65</v>
      </c>
      <c r="E220" s="40">
        <v>2748.3</v>
      </c>
      <c r="F220" s="40">
        <v>2718.9</v>
      </c>
      <c r="G220" s="40">
        <v>2700.55</v>
      </c>
      <c r="H220" s="40">
        <v>2796.05</v>
      </c>
      <c r="I220" s="40">
        <v>2814.3999999999996</v>
      </c>
      <c r="J220" s="40">
        <v>2843.8</v>
      </c>
      <c r="K220" s="31">
        <v>2785</v>
      </c>
      <c r="L220" s="31">
        <v>2737.25</v>
      </c>
      <c r="M220" s="31">
        <v>17.34037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272.64999999999998</v>
      </c>
      <c r="D221" s="40">
        <v>272.51666666666665</v>
      </c>
      <c r="E221" s="40">
        <v>270.13333333333333</v>
      </c>
      <c r="F221" s="40">
        <v>267.61666666666667</v>
      </c>
      <c r="G221" s="40">
        <v>265.23333333333335</v>
      </c>
      <c r="H221" s="40">
        <v>275.0333333333333</v>
      </c>
      <c r="I221" s="40">
        <v>277.41666666666663</v>
      </c>
      <c r="J221" s="40">
        <v>279.93333333333328</v>
      </c>
      <c r="K221" s="31">
        <v>274.89999999999998</v>
      </c>
      <c r="L221" s="31">
        <v>270</v>
      </c>
      <c r="M221" s="31">
        <v>0.45793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725.15</v>
      </c>
      <c r="D222" s="40">
        <v>723.56666666666661</v>
      </c>
      <c r="E222" s="40">
        <v>719.08333333333326</v>
      </c>
      <c r="F222" s="40">
        <v>713.01666666666665</v>
      </c>
      <c r="G222" s="40">
        <v>708.5333333333333</v>
      </c>
      <c r="H222" s="40">
        <v>729.63333333333321</v>
      </c>
      <c r="I222" s="40">
        <v>734.11666666666656</v>
      </c>
      <c r="J222" s="40">
        <v>740.18333333333317</v>
      </c>
      <c r="K222" s="31">
        <v>728.05</v>
      </c>
      <c r="L222" s="31">
        <v>717.5</v>
      </c>
      <c r="M222" s="31">
        <v>86.279560000000004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1628.9</v>
      </c>
      <c r="D223" s="40">
        <v>1629.3666666666668</v>
      </c>
      <c r="E223" s="40">
        <v>1601.4333333333336</v>
      </c>
      <c r="F223" s="40">
        <v>1573.9666666666669</v>
      </c>
      <c r="G223" s="40">
        <v>1546.0333333333338</v>
      </c>
      <c r="H223" s="40">
        <v>1656.8333333333335</v>
      </c>
      <c r="I223" s="40">
        <v>1684.7666666666669</v>
      </c>
      <c r="J223" s="40">
        <v>1712.2333333333333</v>
      </c>
      <c r="K223" s="31">
        <v>1657.3</v>
      </c>
      <c r="L223" s="31">
        <v>1601.9</v>
      </c>
      <c r="M223" s="31">
        <v>7.6480100000000002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676.1</v>
      </c>
      <c r="D224" s="40">
        <v>669.0333333333333</v>
      </c>
      <c r="E224" s="40">
        <v>658.06666666666661</v>
      </c>
      <c r="F224" s="40">
        <v>640.0333333333333</v>
      </c>
      <c r="G224" s="40">
        <v>629.06666666666661</v>
      </c>
      <c r="H224" s="40">
        <v>687.06666666666661</v>
      </c>
      <c r="I224" s="40">
        <v>698.0333333333333</v>
      </c>
      <c r="J224" s="40">
        <v>716.06666666666661</v>
      </c>
      <c r="K224" s="31">
        <v>680</v>
      </c>
      <c r="L224" s="31">
        <v>651</v>
      </c>
      <c r="M224" s="31">
        <v>63.92642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768.15</v>
      </c>
      <c r="D225" s="40">
        <v>763.75</v>
      </c>
      <c r="E225" s="40">
        <v>751.6</v>
      </c>
      <c r="F225" s="40">
        <v>735.05000000000007</v>
      </c>
      <c r="G225" s="40">
        <v>722.90000000000009</v>
      </c>
      <c r="H225" s="40">
        <v>780.3</v>
      </c>
      <c r="I225" s="40">
        <v>792.45</v>
      </c>
      <c r="J225" s="40">
        <v>808.99999999999989</v>
      </c>
      <c r="K225" s="31">
        <v>775.9</v>
      </c>
      <c r="L225" s="31">
        <v>747.2</v>
      </c>
      <c r="M225" s="31">
        <v>21.23216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38.700000000000003</v>
      </c>
      <c r="D226" s="40">
        <v>39.133333333333333</v>
      </c>
      <c r="E226" s="40">
        <v>37.816666666666663</v>
      </c>
      <c r="F226" s="40">
        <v>36.93333333333333</v>
      </c>
      <c r="G226" s="40">
        <v>35.61666666666666</v>
      </c>
      <c r="H226" s="40">
        <v>40.016666666666666</v>
      </c>
      <c r="I226" s="40">
        <v>41.333333333333343</v>
      </c>
      <c r="J226" s="40">
        <v>42.216666666666669</v>
      </c>
      <c r="K226" s="31">
        <v>40.450000000000003</v>
      </c>
      <c r="L226" s="31">
        <v>38.25</v>
      </c>
      <c r="M226" s="31">
        <v>226.19441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44.9</v>
      </c>
      <c r="D227" s="40">
        <v>44.65</v>
      </c>
      <c r="E227" s="40">
        <v>44.25</v>
      </c>
      <c r="F227" s="40">
        <v>43.6</v>
      </c>
      <c r="G227" s="40">
        <v>43.2</v>
      </c>
      <c r="H227" s="40">
        <v>45.3</v>
      </c>
      <c r="I227" s="40">
        <v>45.699999999999989</v>
      </c>
      <c r="J227" s="40">
        <v>46.349999999999994</v>
      </c>
      <c r="K227" s="31">
        <v>45.05</v>
      </c>
      <c r="L227" s="31">
        <v>44</v>
      </c>
      <c r="M227" s="31">
        <v>206.03198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51.15</v>
      </c>
      <c r="D228" s="40">
        <v>51.116666666666667</v>
      </c>
      <c r="E228" s="40">
        <v>50.533333333333331</v>
      </c>
      <c r="F228" s="40">
        <v>49.916666666666664</v>
      </c>
      <c r="G228" s="40">
        <v>49.333333333333329</v>
      </c>
      <c r="H228" s="40">
        <v>51.733333333333334</v>
      </c>
      <c r="I228" s="40">
        <v>52.316666666666663</v>
      </c>
      <c r="J228" s="40">
        <v>52.933333333333337</v>
      </c>
      <c r="K228" s="31">
        <v>51.7</v>
      </c>
      <c r="L228" s="31">
        <v>50.5</v>
      </c>
      <c r="M228" s="31">
        <v>23.694849999999999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1011.5</v>
      </c>
      <c r="D229" s="40">
        <v>1000.75</v>
      </c>
      <c r="E229" s="40">
        <v>962.75</v>
      </c>
      <c r="F229" s="40">
        <v>914</v>
      </c>
      <c r="G229" s="40">
        <v>876</v>
      </c>
      <c r="H229" s="40">
        <v>1049.5</v>
      </c>
      <c r="I229" s="40">
        <v>1087.5</v>
      </c>
      <c r="J229" s="40">
        <v>1136.25</v>
      </c>
      <c r="K229" s="31">
        <v>1038.75</v>
      </c>
      <c r="L229" s="31">
        <v>952</v>
      </c>
      <c r="M229" s="31">
        <v>9.8018900000000002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277.25</v>
      </c>
      <c r="D230" s="40">
        <v>276</v>
      </c>
      <c r="E230" s="40">
        <v>271.60000000000002</v>
      </c>
      <c r="F230" s="40">
        <v>265.95000000000005</v>
      </c>
      <c r="G230" s="40">
        <v>261.55000000000007</v>
      </c>
      <c r="H230" s="40">
        <v>281.64999999999998</v>
      </c>
      <c r="I230" s="40">
        <v>286.04999999999995</v>
      </c>
      <c r="J230" s="40">
        <v>291.69999999999993</v>
      </c>
      <c r="K230" s="31">
        <v>280.39999999999998</v>
      </c>
      <c r="L230" s="31">
        <v>270.35000000000002</v>
      </c>
      <c r="M230" s="31">
        <v>0.48429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1601.05</v>
      </c>
      <c r="D231" s="40">
        <v>1611.0333333333335</v>
      </c>
      <c r="E231" s="40">
        <v>1572.0666666666671</v>
      </c>
      <c r="F231" s="40">
        <v>1543.0833333333335</v>
      </c>
      <c r="G231" s="40">
        <v>1504.116666666667</v>
      </c>
      <c r="H231" s="40">
        <v>1640.0166666666671</v>
      </c>
      <c r="I231" s="40">
        <v>1678.9833333333338</v>
      </c>
      <c r="J231" s="40">
        <v>1707.9666666666672</v>
      </c>
      <c r="K231" s="31">
        <v>1650</v>
      </c>
      <c r="L231" s="31">
        <v>1582.05</v>
      </c>
      <c r="M231" s="31">
        <v>0.36502000000000001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557.20000000000005</v>
      </c>
      <c r="D232" s="40">
        <v>560.36666666666667</v>
      </c>
      <c r="E232" s="40">
        <v>552.83333333333337</v>
      </c>
      <c r="F232" s="40">
        <v>548.4666666666667</v>
      </c>
      <c r="G232" s="40">
        <v>540.93333333333339</v>
      </c>
      <c r="H232" s="40">
        <v>564.73333333333335</v>
      </c>
      <c r="I232" s="40">
        <v>572.26666666666665</v>
      </c>
      <c r="J232" s="40">
        <v>576.63333333333333</v>
      </c>
      <c r="K232" s="31">
        <v>567.9</v>
      </c>
      <c r="L232" s="31">
        <v>556</v>
      </c>
      <c r="M232" s="31">
        <v>4.0839299999999996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168.05</v>
      </c>
      <c r="D233" s="40">
        <v>167.11666666666667</v>
      </c>
      <c r="E233" s="40">
        <v>162.48333333333335</v>
      </c>
      <c r="F233" s="40">
        <v>156.91666666666669</v>
      </c>
      <c r="G233" s="40">
        <v>152.28333333333336</v>
      </c>
      <c r="H233" s="40">
        <v>172.68333333333334</v>
      </c>
      <c r="I233" s="40">
        <v>177.31666666666666</v>
      </c>
      <c r="J233" s="40">
        <v>182.88333333333333</v>
      </c>
      <c r="K233" s="31">
        <v>171.75</v>
      </c>
      <c r="L233" s="31">
        <v>161.55000000000001</v>
      </c>
      <c r="M233" s="31">
        <v>25.263400000000001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42.95</v>
      </c>
      <c r="D234" s="40">
        <v>43</v>
      </c>
      <c r="E234" s="40">
        <v>42.75</v>
      </c>
      <c r="F234" s="40">
        <v>42.55</v>
      </c>
      <c r="G234" s="40">
        <v>42.3</v>
      </c>
      <c r="H234" s="40">
        <v>43.2</v>
      </c>
      <c r="I234" s="40">
        <v>43.45</v>
      </c>
      <c r="J234" s="40">
        <v>43.650000000000006</v>
      </c>
      <c r="K234" s="31">
        <v>43.25</v>
      </c>
      <c r="L234" s="31">
        <v>42.8</v>
      </c>
      <c r="M234" s="31">
        <v>9.1362500000000004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209.75</v>
      </c>
      <c r="D235" s="40">
        <v>210.08333333333334</v>
      </c>
      <c r="E235" s="40">
        <v>208.66666666666669</v>
      </c>
      <c r="F235" s="40">
        <v>207.58333333333334</v>
      </c>
      <c r="G235" s="40">
        <v>206.16666666666669</v>
      </c>
      <c r="H235" s="40">
        <v>211.16666666666669</v>
      </c>
      <c r="I235" s="40">
        <v>212.58333333333337</v>
      </c>
      <c r="J235" s="40">
        <v>213.66666666666669</v>
      </c>
      <c r="K235" s="31">
        <v>211.5</v>
      </c>
      <c r="L235" s="31">
        <v>209</v>
      </c>
      <c r="M235" s="31">
        <v>143.21163999999999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117.35</v>
      </c>
      <c r="D236" s="40">
        <v>117.63333333333333</v>
      </c>
      <c r="E236" s="40">
        <v>113.86666666666665</v>
      </c>
      <c r="F236" s="40">
        <v>110.38333333333333</v>
      </c>
      <c r="G236" s="40">
        <v>106.61666666666665</v>
      </c>
      <c r="H236" s="40">
        <v>121.11666666666665</v>
      </c>
      <c r="I236" s="40">
        <v>124.88333333333333</v>
      </c>
      <c r="J236" s="40">
        <v>128.36666666666665</v>
      </c>
      <c r="K236" s="31">
        <v>121.4</v>
      </c>
      <c r="L236" s="31">
        <v>114.15</v>
      </c>
      <c r="M236" s="31">
        <v>7.9665699999999999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180.45</v>
      </c>
      <c r="D237" s="40">
        <v>179.13333333333333</v>
      </c>
      <c r="E237" s="40">
        <v>175.81666666666666</v>
      </c>
      <c r="F237" s="40">
        <v>171.18333333333334</v>
      </c>
      <c r="G237" s="40">
        <v>167.86666666666667</v>
      </c>
      <c r="H237" s="40">
        <v>183.76666666666665</v>
      </c>
      <c r="I237" s="40">
        <v>187.08333333333331</v>
      </c>
      <c r="J237" s="40">
        <v>191.71666666666664</v>
      </c>
      <c r="K237" s="31">
        <v>182.45</v>
      </c>
      <c r="L237" s="31">
        <v>174.5</v>
      </c>
      <c r="M237" s="31">
        <v>79.994169999999997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232.8</v>
      </c>
      <c r="D238" s="40">
        <v>233.71666666666667</v>
      </c>
      <c r="E238" s="40">
        <v>229.43333333333334</v>
      </c>
      <c r="F238" s="40">
        <v>226.06666666666666</v>
      </c>
      <c r="G238" s="40">
        <v>221.78333333333333</v>
      </c>
      <c r="H238" s="40">
        <v>237.08333333333334</v>
      </c>
      <c r="I238" s="40">
        <v>241.3666666666667</v>
      </c>
      <c r="J238" s="40">
        <v>244.73333333333335</v>
      </c>
      <c r="K238" s="31">
        <v>238</v>
      </c>
      <c r="L238" s="31">
        <v>230.35</v>
      </c>
      <c r="M238" s="31">
        <v>143.01236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145.05000000000001</v>
      </c>
      <c r="D239" s="40">
        <v>145.31666666666669</v>
      </c>
      <c r="E239" s="40">
        <v>141.63333333333338</v>
      </c>
      <c r="F239" s="40">
        <v>138.2166666666667</v>
      </c>
      <c r="G239" s="40">
        <v>134.53333333333339</v>
      </c>
      <c r="H239" s="40">
        <v>148.73333333333338</v>
      </c>
      <c r="I239" s="40">
        <v>152.41666666666671</v>
      </c>
      <c r="J239" s="40">
        <v>155.83333333333337</v>
      </c>
      <c r="K239" s="31">
        <v>149</v>
      </c>
      <c r="L239" s="31">
        <v>141.9</v>
      </c>
      <c r="M239" s="31">
        <v>102.6177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8152.9</v>
      </c>
      <c r="D240" s="40">
        <v>7977.3</v>
      </c>
      <c r="E240" s="40">
        <v>7755.6</v>
      </c>
      <c r="F240" s="40">
        <v>7358.3</v>
      </c>
      <c r="G240" s="40">
        <v>7136.6</v>
      </c>
      <c r="H240" s="40">
        <v>8374.6</v>
      </c>
      <c r="I240" s="40">
        <v>8596.2999999999993</v>
      </c>
      <c r="J240" s="40">
        <v>8993.6</v>
      </c>
      <c r="K240" s="31">
        <v>8199</v>
      </c>
      <c r="L240" s="31">
        <v>7580</v>
      </c>
      <c r="M240" s="31">
        <v>4.0402899999999997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125.5</v>
      </c>
      <c r="D241" s="40">
        <v>126.05</v>
      </c>
      <c r="E241" s="40">
        <v>124</v>
      </c>
      <c r="F241" s="40">
        <v>122.5</v>
      </c>
      <c r="G241" s="40">
        <v>120.45</v>
      </c>
      <c r="H241" s="40">
        <v>127.55</v>
      </c>
      <c r="I241" s="40">
        <v>129.59999999999997</v>
      </c>
      <c r="J241" s="40">
        <v>131.1</v>
      </c>
      <c r="K241" s="31">
        <v>128.1</v>
      </c>
      <c r="L241" s="31">
        <v>124.55</v>
      </c>
      <c r="M241" s="31">
        <v>11.94811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566.6</v>
      </c>
      <c r="D242" s="40">
        <v>568.88333333333333</v>
      </c>
      <c r="E242" s="40">
        <v>550.4666666666667</v>
      </c>
      <c r="F242" s="40">
        <v>534.33333333333337</v>
      </c>
      <c r="G242" s="40">
        <v>515.91666666666674</v>
      </c>
      <c r="H242" s="40">
        <v>585.01666666666665</v>
      </c>
      <c r="I242" s="40">
        <v>603.43333333333339</v>
      </c>
      <c r="J242" s="40">
        <v>619.56666666666661</v>
      </c>
      <c r="K242" s="31">
        <v>587.29999999999995</v>
      </c>
      <c r="L242" s="31">
        <v>552.75</v>
      </c>
      <c r="M242" s="31">
        <v>253.61341999999999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149.5</v>
      </c>
      <c r="D243" s="40">
        <v>149.33333333333334</v>
      </c>
      <c r="E243" s="40">
        <v>147.26666666666668</v>
      </c>
      <c r="F243" s="40">
        <v>145.03333333333333</v>
      </c>
      <c r="G243" s="40">
        <v>142.96666666666667</v>
      </c>
      <c r="H243" s="40">
        <v>151.56666666666669</v>
      </c>
      <c r="I243" s="40">
        <v>153.63333333333335</v>
      </c>
      <c r="J243" s="40">
        <v>155.8666666666667</v>
      </c>
      <c r="K243" s="31">
        <v>151.4</v>
      </c>
      <c r="L243" s="31">
        <v>147.1</v>
      </c>
      <c r="M243" s="31">
        <v>71.420190000000005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110.15</v>
      </c>
      <c r="D244" s="40">
        <v>109.83333333333333</v>
      </c>
      <c r="E244" s="40">
        <v>109.31666666666666</v>
      </c>
      <c r="F244" s="40">
        <v>108.48333333333333</v>
      </c>
      <c r="G244" s="40">
        <v>107.96666666666667</v>
      </c>
      <c r="H244" s="40">
        <v>110.66666666666666</v>
      </c>
      <c r="I244" s="40">
        <v>111.18333333333334</v>
      </c>
      <c r="J244" s="40">
        <v>112.01666666666665</v>
      </c>
      <c r="K244" s="31">
        <v>110.35</v>
      </c>
      <c r="L244" s="31">
        <v>109</v>
      </c>
      <c r="M244" s="31">
        <v>115.10399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19.55</v>
      </c>
      <c r="D245" s="40">
        <v>19.633333333333336</v>
      </c>
      <c r="E245" s="40">
        <v>19.416666666666671</v>
      </c>
      <c r="F245" s="40">
        <v>19.283333333333335</v>
      </c>
      <c r="G245" s="40">
        <v>19.06666666666667</v>
      </c>
      <c r="H245" s="40">
        <v>19.766666666666673</v>
      </c>
      <c r="I245" s="40">
        <v>19.983333333333334</v>
      </c>
      <c r="J245" s="40">
        <v>20.116666666666674</v>
      </c>
      <c r="K245" s="31">
        <v>19.850000000000001</v>
      </c>
      <c r="L245" s="31">
        <v>19.5</v>
      </c>
      <c r="M245" s="31">
        <v>33.152769999999997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2829.95</v>
      </c>
      <c r="D246" s="40">
        <v>2810.3166666666671</v>
      </c>
      <c r="E246" s="40">
        <v>2762.6333333333341</v>
      </c>
      <c r="F246" s="40">
        <v>2695.3166666666671</v>
      </c>
      <c r="G246" s="40">
        <v>2647.6333333333341</v>
      </c>
      <c r="H246" s="40">
        <v>2877.6333333333341</v>
      </c>
      <c r="I246" s="40">
        <v>2925.3166666666675</v>
      </c>
      <c r="J246" s="40">
        <v>2992.6333333333341</v>
      </c>
      <c r="K246" s="31">
        <v>2858</v>
      </c>
      <c r="L246" s="31">
        <v>2743</v>
      </c>
      <c r="M246" s="31">
        <v>24.62818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236.35</v>
      </c>
      <c r="D247" s="40">
        <v>235.78333333333333</v>
      </c>
      <c r="E247" s="40">
        <v>230.56666666666666</v>
      </c>
      <c r="F247" s="40">
        <v>224.78333333333333</v>
      </c>
      <c r="G247" s="40">
        <v>219.56666666666666</v>
      </c>
      <c r="H247" s="40">
        <v>241.56666666666666</v>
      </c>
      <c r="I247" s="40">
        <v>246.7833333333333</v>
      </c>
      <c r="J247" s="40">
        <v>252.56666666666666</v>
      </c>
      <c r="K247" s="31">
        <v>241</v>
      </c>
      <c r="L247" s="31">
        <v>230</v>
      </c>
      <c r="M247" s="31">
        <v>2.6773899999999999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486.3</v>
      </c>
      <c r="D248" s="40">
        <v>487.01666666666665</v>
      </c>
      <c r="E248" s="40">
        <v>478.0333333333333</v>
      </c>
      <c r="F248" s="40">
        <v>469.76666666666665</v>
      </c>
      <c r="G248" s="40">
        <v>460.7833333333333</v>
      </c>
      <c r="H248" s="40">
        <v>495.2833333333333</v>
      </c>
      <c r="I248" s="40">
        <v>504.26666666666665</v>
      </c>
      <c r="J248" s="40">
        <v>512.5333333333333</v>
      </c>
      <c r="K248" s="31">
        <v>496</v>
      </c>
      <c r="L248" s="31">
        <v>478.75</v>
      </c>
      <c r="M248" s="31">
        <v>4.8463700000000003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558.4</v>
      </c>
      <c r="D249" s="40">
        <v>555.86666666666667</v>
      </c>
      <c r="E249" s="40">
        <v>551.83333333333337</v>
      </c>
      <c r="F249" s="40">
        <v>545.26666666666665</v>
      </c>
      <c r="G249" s="40">
        <v>541.23333333333335</v>
      </c>
      <c r="H249" s="40">
        <v>562.43333333333339</v>
      </c>
      <c r="I249" s="40">
        <v>566.4666666666667</v>
      </c>
      <c r="J249" s="40">
        <v>573.03333333333342</v>
      </c>
      <c r="K249" s="31">
        <v>559.9</v>
      </c>
      <c r="L249" s="31">
        <v>549.29999999999995</v>
      </c>
      <c r="M249" s="31">
        <v>13.858549999999999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220.25</v>
      </c>
      <c r="D250" s="40">
        <v>219.91666666666666</v>
      </c>
      <c r="E250" s="40">
        <v>217.08333333333331</v>
      </c>
      <c r="F250" s="40">
        <v>213.91666666666666</v>
      </c>
      <c r="G250" s="40">
        <v>211.08333333333331</v>
      </c>
      <c r="H250" s="40">
        <v>223.08333333333331</v>
      </c>
      <c r="I250" s="40">
        <v>225.91666666666663</v>
      </c>
      <c r="J250" s="40">
        <v>229.08333333333331</v>
      </c>
      <c r="K250" s="31">
        <v>222.75</v>
      </c>
      <c r="L250" s="31">
        <v>216.75</v>
      </c>
      <c r="M250" s="31">
        <v>23.97598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1010.1</v>
      </c>
      <c r="D251" s="40">
        <v>1005.9333333333334</v>
      </c>
      <c r="E251" s="40">
        <v>999.36666666666679</v>
      </c>
      <c r="F251" s="40">
        <v>988.63333333333344</v>
      </c>
      <c r="G251" s="40">
        <v>982.06666666666683</v>
      </c>
      <c r="H251" s="40">
        <v>1016.6666666666667</v>
      </c>
      <c r="I251" s="40">
        <v>1023.2333333333333</v>
      </c>
      <c r="J251" s="40">
        <v>1033.9666666666667</v>
      </c>
      <c r="K251" s="31">
        <v>1012.5</v>
      </c>
      <c r="L251" s="31">
        <v>995.2</v>
      </c>
      <c r="M251" s="31">
        <v>21.36382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46</v>
      </c>
      <c r="D252" s="40">
        <v>46.183333333333337</v>
      </c>
      <c r="E252" s="40">
        <v>45.566666666666677</v>
      </c>
      <c r="F252" s="40">
        <v>45.13333333333334</v>
      </c>
      <c r="G252" s="40">
        <v>44.51666666666668</v>
      </c>
      <c r="H252" s="40">
        <v>46.616666666666674</v>
      </c>
      <c r="I252" s="40">
        <v>47.233333333333334</v>
      </c>
      <c r="J252" s="40">
        <v>47.666666666666671</v>
      </c>
      <c r="K252" s="31">
        <v>46.8</v>
      </c>
      <c r="L252" s="31">
        <v>45.75</v>
      </c>
      <c r="M252" s="31">
        <v>44.236530000000002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6286.7</v>
      </c>
      <c r="D253" s="40">
        <v>6258.5666666666666</v>
      </c>
      <c r="E253" s="40">
        <v>6218.1333333333332</v>
      </c>
      <c r="F253" s="40">
        <v>6149.5666666666666</v>
      </c>
      <c r="G253" s="40">
        <v>6109.1333333333332</v>
      </c>
      <c r="H253" s="40">
        <v>6327.1333333333332</v>
      </c>
      <c r="I253" s="40">
        <v>6367.5666666666657</v>
      </c>
      <c r="J253" s="40">
        <v>6436.1333333333332</v>
      </c>
      <c r="K253" s="31">
        <v>6299</v>
      </c>
      <c r="L253" s="31">
        <v>6190</v>
      </c>
      <c r="M253" s="31">
        <v>2.8774700000000002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1689.1</v>
      </c>
      <c r="D254" s="40">
        <v>1682.0166666666664</v>
      </c>
      <c r="E254" s="40">
        <v>1669.7333333333329</v>
      </c>
      <c r="F254" s="40">
        <v>1650.3666666666666</v>
      </c>
      <c r="G254" s="40">
        <v>1638.083333333333</v>
      </c>
      <c r="H254" s="40">
        <v>1701.3833333333328</v>
      </c>
      <c r="I254" s="40">
        <v>1713.6666666666665</v>
      </c>
      <c r="J254" s="40">
        <v>1733.0333333333326</v>
      </c>
      <c r="K254" s="31">
        <v>1694.3</v>
      </c>
      <c r="L254" s="31">
        <v>1662.65</v>
      </c>
      <c r="M254" s="31">
        <v>68.3005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917.4</v>
      </c>
      <c r="D255" s="40">
        <v>920.69999999999993</v>
      </c>
      <c r="E255" s="40">
        <v>910.44999999999982</v>
      </c>
      <c r="F255" s="40">
        <v>903.49999999999989</v>
      </c>
      <c r="G255" s="40">
        <v>893.24999999999977</v>
      </c>
      <c r="H255" s="40">
        <v>927.64999999999986</v>
      </c>
      <c r="I255" s="40">
        <v>937.90000000000009</v>
      </c>
      <c r="J255" s="40">
        <v>944.84999999999991</v>
      </c>
      <c r="K255" s="31">
        <v>930.95</v>
      </c>
      <c r="L255" s="31">
        <v>913.75</v>
      </c>
      <c r="M255" s="31">
        <v>0.13849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306.60000000000002</v>
      </c>
      <c r="D256" s="40">
        <v>306.9666666666667</v>
      </c>
      <c r="E256" s="40">
        <v>305.63333333333338</v>
      </c>
      <c r="F256" s="40">
        <v>304.66666666666669</v>
      </c>
      <c r="G256" s="40">
        <v>303.33333333333337</v>
      </c>
      <c r="H256" s="40">
        <v>307.93333333333339</v>
      </c>
      <c r="I256" s="40">
        <v>309.26666666666665</v>
      </c>
      <c r="J256" s="40">
        <v>310.23333333333341</v>
      </c>
      <c r="K256" s="31">
        <v>308.3</v>
      </c>
      <c r="L256" s="31">
        <v>306</v>
      </c>
      <c r="M256" s="31">
        <v>1.13676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662.25</v>
      </c>
      <c r="D257" s="40">
        <v>657.25</v>
      </c>
      <c r="E257" s="40">
        <v>647.6</v>
      </c>
      <c r="F257" s="40">
        <v>632.95000000000005</v>
      </c>
      <c r="G257" s="40">
        <v>623.30000000000007</v>
      </c>
      <c r="H257" s="40">
        <v>671.9</v>
      </c>
      <c r="I257" s="40">
        <v>681.55000000000007</v>
      </c>
      <c r="J257" s="40">
        <v>696.19999999999993</v>
      </c>
      <c r="K257" s="31">
        <v>666.9</v>
      </c>
      <c r="L257" s="31">
        <v>642.6</v>
      </c>
      <c r="M257" s="31">
        <v>2.01905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1944.05</v>
      </c>
      <c r="D258" s="40">
        <v>1932.0166666666667</v>
      </c>
      <c r="E258" s="40">
        <v>1910.0333333333333</v>
      </c>
      <c r="F258" s="40">
        <v>1876.0166666666667</v>
      </c>
      <c r="G258" s="40">
        <v>1854.0333333333333</v>
      </c>
      <c r="H258" s="40">
        <v>1966.0333333333333</v>
      </c>
      <c r="I258" s="40">
        <v>1988.0166666666664</v>
      </c>
      <c r="J258" s="40">
        <v>2022.0333333333333</v>
      </c>
      <c r="K258" s="31">
        <v>1954</v>
      </c>
      <c r="L258" s="31">
        <v>1898</v>
      </c>
      <c r="M258" s="31">
        <v>5.8555000000000001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2489.6999999999998</v>
      </c>
      <c r="D259" s="40">
        <v>2499.1666666666665</v>
      </c>
      <c r="E259" s="40">
        <v>2460.5333333333328</v>
      </c>
      <c r="F259" s="40">
        <v>2431.3666666666663</v>
      </c>
      <c r="G259" s="40">
        <v>2392.7333333333327</v>
      </c>
      <c r="H259" s="40">
        <v>2528.333333333333</v>
      </c>
      <c r="I259" s="40">
        <v>2566.9666666666672</v>
      </c>
      <c r="J259" s="40">
        <v>2596.1333333333332</v>
      </c>
      <c r="K259" s="31">
        <v>2537.8000000000002</v>
      </c>
      <c r="L259" s="31">
        <v>2470</v>
      </c>
      <c r="M259" s="31">
        <v>1.76312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1690.65</v>
      </c>
      <c r="D260" s="40">
        <v>1693.7166666666665</v>
      </c>
      <c r="E260" s="40">
        <v>1678.4333333333329</v>
      </c>
      <c r="F260" s="40">
        <v>1666.2166666666665</v>
      </c>
      <c r="G260" s="40">
        <v>1650.9333333333329</v>
      </c>
      <c r="H260" s="40">
        <v>1705.9333333333329</v>
      </c>
      <c r="I260" s="40">
        <v>1721.2166666666662</v>
      </c>
      <c r="J260" s="40">
        <v>1733.4333333333329</v>
      </c>
      <c r="K260" s="31">
        <v>1709</v>
      </c>
      <c r="L260" s="31">
        <v>1681.5</v>
      </c>
      <c r="M260" s="31">
        <v>0.68674000000000002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3464.55</v>
      </c>
      <c r="D261" s="40">
        <v>3470.9</v>
      </c>
      <c r="E261" s="40">
        <v>3423.8</v>
      </c>
      <c r="F261" s="40">
        <v>3383.05</v>
      </c>
      <c r="G261" s="40">
        <v>3335.9500000000003</v>
      </c>
      <c r="H261" s="40">
        <v>3511.65</v>
      </c>
      <c r="I261" s="40">
        <v>3558.7499999999995</v>
      </c>
      <c r="J261" s="40">
        <v>3599.5</v>
      </c>
      <c r="K261" s="31">
        <v>3518</v>
      </c>
      <c r="L261" s="31">
        <v>3430.15</v>
      </c>
      <c r="M261" s="31">
        <v>0.95586000000000004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702.85</v>
      </c>
      <c r="D262" s="40">
        <v>704.86666666666667</v>
      </c>
      <c r="E262" s="40">
        <v>696.23333333333335</v>
      </c>
      <c r="F262" s="40">
        <v>689.61666666666667</v>
      </c>
      <c r="G262" s="40">
        <v>680.98333333333335</v>
      </c>
      <c r="H262" s="40">
        <v>711.48333333333335</v>
      </c>
      <c r="I262" s="40">
        <v>720.11666666666679</v>
      </c>
      <c r="J262" s="40">
        <v>726.73333333333335</v>
      </c>
      <c r="K262" s="31">
        <v>713.5</v>
      </c>
      <c r="L262" s="31">
        <v>698.25</v>
      </c>
      <c r="M262" s="31">
        <v>3.0756600000000001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245.45</v>
      </c>
      <c r="D263" s="40">
        <v>245.81666666666669</v>
      </c>
      <c r="E263" s="40">
        <v>241.13333333333338</v>
      </c>
      <c r="F263" s="40">
        <v>236.81666666666669</v>
      </c>
      <c r="G263" s="40">
        <v>232.13333333333338</v>
      </c>
      <c r="H263" s="40">
        <v>250.13333333333338</v>
      </c>
      <c r="I263" s="40">
        <v>254.81666666666672</v>
      </c>
      <c r="J263" s="40">
        <v>259.13333333333338</v>
      </c>
      <c r="K263" s="31">
        <v>250.5</v>
      </c>
      <c r="L263" s="31">
        <v>241.5</v>
      </c>
      <c r="M263" s="31">
        <v>16.076599999999999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145.05000000000001</v>
      </c>
      <c r="D264" s="40">
        <v>145.35</v>
      </c>
      <c r="E264" s="40">
        <v>143.69999999999999</v>
      </c>
      <c r="F264" s="40">
        <v>142.35</v>
      </c>
      <c r="G264" s="40">
        <v>140.69999999999999</v>
      </c>
      <c r="H264" s="40">
        <v>146.69999999999999</v>
      </c>
      <c r="I264" s="40">
        <v>148.35000000000002</v>
      </c>
      <c r="J264" s="40">
        <v>149.69999999999999</v>
      </c>
      <c r="K264" s="31">
        <v>147</v>
      </c>
      <c r="L264" s="31">
        <v>144</v>
      </c>
      <c r="M264" s="31">
        <v>9.6024499999999993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90.3</v>
      </c>
      <c r="D265" s="40">
        <v>90.90000000000002</v>
      </c>
      <c r="E265" s="40">
        <v>88.55000000000004</v>
      </c>
      <c r="F265" s="40">
        <v>86.800000000000026</v>
      </c>
      <c r="G265" s="40">
        <v>84.450000000000045</v>
      </c>
      <c r="H265" s="40">
        <v>92.650000000000034</v>
      </c>
      <c r="I265" s="40">
        <v>95.000000000000028</v>
      </c>
      <c r="J265" s="40">
        <v>96.750000000000028</v>
      </c>
      <c r="K265" s="31">
        <v>93.25</v>
      </c>
      <c r="L265" s="31">
        <v>89.15</v>
      </c>
      <c r="M265" s="31">
        <v>20.457059999999998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254.15</v>
      </c>
      <c r="D266" s="40">
        <v>256.21666666666664</v>
      </c>
      <c r="E266" s="40">
        <v>249.93333333333328</v>
      </c>
      <c r="F266" s="40">
        <v>245.71666666666664</v>
      </c>
      <c r="G266" s="40">
        <v>239.43333333333328</v>
      </c>
      <c r="H266" s="40">
        <v>260.43333333333328</v>
      </c>
      <c r="I266" s="40">
        <v>266.7166666666667</v>
      </c>
      <c r="J266" s="40">
        <v>270.93333333333328</v>
      </c>
      <c r="K266" s="31">
        <v>262.5</v>
      </c>
      <c r="L266" s="31">
        <v>252</v>
      </c>
      <c r="M266" s="31">
        <v>4.0109399999999997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685.05</v>
      </c>
      <c r="D267" s="40">
        <v>684.01666666666677</v>
      </c>
      <c r="E267" s="40">
        <v>679.03333333333353</v>
      </c>
      <c r="F267" s="40">
        <v>673.01666666666677</v>
      </c>
      <c r="G267" s="40">
        <v>668.03333333333353</v>
      </c>
      <c r="H267" s="40">
        <v>690.03333333333353</v>
      </c>
      <c r="I267" s="40">
        <v>695.01666666666688</v>
      </c>
      <c r="J267" s="40">
        <v>701.03333333333353</v>
      </c>
      <c r="K267" s="31">
        <v>689</v>
      </c>
      <c r="L267" s="31">
        <v>678</v>
      </c>
      <c r="M267" s="31">
        <v>36.354390000000002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103.05</v>
      </c>
      <c r="D268" s="40">
        <v>103.36666666666667</v>
      </c>
      <c r="E268" s="40">
        <v>102.23333333333335</v>
      </c>
      <c r="F268" s="40">
        <v>101.41666666666667</v>
      </c>
      <c r="G268" s="40">
        <v>100.28333333333335</v>
      </c>
      <c r="H268" s="40">
        <v>104.18333333333335</v>
      </c>
      <c r="I268" s="40">
        <v>105.31666666666668</v>
      </c>
      <c r="J268" s="40">
        <v>106.13333333333335</v>
      </c>
      <c r="K268" s="31">
        <v>104.5</v>
      </c>
      <c r="L268" s="31">
        <v>102.55</v>
      </c>
      <c r="M268" s="31">
        <v>1.36564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87.4</v>
      </c>
      <c r="D269" s="40">
        <v>87.633333333333326</v>
      </c>
      <c r="E269" s="40">
        <v>86.366666666666646</v>
      </c>
      <c r="F269" s="40">
        <v>85.333333333333314</v>
      </c>
      <c r="G269" s="40">
        <v>84.066666666666634</v>
      </c>
      <c r="H269" s="40">
        <v>88.666666666666657</v>
      </c>
      <c r="I269" s="40">
        <v>89.933333333333337</v>
      </c>
      <c r="J269" s="40">
        <v>90.966666666666669</v>
      </c>
      <c r="K269" s="31">
        <v>88.9</v>
      </c>
      <c r="L269" s="31">
        <v>86.6</v>
      </c>
      <c r="M269" s="31">
        <v>3.7582200000000001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119.5</v>
      </c>
      <c r="D270" s="40">
        <v>119.68333333333334</v>
      </c>
      <c r="E270" s="40">
        <v>118.01666666666668</v>
      </c>
      <c r="F270" s="40">
        <v>116.53333333333335</v>
      </c>
      <c r="G270" s="40">
        <v>114.86666666666669</v>
      </c>
      <c r="H270" s="40">
        <v>121.16666666666667</v>
      </c>
      <c r="I270" s="40">
        <v>122.83333333333333</v>
      </c>
      <c r="J270" s="40">
        <v>124.31666666666666</v>
      </c>
      <c r="K270" s="31">
        <v>121.35</v>
      </c>
      <c r="L270" s="31">
        <v>118.2</v>
      </c>
      <c r="M270" s="31">
        <v>10.805540000000001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282.25</v>
      </c>
      <c r="D271" s="40">
        <v>281.76666666666671</v>
      </c>
      <c r="E271" s="40">
        <v>278.58333333333343</v>
      </c>
      <c r="F271" s="40">
        <v>274.91666666666674</v>
      </c>
      <c r="G271" s="40">
        <v>271.73333333333346</v>
      </c>
      <c r="H271" s="40">
        <v>285.43333333333339</v>
      </c>
      <c r="I271" s="40">
        <v>288.61666666666667</v>
      </c>
      <c r="J271" s="40">
        <v>292.28333333333336</v>
      </c>
      <c r="K271" s="31">
        <v>284.95</v>
      </c>
      <c r="L271" s="31">
        <v>278.10000000000002</v>
      </c>
      <c r="M271" s="31">
        <v>3.2358600000000002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149.19999999999999</v>
      </c>
      <c r="D272" s="40">
        <v>149</v>
      </c>
      <c r="E272" s="40">
        <v>147.44999999999999</v>
      </c>
      <c r="F272" s="40">
        <v>145.69999999999999</v>
      </c>
      <c r="G272" s="40">
        <v>144.14999999999998</v>
      </c>
      <c r="H272" s="40">
        <v>150.75</v>
      </c>
      <c r="I272" s="40">
        <v>152.30000000000001</v>
      </c>
      <c r="J272" s="40">
        <v>154.05000000000001</v>
      </c>
      <c r="K272" s="31">
        <v>150.55000000000001</v>
      </c>
      <c r="L272" s="31">
        <v>147.25</v>
      </c>
      <c r="M272" s="31">
        <v>10.453569999999999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377.75</v>
      </c>
      <c r="D273" s="40">
        <v>375.48333333333335</v>
      </c>
      <c r="E273" s="40">
        <v>371.06666666666672</v>
      </c>
      <c r="F273" s="40">
        <v>364.38333333333338</v>
      </c>
      <c r="G273" s="40">
        <v>359.96666666666675</v>
      </c>
      <c r="H273" s="40">
        <v>382.16666666666669</v>
      </c>
      <c r="I273" s="40">
        <v>386.58333333333331</v>
      </c>
      <c r="J273" s="40">
        <v>393.26666666666665</v>
      </c>
      <c r="K273" s="31">
        <v>379.9</v>
      </c>
      <c r="L273" s="31">
        <v>368.8</v>
      </c>
      <c r="M273" s="31">
        <v>73.27328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2224.15</v>
      </c>
      <c r="D274" s="40">
        <v>2218</v>
      </c>
      <c r="E274" s="40">
        <v>2188</v>
      </c>
      <c r="F274" s="40">
        <v>2151.85</v>
      </c>
      <c r="G274" s="40">
        <v>2121.85</v>
      </c>
      <c r="H274" s="40">
        <v>2254.15</v>
      </c>
      <c r="I274" s="40">
        <v>2284.15</v>
      </c>
      <c r="J274" s="40">
        <v>2320.3000000000002</v>
      </c>
      <c r="K274" s="31">
        <v>2248</v>
      </c>
      <c r="L274" s="31">
        <v>2181.85</v>
      </c>
      <c r="M274" s="31">
        <v>0.14971000000000001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4115.8500000000004</v>
      </c>
      <c r="D275" s="40">
        <v>4084.4</v>
      </c>
      <c r="E275" s="40">
        <v>4035.55</v>
      </c>
      <c r="F275" s="40">
        <v>3955.25</v>
      </c>
      <c r="G275" s="40">
        <v>3906.4</v>
      </c>
      <c r="H275" s="40">
        <v>4164.7000000000007</v>
      </c>
      <c r="I275" s="40">
        <v>4213.5499999999993</v>
      </c>
      <c r="J275" s="40">
        <v>4293.8500000000004</v>
      </c>
      <c r="K275" s="31">
        <v>4133.25</v>
      </c>
      <c r="L275" s="31">
        <v>4004.1</v>
      </c>
      <c r="M275" s="31">
        <v>6.7540899999999997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981.75</v>
      </c>
      <c r="D276" s="40">
        <v>978.91666666666663</v>
      </c>
      <c r="E276" s="40">
        <v>962.83333333333326</v>
      </c>
      <c r="F276" s="40">
        <v>943.91666666666663</v>
      </c>
      <c r="G276" s="40">
        <v>927.83333333333326</v>
      </c>
      <c r="H276" s="40">
        <v>997.83333333333326</v>
      </c>
      <c r="I276" s="40">
        <v>1013.9166666666665</v>
      </c>
      <c r="J276" s="40">
        <v>1032.8333333333333</v>
      </c>
      <c r="K276" s="31">
        <v>995</v>
      </c>
      <c r="L276" s="31">
        <v>960</v>
      </c>
      <c r="M276" s="31">
        <v>26.075749999999999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169.9</v>
      </c>
      <c r="D277" s="40">
        <v>166.71666666666667</v>
      </c>
      <c r="E277" s="40">
        <v>162.18333333333334</v>
      </c>
      <c r="F277" s="40">
        <v>154.46666666666667</v>
      </c>
      <c r="G277" s="40">
        <v>149.93333333333334</v>
      </c>
      <c r="H277" s="40">
        <v>174.43333333333334</v>
      </c>
      <c r="I277" s="40">
        <v>178.9666666666667</v>
      </c>
      <c r="J277" s="40">
        <v>186.68333333333334</v>
      </c>
      <c r="K277" s="31">
        <v>171.25</v>
      </c>
      <c r="L277" s="31">
        <v>159</v>
      </c>
      <c r="M277" s="31">
        <v>15.499470000000001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1924.35</v>
      </c>
      <c r="D278" s="40">
        <v>1883.6166666666668</v>
      </c>
      <c r="E278" s="40">
        <v>1819.2333333333336</v>
      </c>
      <c r="F278" s="40">
        <v>1714.1166666666668</v>
      </c>
      <c r="G278" s="40">
        <v>1649.7333333333336</v>
      </c>
      <c r="H278" s="40">
        <v>1988.7333333333336</v>
      </c>
      <c r="I278" s="40">
        <v>2053.1166666666668</v>
      </c>
      <c r="J278" s="40">
        <v>2158.2333333333336</v>
      </c>
      <c r="K278" s="31">
        <v>1948</v>
      </c>
      <c r="L278" s="31">
        <v>1778.5</v>
      </c>
      <c r="M278" s="31">
        <v>1.57596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764.25</v>
      </c>
      <c r="D279" s="40">
        <v>769.31666666666661</v>
      </c>
      <c r="E279" s="40">
        <v>750.93333333333317</v>
      </c>
      <c r="F279" s="40">
        <v>737.61666666666656</v>
      </c>
      <c r="G279" s="40">
        <v>719.23333333333312</v>
      </c>
      <c r="H279" s="40">
        <v>782.63333333333321</v>
      </c>
      <c r="I279" s="40">
        <v>801.01666666666665</v>
      </c>
      <c r="J279" s="40">
        <v>814.33333333333326</v>
      </c>
      <c r="K279" s="31">
        <v>787.7</v>
      </c>
      <c r="L279" s="31">
        <v>756</v>
      </c>
      <c r="M279" s="31">
        <v>3.3897599999999999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330.1</v>
      </c>
      <c r="D280" s="40">
        <v>331.45</v>
      </c>
      <c r="E280" s="40">
        <v>326.89999999999998</v>
      </c>
      <c r="F280" s="40">
        <v>323.7</v>
      </c>
      <c r="G280" s="40">
        <v>319.14999999999998</v>
      </c>
      <c r="H280" s="40">
        <v>334.65</v>
      </c>
      <c r="I280" s="40">
        <v>339.20000000000005</v>
      </c>
      <c r="J280" s="40">
        <v>342.4</v>
      </c>
      <c r="K280" s="31">
        <v>336</v>
      </c>
      <c r="L280" s="31">
        <v>328.25</v>
      </c>
      <c r="M280" s="31">
        <v>17.82338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330</v>
      </c>
      <c r="D281" s="40">
        <v>329.8</v>
      </c>
      <c r="E281" s="40">
        <v>326.10000000000002</v>
      </c>
      <c r="F281" s="40">
        <v>322.2</v>
      </c>
      <c r="G281" s="40">
        <v>318.5</v>
      </c>
      <c r="H281" s="40">
        <v>333.70000000000005</v>
      </c>
      <c r="I281" s="40">
        <v>337.4</v>
      </c>
      <c r="J281" s="40">
        <v>341.30000000000007</v>
      </c>
      <c r="K281" s="31">
        <v>333.5</v>
      </c>
      <c r="L281" s="31">
        <v>325.89999999999998</v>
      </c>
      <c r="M281" s="31">
        <v>8.5135000000000005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252.4</v>
      </c>
      <c r="D282" s="40">
        <v>250.38333333333335</v>
      </c>
      <c r="E282" s="40">
        <v>245.2166666666667</v>
      </c>
      <c r="F282" s="40">
        <v>238.03333333333333</v>
      </c>
      <c r="G282" s="40">
        <v>232.86666666666667</v>
      </c>
      <c r="H282" s="40">
        <v>257.56666666666672</v>
      </c>
      <c r="I282" s="40">
        <v>262.73333333333341</v>
      </c>
      <c r="J282" s="40">
        <v>269.91666666666674</v>
      </c>
      <c r="K282" s="31">
        <v>255.55</v>
      </c>
      <c r="L282" s="31">
        <v>243.2</v>
      </c>
      <c r="M282" s="31">
        <v>6.1960600000000001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1243.6500000000001</v>
      </c>
      <c r="D283" s="40">
        <v>1239.2333333333333</v>
      </c>
      <c r="E283" s="40">
        <v>1204.4666666666667</v>
      </c>
      <c r="F283" s="40">
        <v>1165.2833333333333</v>
      </c>
      <c r="G283" s="40">
        <v>1130.5166666666667</v>
      </c>
      <c r="H283" s="40">
        <v>1278.4166666666667</v>
      </c>
      <c r="I283" s="40">
        <v>1313.1833333333336</v>
      </c>
      <c r="J283" s="40">
        <v>1352.3666666666668</v>
      </c>
      <c r="K283" s="31">
        <v>1274</v>
      </c>
      <c r="L283" s="31">
        <v>1200.05</v>
      </c>
      <c r="M283" s="31">
        <v>1.8279799999999999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1200.6500000000001</v>
      </c>
      <c r="D284" s="40">
        <v>1197.3500000000001</v>
      </c>
      <c r="E284" s="40">
        <v>1165.8000000000002</v>
      </c>
      <c r="F284" s="40">
        <v>1130.95</v>
      </c>
      <c r="G284" s="40">
        <v>1099.4000000000001</v>
      </c>
      <c r="H284" s="40">
        <v>1232.2000000000003</v>
      </c>
      <c r="I284" s="40">
        <v>1263.75</v>
      </c>
      <c r="J284" s="40">
        <v>1298.6000000000004</v>
      </c>
      <c r="K284" s="31">
        <v>1228.9000000000001</v>
      </c>
      <c r="L284" s="31">
        <v>1162.5</v>
      </c>
      <c r="M284" s="31">
        <v>6.8381499999999997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414.2</v>
      </c>
      <c r="D285" s="40">
        <v>413.83333333333331</v>
      </c>
      <c r="E285" s="40">
        <v>409.26666666666665</v>
      </c>
      <c r="F285" s="40">
        <v>404.33333333333331</v>
      </c>
      <c r="G285" s="40">
        <v>399.76666666666665</v>
      </c>
      <c r="H285" s="40">
        <v>418.76666666666665</v>
      </c>
      <c r="I285" s="40">
        <v>423.33333333333337</v>
      </c>
      <c r="J285" s="40">
        <v>428.26666666666665</v>
      </c>
      <c r="K285" s="31">
        <v>418.4</v>
      </c>
      <c r="L285" s="31">
        <v>408.9</v>
      </c>
      <c r="M285" s="31">
        <v>2.44333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619.45000000000005</v>
      </c>
      <c r="D286" s="40">
        <v>621.13333333333333</v>
      </c>
      <c r="E286" s="40">
        <v>613.31666666666661</v>
      </c>
      <c r="F286" s="40">
        <v>607.18333333333328</v>
      </c>
      <c r="G286" s="40">
        <v>599.36666666666656</v>
      </c>
      <c r="H286" s="40">
        <v>627.26666666666665</v>
      </c>
      <c r="I286" s="40">
        <v>635.08333333333348</v>
      </c>
      <c r="J286" s="40">
        <v>641.2166666666667</v>
      </c>
      <c r="K286" s="31">
        <v>628.95000000000005</v>
      </c>
      <c r="L286" s="31">
        <v>615</v>
      </c>
      <c r="M286" s="31">
        <v>1.5332600000000001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44.05</v>
      </c>
      <c r="D287" s="40">
        <v>43.783333333333331</v>
      </c>
      <c r="E287" s="40">
        <v>43.36666666666666</v>
      </c>
      <c r="F287" s="40">
        <v>42.68333333333333</v>
      </c>
      <c r="G287" s="40">
        <v>42.266666666666659</v>
      </c>
      <c r="H287" s="40">
        <v>44.466666666666661</v>
      </c>
      <c r="I287" s="40">
        <v>44.883333333333333</v>
      </c>
      <c r="J287" s="40">
        <v>45.566666666666663</v>
      </c>
      <c r="K287" s="31">
        <v>44.2</v>
      </c>
      <c r="L287" s="31">
        <v>43.1</v>
      </c>
      <c r="M287" s="31">
        <v>14.394909999999999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588.54999999999995</v>
      </c>
      <c r="D288" s="40">
        <v>583.41666666666663</v>
      </c>
      <c r="E288" s="40">
        <v>576.43333333333328</v>
      </c>
      <c r="F288" s="40">
        <v>564.31666666666661</v>
      </c>
      <c r="G288" s="40">
        <v>557.33333333333326</v>
      </c>
      <c r="H288" s="40">
        <v>595.5333333333333</v>
      </c>
      <c r="I288" s="40">
        <v>602.51666666666665</v>
      </c>
      <c r="J288" s="40">
        <v>614.63333333333333</v>
      </c>
      <c r="K288" s="31">
        <v>590.4</v>
      </c>
      <c r="L288" s="31">
        <v>571.29999999999995</v>
      </c>
      <c r="M288" s="31">
        <v>6.85534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422.7</v>
      </c>
      <c r="D289" s="40">
        <v>423.16666666666669</v>
      </c>
      <c r="E289" s="40">
        <v>418.08333333333337</v>
      </c>
      <c r="F289" s="40">
        <v>413.4666666666667</v>
      </c>
      <c r="G289" s="40">
        <v>408.38333333333338</v>
      </c>
      <c r="H289" s="40">
        <v>427.78333333333336</v>
      </c>
      <c r="I289" s="40">
        <v>432.86666666666673</v>
      </c>
      <c r="J289" s="40">
        <v>437.48333333333335</v>
      </c>
      <c r="K289" s="31">
        <v>428.25</v>
      </c>
      <c r="L289" s="31">
        <v>418.55</v>
      </c>
      <c r="M289" s="31">
        <v>1.4721500000000001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1776.4</v>
      </c>
      <c r="D290" s="40">
        <v>1769.6000000000001</v>
      </c>
      <c r="E290" s="40">
        <v>1750.8000000000002</v>
      </c>
      <c r="F290" s="40">
        <v>1725.2</v>
      </c>
      <c r="G290" s="40">
        <v>1706.4</v>
      </c>
      <c r="H290" s="40">
        <v>1795.2000000000003</v>
      </c>
      <c r="I290" s="40">
        <v>1814</v>
      </c>
      <c r="J290" s="40">
        <v>1839.6000000000004</v>
      </c>
      <c r="K290" s="31">
        <v>1788.4</v>
      </c>
      <c r="L290" s="31">
        <v>1744</v>
      </c>
      <c r="M290" s="31">
        <v>57.638440000000003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84.65</v>
      </c>
      <c r="D291" s="40">
        <v>84.266666666666666</v>
      </c>
      <c r="E291" s="40">
        <v>83.783333333333331</v>
      </c>
      <c r="F291" s="40">
        <v>82.916666666666671</v>
      </c>
      <c r="G291" s="40">
        <v>82.433333333333337</v>
      </c>
      <c r="H291" s="40">
        <v>85.133333333333326</v>
      </c>
      <c r="I291" s="40">
        <v>85.616666666666646</v>
      </c>
      <c r="J291" s="40">
        <v>86.48333333333332</v>
      </c>
      <c r="K291" s="31">
        <v>84.75</v>
      </c>
      <c r="L291" s="31">
        <v>83.4</v>
      </c>
      <c r="M291" s="31">
        <v>40.455500000000001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4046.85</v>
      </c>
      <c r="D292" s="40">
        <v>4001.9666666666672</v>
      </c>
      <c r="E292" s="40">
        <v>3935.9333333333343</v>
      </c>
      <c r="F292" s="40">
        <v>3825.0166666666673</v>
      </c>
      <c r="G292" s="40">
        <v>3758.9833333333345</v>
      </c>
      <c r="H292" s="40">
        <v>4112.8833333333341</v>
      </c>
      <c r="I292" s="40">
        <v>4178.916666666667</v>
      </c>
      <c r="J292" s="40">
        <v>4289.8333333333339</v>
      </c>
      <c r="K292" s="31">
        <v>4068</v>
      </c>
      <c r="L292" s="31">
        <v>3891.05</v>
      </c>
      <c r="M292" s="31">
        <v>4.2345499999999996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409.75</v>
      </c>
      <c r="D293" s="40">
        <v>409.83333333333331</v>
      </c>
      <c r="E293" s="40">
        <v>406.01666666666665</v>
      </c>
      <c r="F293" s="40">
        <v>402.28333333333336</v>
      </c>
      <c r="G293" s="40">
        <v>398.4666666666667</v>
      </c>
      <c r="H293" s="40">
        <v>413.56666666666661</v>
      </c>
      <c r="I293" s="40">
        <v>417.38333333333333</v>
      </c>
      <c r="J293" s="40">
        <v>421.11666666666656</v>
      </c>
      <c r="K293" s="31">
        <v>413.65</v>
      </c>
      <c r="L293" s="31">
        <v>406.1</v>
      </c>
      <c r="M293" s="31">
        <v>25.707319999999999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308.25</v>
      </c>
      <c r="D294" s="40">
        <v>299.66666666666669</v>
      </c>
      <c r="E294" s="40">
        <v>285.63333333333338</v>
      </c>
      <c r="F294" s="40">
        <v>263.01666666666671</v>
      </c>
      <c r="G294" s="40">
        <v>248.98333333333341</v>
      </c>
      <c r="H294" s="40">
        <v>322.28333333333336</v>
      </c>
      <c r="I294" s="40">
        <v>336.31666666666666</v>
      </c>
      <c r="J294" s="40">
        <v>358.93333333333334</v>
      </c>
      <c r="K294" s="31">
        <v>313.7</v>
      </c>
      <c r="L294" s="31">
        <v>277.05</v>
      </c>
      <c r="M294" s="31">
        <v>17.692620000000002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7819.6</v>
      </c>
      <c r="D295" s="40">
        <v>7862.083333333333</v>
      </c>
      <c r="E295" s="40">
        <v>7737.5166666666664</v>
      </c>
      <c r="F295" s="40">
        <v>7655.4333333333334</v>
      </c>
      <c r="G295" s="40">
        <v>7530.8666666666668</v>
      </c>
      <c r="H295" s="40">
        <v>7944.1666666666661</v>
      </c>
      <c r="I295" s="40">
        <v>8068.7333333333336</v>
      </c>
      <c r="J295" s="40">
        <v>8150.8166666666657</v>
      </c>
      <c r="K295" s="31">
        <v>7986.65</v>
      </c>
      <c r="L295" s="31">
        <v>7780</v>
      </c>
      <c r="M295" s="31">
        <v>6.0659999999999999E-2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5389</v>
      </c>
      <c r="D296" s="40">
        <v>5362.9000000000005</v>
      </c>
      <c r="E296" s="40">
        <v>5291.8500000000013</v>
      </c>
      <c r="F296" s="40">
        <v>5194.7000000000007</v>
      </c>
      <c r="G296" s="40">
        <v>5123.6500000000015</v>
      </c>
      <c r="H296" s="40">
        <v>5460.0500000000011</v>
      </c>
      <c r="I296" s="40">
        <v>5531.1</v>
      </c>
      <c r="J296" s="40">
        <v>5628.2500000000009</v>
      </c>
      <c r="K296" s="31">
        <v>5433.95</v>
      </c>
      <c r="L296" s="31">
        <v>5265.75</v>
      </c>
      <c r="M296" s="31">
        <v>2.8043499999999999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1686.2</v>
      </c>
      <c r="D297" s="40">
        <v>1692.7333333333333</v>
      </c>
      <c r="E297" s="40">
        <v>1675.4666666666667</v>
      </c>
      <c r="F297" s="40">
        <v>1664.7333333333333</v>
      </c>
      <c r="G297" s="40">
        <v>1647.4666666666667</v>
      </c>
      <c r="H297" s="40">
        <v>1703.4666666666667</v>
      </c>
      <c r="I297" s="40">
        <v>1720.7333333333336</v>
      </c>
      <c r="J297" s="40">
        <v>1731.4666666666667</v>
      </c>
      <c r="K297" s="31">
        <v>1710</v>
      </c>
      <c r="L297" s="31">
        <v>1682</v>
      </c>
      <c r="M297" s="31">
        <v>24.002780000000001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657.15</v>
      </c>
      <c r="D298" s="40">
        <v>659.05</v>
      </c>
      <c r="E298" s="40">
        <v>653.29999999999995</v>
      </c>
      <c r="F298" s="40">
        <v>649.45000000000005</v>
      </c>
      <c r="G298" s="40">
        <v>643.70000000000005</v>
      </c>
      <c r="H298" s="40">
        <v>662.89999999999986</v>
      </c>
      <c r="I298" s="40">
        <v>668.64999999999986</v>
      </c>
      <c r="J298" s="40">
        <v>672.49999999999977</v>
      </c>
      <c r="K298" s="31">
        <v>664.8</v>
      </c>
      <c r="L298" s="31">
        <v>655.20000000000005</v>
      </c>
      <c r="M298" s="31">
        <v>16.37819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38.85</v>
      </c>
      <c r="D299" s="40">
        <v>39.050000000000004</v>
      </c>
      <c r="E299" s="40">
        <v>38.400000000000006</v>
      </c>
      <c r="F299" s="40">
        <v>37.950000000000003</v>
      </c>
      <c r="G299" s="40">
        <v>37.300000000000004</v>
      </c>
      <c r="H299" s="40">
        <v>39.500000000000007</v>
      </c>
      <c r="I299" s="40">
        <v>40.15</v>
      </c>
      <c r="J299" s="40">
        <v>40.600000000000009</v>
      </c>
      <c r="K299" s="31">
        <v>39.700000000000003</v>
      </c>
      <c r="L299" s="31">
        <v>38.6</v>
      </c>
      <c r="M299" s="31">
        <v>13.06249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2299.9499999999998</v>
      </c>
      <c r="D300" s="40">
        <v>2318.9833333333331</v>
      </c>
      <c r="E300" s="40">
        <v>2272.9666666666662</v>
      </c>
      <c r="F300" s="40">
        <v>2245.9833333333331</v>
      </c>
      <c r="G300" s="40">
        <v>2199.9666666666662</v>
      </c>
      <c r="H300" s="40">
        <v>2345.9666666666662</v>
      </c>
      <c r="I300" s="40">
        <v>2391.9833333333336</v>
      </c>
      <c r="J300" s="40">
        <v>2418.9666666666662</v>
      </c>
      <c r="K300" s="31">
        <v>2365</v>
      </c>
      <c r="L300" s="31">
        <v>2292</v>
      </c>
      <c r="M300" s="31">
        <v>1.5680700000000001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967.8</v>
      </c>
      <c r="D301" s="40">
        <v>968.33333333333337</v>
      </c>
      <c r="E301" s="40">
        <v>962.76666666666677</v>
      </c>
      <c r="F301" s="40">
        <v>957.73333333333335</v>
      </c>
      <c r="G301" s="40">
        <v>952.16666666666674</v>
      </c>
      <c r="H301" s="40">
        <v>973.36666666666679</v>
      </c>
      <c r="I301" s="40">
        <v>978.93333333333339</v>
      </c>
      <c r="J301" s="40">
        <v>983.96666666666681</v>
      </c>
      <c r="K301" s="31">
        <v>973.9</v>
      </c>
      <c r="L301" s="31">
        <v>963.3</v>
      </c>
      <c r="M301" s="31">
        <v>13.76857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4090.8</v>
      </c>
      <c r="D302" s="40">
        <v>4095.9</v>
      </c>
      <c r="E302" s="40">
        <v>4048.9000000000005</v>
      </c>
      <c r="F302" s="40">
        <v>4007.0000000000005</v>
      </c>
      <c r="G302" s="40">
        <v>3960.0000000000009</v>
      </c>
      <c r="H302" s="40">
        <v>4137.8</v>
      </c>
      <c r="I302" s="40">
        <v>4184.7999999999993</v>
      </c>
      <c r="J302" s="40">
        <v>4226.7</v>
      </c>
      <c r="K302" s="31">
        <v>4142.8999999999996</v>
      </c>
      <c r="L302" s="31">
        <v>4054</v>
      </c>
      <c r="M302" s="31">
        <v>0.32374000000000003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775.95</v>
      </c>
      <c r="D303" s="40">
        <v>774.7833333333333</v>
      </c>
      <c r="E303" s="40">
        <v>770.56666666666661</v>
      </c>
      <c r="F303" s="40">
        <v>765.18333333333328</v>
      </c>
      <c r="G303" s="40">
        <v>760.96666666666658</v>
      </c>
      <c r="H303" s="40">
        <v>780.16666666666663</v>
      </c>
      <c r="I303" s="40">
        <v>784.38333333333333</v>
      </c>
      <c r="J303" s="40">
        <v>789.76666666666665</v>
      </c>
      <c r="K303" s="31">
        <v>779</v>
      </c>
      <c r="L303" s="31">
        <v>769.4</v>
      </c>
      <c r="M303" s="31">
        <v>0.1227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46.7</v>
      </c>
      <c r="D304" s="40">
        <v>45.933333333333337</v>
      </c>
      <c r="E304" s="40">
        <v>44.366666666666674</v>
      </c>
      <c r="F304" s="40">
        <v>42.033333333333339</v>
      </c>
      <c r="G304" s="40">
        <v>40.466666666666676</v>
      </c>
      <c r="H304" s="40">
        <v>48.266666666666673</v>
      </c>
      <c r="I304" s="40">
        <v>49.833333333333336</v>
      </c>
      <c r="J304" s="40">
        <v>52.166666666666671</v>
      </c>
      <c r="K304" s="31">
        <v>47.5</v>
      </c>
      <c r="L304" s="31">
        <v>43.6</v>
      </c>
      <c r="M304" s="31">
        <v>90.04616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170.1</v>
      </c>
      <c r="D305" s="40">
        <v>170.26666666666665</v>
      </c>
      <c r="E305" s="40">
        <v>167.83333333333331</v>
      </c>
      <c r="F305" s="40">
        <v>165.56666666666666</v>
      </c>
      <c r="G305" s="40">
        <v>163.13333333333333</v>
      </c>
      <c r="H305" s="40">
        <v>172.5333333333333</v>
      </c>
      <c r="I305" s="40">
        <v>174.96666666666664</v>
      </c>
      <c r="J305" s="40">
        <v>177.23333333333329</v>
      </c>
      <c r="K305" s="31">
        <v>172.7</v>
      </c>
      <c r="L305" s="31">
        <v>168</v>
      </c>
      <c r="M305" s="31">
        <v>4.2138200000000001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81265.149999999994</v>
      </c>
      <c r="D306" s="40">
        <v>81060.716666666674</v>
      </c>
      <c r="E306" s="40">
        <v>80245.883333333346</v>
      </c>
      <c r="F306" s="40">
        <v>79226.616666666669</v>
      </c>
      <c r="G306" s="40">
        <v>78411.78333333334</v>
      </c>
      <c r="H306" s="40">
        <v>82079.983333333352</v>
      </c>
      <c r="I306" s="40">
        <v>82894.816666666666</v>
      </c>
      <c r="J306" s="40">
        <v>83914.083333333358</v>
      </c>
      <c r="K306" s="31">
        <v>81875.55</v>
      </c>
      <c r="L306" s="31">
        <v>80041.45</v>
      </c>
      <c r="M306" s="31">
        <v>0.14946999999999999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1181.3</v>
      </c>
      <c r="D307" s="40">
        <v>1172.1000000000001</v>
      </c>
      <c r="E307" s="40">
        <v>1159.2000000000003</v>
      </c>
      <c r="F307" s="40">
        <v>1137.1000000000001</v>
      </c>
      <c r="G307" s="40">
        <v>1124.2000000000003</v>
      </c>
      <c r="H307" s="40">
        <v>1194.2000000000003</v>
      </c>
      <c r="I307" s="40">
        <v>1207.1000000000004</v>
      </c>
      <c r="J307" s="40">
        <v>1229.2000000000003</v>
      </c>
      <c r="K307" s="31">
        <v>1185</v>
      </c>
      <c r="L307" s="31">
        <v>1150</v>
      </c>
      <c r="M307" s="31">
        <v>4.7600600000000002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4512.25</v>
      </c>
      <c r="D308" s="40">
        <v>4547.583333333333</v>
      </c>
      <c r="E308" s="40">
        <v>4464.6666666666661</v>
      </c>
      <c r="F308" s="40">
        <v>4417.083333333333</v>
      </c>
      <c r="G308" s="40">
        <v>4334.1666666666661</v>
      </c>
      <c r="H308" s="40">
        <v>4595.1666666666661</v>
      </c>
      <c r="I308" s="40">
        <v>4678.0833333333321</v>
      </c>
      <c r="J308" s="40">
        <v>4725.6666666666661</v>
      </c>
      <c r="K308" s="31">
        <v>4630.5</v>
      </c>
      <c r="L308" s="31">
        <v>4500</v>
      </c>
      <c r="M308" s="31">
        <v>7.1239999999999998E-2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315.14999999999998</v>
      </c>
      <c r="D309" s="40">
        <v>314.3</v>
      </c>
      <c r="E309" s="40">
        <v>310.35000000000002</v>
      </c>
      <c r="F309" s="40">
        <v>305.55</v>
      </c>
      <c r="G309" s="40">
        <v>301.60000000000002</v>
      </c>
      <c r="H309" s="40">
        <v>319.10000000000002</v>
      </c>
      <c r="I309" s="40">
        <v>323.04999999999995</v>
      </c>
      <c r="J309" s="40">
        <v>327.85</v>
      </c>
      <c r="K309" s="31">
        <v>318.25</v>
      </c>
      <c r="L309" s="31">
        <v>309.5</v>
      </c>
      <c r="M309" s="31">
        <v>0.90027000000000001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166.35</v>
      </c>
      <c r="D310" s="40">
        <v>164.86666666666667</v>
      </c>
      <c r="E310" s="40">
        <v>162.98333333333335</v>
      </c>
      <c r="F310" s="40">
        <v>159.61666666666667</v>
      </c>
      <c r="G310" s="40">
        <v>157.73333333333335</v>
      </c>
      <c r="H310" s="40">
        <v>168.23333333333335</v>
      </c>
      <c r="I310" s="40">
        <v>170.11666666666667</v>
      </c>
      <c r="J310" s="40">
        <v>173.48333333333335</v>
      </c>
      <c r="K310" s="31">
        <v>166.75</v>
      </c>
      <c r="L310" s="31">
        <v>161.5</v>
      </c>
      <c r="M310" s="31">
        <v>108.63034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752.45</v>
      </c>
      <c r="D311" s="40">
        <v>758.86666666666667</v>
      </c>
      <c r="E311" s="40">
        <v>743.58333333333337</v>
      </c>
      <c r="F311" s="40">
        <v>734.7166666666667</v>
      </c>
      <c r="G311" s="40">
        <v>719.43333333333339</v>
      </c>
      <c r="H311" s="40">
        <v>767.73333333333335</v>
      </c>
      <c r="I311" s="40">
        <v>783.01666666666665</v>
      </c>
      <c r="J311" s="40">
        <v>791.88333333333333</v>
      </c>
      <c r="K311" s="31">
        <v>774.15</v>
      </c>
      <c r="L311" s="31">
        <v>750</v>
      </c>
      <c r="M311" s="31">
        <v>48.798650000000002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228.95</v>
      </c>
      <c r="D312" s="40">
        <v>230.70000000000002</v>
      </c>
      <c r="E312" s="40">
        <v>226.40000000000003</v>
      </c>
      <c r="F312" s="40">
        <v>223.85000000000002</v>
      </c>
      <c r="G312" s="40">
        <v>219.55000000000004</v>
      </c>
      <c r="H312" s="40">
        <v>233.25000000000003</v>
      </c>
      <c r="I312" s="40">
        <v>237.55000000000004</v>
      </c>
      <c r="J312" s="40">
        <v>240.10000000000002</v>
      </c>
      <c r="K312" s="31">
        <v>235</v>
      </c>
      <c r="L312" s="31">
        <v>228.15</v>
      </c>
      <c r="M312" s="31">
        <v>2.4952200000000002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334.6</v>
      </c>
      <c r="D313" s="40">
        <v>330.16666666666669</v>
      </c>
      <c r="E313" s="40">
        <v>322.33333333333337</v>
      </c>
      <c r="F313" s="40">
        <v>310.06666666666666</v>
      </c>
      <c r="G313" s="40">
        <v>302.23333333333335</v>
      </c>
      <c r="H313" s="40">
        <v>342.43333333333339</v>
      </c>
      <c r="I313" s="40">
        <v>350.26666666666677</v>
      </c>
      <c r="J313" s="40">
        <v>362.53333333333342</v>
      </c>
      <c r="K313" s="31">
        <v>338</v>
      </c>
      <c r="L313" s="31">
        <v>317.89999999999998</v>
      </c>
      <c r="M313" s="31">
        <v>14.71876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737.05</v>
      </c>
      <c r="D314" s="40">
        <v>743.11666666666667</v>
      </c>
      <c r="E314" s="40">
        <v>722.93333333333339</v>
      </c>
      <c r="F314" s="40">
        <v>708.81666666666672</v>
      </c>
      <c r="G314" s="40">
        <v>688.63333333333344</v>
      </c>
      <c r="H314" s="40">
        <v>757.23333333333335</v>
      </c>
      <c r="I314" s="40">
        <v>777.41666666666652</v>
      </c>
      <c r="J314" s="40">
        <v>791.5333333333333</v>
      </c>
      <c r="K314" s="31">
        <v>763.3</v>
      </c>
      <c r="L314" s="31">
        <v>729</v>
      </c>
      <c r="M314" s="31">
        <v>0.96292999999999995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165.1</v>
      </c>
      <c r="D315" s="40">
        <v>164.6</v>
      </c>
      <c r="E315" s="40">
        <v>163.75</v>
      </c>
      <c r="F315" s="40">
        <v>162.4</v>
      </c>
      <c r="G315" s="40">
        <v>161.55000000000001</v>
      </c>
      <c r="H315" s="40">
        <v>165.95</v>
      </c>
      <c r="I315" s="40">
        <v>166.79999999999995</v>
      </c>
      <c r="J315" s="40">
        <v>168.14999999999998</v>
      </c>
      <c r="K315" s="31">
        <v>165.45</v>
      </c>
      <c r="L315" s="31">
        <v>163.25</v>
      </c>
      <c r="M315" s="31">
        <v>19.741320000000002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</v>
      </c>
      <c r="D316" s="40">
        <v>42.949999999999996</v>
      </c>
      <c r="E316" s="40">
        <v>42.599999999999994</v>
      </c>
      <c r="F316" s="40">
        <v>42.199999999999996</v>
      </c>
      <c r="G316" s="40">
        <v>41.849999999999994</v>
      </c>
      <c r="H316" s="40">
        <v>43.349999999999994</v>
      </c>
      <c r="I316" s="40">
        <v>43.7</v>
      </c>
      <c r="J316" s="40">
        <v>44.099999999999994</v>
      </c>
      <c r="K316" s="31">
        <v>43.3</v>
      </c>
      <c r="L316" s="31">
        <v>42.55</v>
      </c>
      <c r="M316" s="31">
        <v>6.0352100000000002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562.65</v>
      </c>
      <c r="D317" s="40">
        <v>560.9666666666667</v>
      </c>
      <c r="E317" s="40">
        <v>549.93333333333339</v>
      </c>
      <c r="F317" s="40">
        <v>537.2166666666667</v>
      </c>
      <c r="G317" s="40">
        <v>526.18333333333339</v>
      </c>
      <c r="H317" s="40">
        <v>573.68333333333339</v>
      </c>
      <c r="I317" s="40">
        <v>584.7166666666667</v>
      </c>
      <c r="J317" s="40">
        <v>597.43333333333339</v>
      </c>
      <c r="K317" s="31">
        <v>572</v>
      </c>
      <c r="L317" s="31">
        <v>548.25</v>
      </c>
      <c r="M317" s="31">
        <v>61.192169999999997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6792.9</v>
      </c>
      <c r="D318" s="40">
        <v>6786.6833333333334</v>
      </c>
      <c r="E318" s="40">
        <v>6714.416666666667</v>
      </c>
      <c r="F318" s="40">
        <v>6635.9333333333334</v>
      </c>
      <c r="G318" s="40">
        <v>6563.666666666667</v>
      </c>
      <c r="H318" s="40">
        <v>6865.166666666667</v>
      </c>
      <c r="I318" s="40">
        <v>6937.4333333333334</v>
      </c>
      <c r="J318" s="40">
        <v>7015.916666666667</v>
      </c>
      <c r="K318" s="31">
        <v>6858.95</v>
      </c>
      <c r="L318" s="31">
        <v>6708.2</v>
      </c>
      <c r="M318" s="31">
        <v>7.41052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1086.8</v>
      </c>
      <c r="D319" s="40">
        <v>1076.8500000000001</v>
      </c>
      <c r="E319" s="40">
        <v>1052.9500000000003</v>
      </c>
      <c r="F319" s="40">
        <v>1019.1000000000001</v>
      </c>
      <c r="G319" s="40">
        <v>995.20000000000027</v>
      </c>
      <c r="H319" s="40">
        <v>1110.7000000000003</v>
      </c>
      <c r="I319" s="40">
        <v>1134.6000000000004</v>
      </c>
      <c r="J319" s="40">
        <v>1168.4500000000003</v>
      </c>
      <c r="K319" s="31">
        <v>1100.75</v>
      </c>
      <c r="L319" s="31">
        <v>1043</v>
      </c>
      <c r="M319" s="31">
        <v>10.516400000000001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369.2</v>
      </c>
      <c r="D320" s="40">
        <v>371.13333333333338</v>
      </c>
      <c r="E320" s="40">
        <v>364.56666666666678</v>
      </c>
      <c r="F320" s="40">
        <v>359.93333333333339</v>
      </c>
      <c r="G320" s="40">
        <v>353.36666666666679</v>
      </c>
      <c r="H320" s="40">
        <v>375.76666666666677</v>
      </c>
      <c r="I320" s="40">
        <v>382.33333333333337</v>
      </c>
      <c r="J320" s="40">
        <v>386.96666666666675</v>
      </c>
      <c r="K320" s="31">
        <v>377.7</v>
      </c>
      <c r="L320" s="31">
        <v>366.5</v>
      </c>
      <c r="M320" s="31">
        <v>15.242419999999999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241.2</v>
      </c>
      <c r="D321" s="40">
        <v>240.23333333333335</v>
      </c>
      <c r="E321" s="40">
        <v>236.9666666666667</v>
      </c>
      <c r="F321" s="40">
        <v>232.73333333333335</v>
      </c>
      <c r="G321" s="40">
        <v>229.4666666666667</v>
      </c>
      <c r="H321" s="40">
        <v>244.4666666666667</v>
      </c>
      <c r="I321" s="40">
        <v>247.73333333333335</v>
      </c>
      <c r="J321" s="40">
        <v>251.9666666666667</v>
      </c>
      <c r="K321" s="31">
        <v>243.5</v>
      </c>
      <c r="L321" s="31">
        <v>236</v>
      </c>
      <c r="M321" s="31">
        <v>4.3768900000000004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2880.95</v>
      </c>
      <c r="D322" s="40">
        <v>2888.9333333333329</v>
      </c>
      <c r="E322" s="40">
        <v>2851.2166666666658</v>
      </c>
      <c r="F322" s="40">
        <v>2821.4833333333327</v>
      </c>
      <c r="G322" s="40">
        <v>2783.7666666666655</v>
      </c>
      <c r="H322" s="40">
        <v>2918.6666666666661</v>
      </c>
      <c r="I322" s="40">
        <v>2956.3833333333332</v>
      </c>
      <c r="J322" s="40">
        <v>2986.1166666666663</v>
      </c>
      <c r="K322" s="31">
        <v>2926.65</v>
      </c>
      <c r="L322" s="31">
        <v>2859.2</v>
      </c>
      <c r="M322" s="31">
        <v>1.8605100000000001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3742.4</v>
      </c>
      <c r="D323" s="40">
        <v>3704.8333333333335</v>
      </c>
      <c r="E323" s="40">
        <v>3629.666666666667</v>
      </c>
      <c r="F323" s="40">
        <v>3516.9333333333334</v>
      </c>
      <c r="G323" s="40">
        <v>3441.7666666666669</v>
      </c>
      <c r="H323" s="40">
        <v>3817.5666666666671</v>
      </c>
      <c r="I323" s="40">
        <v>3892.733333333334</v>
      </c>
      <c r="J323" s="40">
        <v>4005.4666666666672</v>
      </c>
      <c r="K323" s="31">
        <v>3780</v>
      </c>
      <c r="L323" s="31">
        <v>3592.1</v>
      </c>
      <c r="M323" s="31">
        <v>19.96771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130.65</v>
      </c>
      <c r="D324" s="40">
        <v>130.03333333333333</v>
      </c>
      <c r="E324" s="40">
        <v>127.11666666666667</v>
      </c>
      <c r="F324" s="40">
        <v>123.58333333333334</v>
      </c>
      <c r="G324" s="40">
        <v>120.66666666666669</v>
      </c>
      <c r="H324" s="40">
        <v>133.56666666666666</v>
      </c>
      <c r="I324" s="40">
        <v>136.48333333333335</v>
      </c>
      <c r="J324" s="40">
        <v>140.01666666666665</v>
      </c>
      <c r="K324" s="31">
        <v>132.94999999999999</v>
      </c>
      <c r="L324" s="31">
        <v>126.5</v>
      </c>
      <c r="M324" s="31">
        <v>29.02835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697.05</v>
      </c>
      <c r="D325" s="40">
        <v>699.23333333333323</v>
      </c>
      <c r="E325" s="40">
        <v>690.81666666666649</v>
      </c>
      <c r="F325" s="40">
        <v>684.58333333333326</v>
      </c>
      <c r="G325" s="40">
        <v>676.16666666666652</v>
      </c>
      <c r="H325" s="40">
        <v>705.46666666666647</v>
      </c>
      <c r="I325" s="40">
        <v>713.88333333333321</v>
      </c>
      <c r="J325" s="40">
        <v>720.11666666666645</v>
      </c>
      <c r="K325" s="31">
        <v>707.65</v>
      </c>
      <c r="L325" s="31">
        <v>693</v>
      </c>
      <c r="M325" s="31">
        <v>3.4165299999999998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186</v>
      </c>
      <c r="D326" s="40">
        <v>185.83333333333334</v>
      </c>
      <c r="E326" s="40">
        <v>182.26666666666668</v>
      </c>
      <c r="F326" s="40">
        <v>178.53333333333333</v>
      </c>
      <c r="G326" s="40">
        <v>174.96666666666667</v>
      </c>
      <c r="H326" s="40">
        <v>189.56666666666669</v>
      </c>
      <c r="I326" s="40">
        <v>193.13333333333335</v>
      </c>
      <c r="J326" s="40">
        <v>196.8666666666667</v>
      </c>
      <c r="K326" s="31">
        <v>189.4</v>
      </c>
      <c r="L326" s="31">
        <v>182.1</v>
      </c>
      <c r="M326" s="31">
        <v>4.2450599999999996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815.25</v>
      </c>
      <c r="D327" s="40">
        <v>818.69999999999993</v>
      </c>
      <c r="E327" s="40">
        <v>807.64999999999986</v>
      </c>
      <c r="F327" s="40">
        <v>800.05</v>
      </c>
      <c r="G327" s="40">
        <v>788.99999999999989</v>
      </c>
      <c r="H327" s="40">
        <v>826.29999999999984</v>
      </c>
      <c r="I327" s="40">
        <v>837.3499999999998</v>
      </c>
      <c r="J327" s="40">
        <v>844.94999999999982</v>
      </c>
      <c r="K327" s="31">
        <v>829.75</v>
      </c>
      <c r="L327" s="31">
        <v>811.1</v>
      </c>
      <c r="M327" s="31">
        <v>2.6005500000000001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2888.6</v>
      </c>
      <c r="D328" s="40">
        <v>2870</v>
      </c>
      <c r="E328" s="40">
        <v>2830</v>
      </c>
      <c r="F328" s="40">
        <v>2771.4</v>
      </c>
      <c r="G328" s="40">
        <v>2731.4</v>
      </c>
      <c r="H328" s="40">
        <v>2928.6</v>
      </c>
      <c r="I328" s="40">
        <v>2968.6</v>
      </c>
      <c r="J328" s="40">
        <v>3027.2</v>
      </c>
      <c r="K328" s="31">
        <v>2910</v>
      </c>
      <c r="L328" s="31">
        <v>2811.4</v>
      </c>
      <c r="M328" s="31">
        <v>8.6775199999999995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1544.9</v>
      </c>
      <c r="D329" s="40">
        <v>1534.6499999999999</v>
      </c>
      <c r="E329" s="40">
        <v>1512.2999999999997</v>
      </c>
      <c r="F329" s="40">
        <v>1479.6999999999998</v>
      </c>
      <c r="G329" s="40">
        <v>1457.3499999999997</v>
      </c>
      <c r="H329" s="40">
        <v>1567.2499999999998</v>
      </c>
      <c r="I329" s="40">
        <v>1589.5999999999997</v>
      </c>
      <c r="J329" s="40">
        <v>1622.1999999999998</v>
      </c>
      <c r="K329" s="31">
        <v>1557</v>
      </c>
      <c r="L329" s="31">
        <v>1502.05</v>
      </c>
      <c r="M329" s="31">
        <v>6.7306699999999999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1525.15</v>
      </c>
      <c r="D330" s="40">
        <v>1523.0833333333333</v>
      </c>
      <c r="E330" s="40">
        <v>1514.0666666666666</v>
      </c>
      <c r="F330" s="40">
        <v>1502.9833333333333</v>
      </c>
      <c r="G330" s="40">
        <v>1493.9666666666667</v>
      </c>
      <c r="H330" s="40">
        <v>1534.1666666666665</v>
      </c>
      <c r="I330" s="40">
        <v>1543.1833333333334</v>
      </c>
      <c r="J330" s="40">
        <v>1554.2666666666664</v>
      </c>
      <c r="K330" s="31">
        <v>1532.1</v>
      </c>
      <c r="L330" s="31">
        <v>1512</v>
      </c>
      <c r="M330" s="31">
        <v>4.7477499999999999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979.9</v>
      </c>
      <c r="D331" s="40">
        <v>972.6</v>
      </c>
      <c r="E331" s="40">
        <v>955.30000000000007</v>
      </c>
      <c r="F331" s="40">
        <v>930.7</v>
      </c>
      <c r="G331" s="40">
        <v>913.40000000000009</v>
      </c>
      <c r="H331" s="40">
        <v>997.2</v>
      </c>
      <c r="I331" s="40">
        <v>1014.5</v>
      </c>
      <c r="J331" s="40">
        <v>1039.0999999999999</v>
      </c>
      <c r="K331" s="31">
        <v>989.9</v>
      </c>
      <c r="L331" s="31">
        <v>948</v>
      </c>
      <c r="M331" s="31">
        <v>4.2511400000000004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44.9</v>
      </c>
      <c r="D332" s="40">
        <v>45.183333333333337</v>
      </c>
      <c r="E332" s="40">
        <v>44.366666666666674</v>
      </c>
      <c r="F332" s="40">
        <v>43.833333333333336</v>
      </c>
      <c r="G332" s="40">
        <v>43.016666666666673</v>
      </c>
      <c r="H332" s="40">
        <v>45.716666666666676</v>
      </c>
      <c r="I332" s="40">
        <v>46.533333333333339</v>
      </c>
      <c r="J332" s="40">
        <v>47.066666666666677</v>
      </c>
      <c r="K332" s="31">
        <v>46</v>
      </c>
      <c r="L332" s="31">
        <v>44.65</v>
      </c>
      <c r="M332" s="31">
        <v>39.434980000000003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78.05</v>
      </c>
      <c r="D333" s="40">
        <v>77.616666666666674</v>
      </c>
      <c r="E333" s="40">
        <v>75.483333333333348</v>
      </c>
      <c r="F333" s="40">
        <v>72.916666666666671</v>
      </c>
      <c r="G333" s="40">
        <v>70.783333333333346</v>
      </c>
      <c r="H333" s="40">
        <v>80.183333333333351</v>
      </c>
      <c r="I333" s="40">
        <v>82.316666666666677</v>
      </c>
      <c r="J333" s="40">
        <v>84.883333333333354</v>
      </c>
      <c r="K333" s="31">
        <v>79.75</v>
      </c>
      <c r="L333" s="31">
        <v>75.05</v>
      </c>
      <c r="M333" s="31">
        <v>30.94228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613.79999999999995</v>
      </c>
      <c r="D334" s="40">
        <v>615.13333333333333</v>
      </c>
      <c r="E334" s="40">
        <v>604.26666666666665</v>
      </c>
      <c r="F334" s="40">
        <v>594.73333333333335</v>
      </c>
      <c r="G334" s="40">
        <v>583.86666666666667</v>
      </c>
      <c r="H334" s="40">
        <v>624.66666666666663</v>
      </c>
      <c r="I334" s="40">
        <v>635.53333333333319</v>
      </c>
      <c r="J334" s="40">
        <v>645.06666666666661</v>
      </c>
      <c r="K334" s="31">
        <v>626</v>
      </c>
      <c r="L334" s="31">
        <v>605.6</v>
      </c>
      <c r="M334" s="31">
        <v>1.27203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28.05</v>
      </c>
      <c r="D335" s="40">
        <v>27.916666666666668</v>
      </c>
      <c r="E335" s="40">
        <v>27.433333333333337</v>
      </c>
      <c r="F335" s="40">
        <v>26.81666666666667</v>
      </c>
      <c r="G335" s="40">
        <v>26.333333333333339</v>
      </c>
      <c r="H335" s="40">
        <v>28.533333333333335</v>
      </c>
      <c r="I335" s="40">
        <v>29.016666666666662</v>
      </c>
      <c r="J335" s="40">
        <v>29.633333333333333</v>
      </c>
      <c r="K335" s="31">
        <v>28.4</v>
      </c>
      <c r="L335" s="31">
        <v>27.3</v>
      </c>
      <c r="M335" s="31">
        <v>245.07853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52.1</v>
      </c>
      <c r="D336" s="40">
        <v>52.166666666666664</v>
      </c>
      <c r="E336" s="40">
        <v>51.833333333333329</v>
      </c>
      <c r="F336" s="40">
        <v>51.566666666666663</v>
      </c>
      <c r="G336" s="40">
        <v>51.233333333333327</v>
      </c>
      <c r="H336" s="40">
        <v>52.43333333333333</v>
      </c>
      <c r="I336" s="40">
        <v>52.766666666666659</v>
      </c>
      <c r="J336" s="40">
        <v>53.033333333333331</v>
      </c>
      <c r="K336" s="31">
        <v>52.5</v>
      </c>
      <c r="L336" s="31">
        <v>51.9</v>
      </c>
      <c r="M336" s="31">
        <v>11.83939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153.30000000000001</v>
      </c>
      <c r="D337" s="40">
        <v>152.86666666666667</v>
      </c>
      <c r="E337" s="40">
        <v>151.48333333333335</v>
      </c>
      <c r="F337" s="40">
        <v>149.66666666666669</v>
      </c>
      <c r="G337" s="40">
        <v>148.28333333333336</v>
      </c>
      <c r="H337" s="40">
        <v>154.68333333333334</v>
      </c>
      <c r="I337" s="40">
        <v>156.06666666666666</v>
      </c>
      <c r="J337" s="40">
        <v>157.88333333333333</v>
      </c>
      <c r="K337" s="31">
        <v>154.25</v>
      </c>
      <c r="L337" s="31">
        <v>151.05000000000001</v>
      </c>
      <c r="M337" s="31">
        <v>80.383189999999999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286.89999999999998</v>
      </c>
      <c r="D338" s="40">
        <v>285.63333333333333</v>
      </c>
      <c r="E338" s="40">
        <v>278.76666666666665</v>
      </c>
      <c r="F338" s="40">
        <v>270.63333333333333</v>
      </c>
      <c r="G338" s="40">
        <v>263.76666666666665</v>
      </c>
      <c r="H338" s="40">
        <v>293.76666666666665</v>
      </c>
      <c r="I338" s="40">
        <v>300.63333333333333</v>
      </c>
      <c r="J338" s="40">
        <v>308.76666666666665</v>
      </c>
      <c r="K338" s="31">
        <v>292.5</v>
      </c>
      <c r="L338" s="31">
        <v>277.5</v>
      </c>
      <c r="M338" s="31">
        <v>34.874580000000002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116.5</v>
      </c>
      <c r="D339" s="40">
        <v>116.06666666666666</v>
      </c>
      <c r="E339" s="40">
        <v>115.43333333333332</v>
      </c>
      <c r="F339" s="40">
        <v>114.36666666666666</v>
      </c>
      <c r="G339" s="40">
        <v>113.73333333333332</v>
      </c>
      <c r="H339" s="40">
        <v>117.13333333333333</v>
      </c>
      <c r="I339" s="40">
        <v>117.76666666666665</v>
      </c>
      <c r="J339" s="40">
        <v>118.83333333333333</v>
      </c>
      <c r="K339" s="31">
        <v>116.7</v>
      </c>
      <c r="L339" s="31">
        <v>115</v>
      </c>
      <c r="M339" s="31">
        <v>57.005240000000001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519.20000000000005</v>
      </c>
      <c r="D340" s="40">
        <v>522.58333333333337</v>
      </c>
      <c r="E340" s="40">
        <v>507.61666666666679</v>
      </c>
      <c r="F340" s="40">
        <v>496.03333333333342</v>
      </c>
      <c r="G340" s="40">
        <v>481.06666666666683</v>
      </c>
      <c r="H340" s="40">
        <v>534.16666666666674</v>
      </c>
      <c r="I340" s="40">
        <v>549.13333333333321</v>
      </c>
      <c r="J340" s="40">
        <v>560.7166666666667</v>
      </c>
      <c r="K340" s="31">
        <v>537.54999999999995</v>
      </c>
      <c r="L340" s="31">
        <v>511</v>
      </c>
      <c r="M340" s="31">
        <v>2.23935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89.55</v>
      </c>
      <c r="D341" s="40">
        <v>89.433333333333337</v>
      </c>
      <c r="E341" s="40">
        <v>88.166666666666671</v>
      </c>
      <c r="F341" s="40">
        <v>86.783333333333331</v>
      </c>
      <c r="G341" s="40">
        <v>85.516666666666666</v>
      </c>
      <c r="H341" s="40">
        <v>90.816666666666677</v>
      </c>
      <c r="I341" s="40">
        <v>92.083333333333329</v>
      </c>
      <c r="J341" s="40">
        <v>93.466666666666683</v>
      </c>
      <c r="K341" s="31">
        <v>90.7</v>
      </c>
      <c r="L341" s="31">
        <v>88.05</v>
      </c>
      <c r="M341" s="31">
        <v>276.53609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58.3</v>
      </c>
      <c r="D342" s="40">
        <v>57.316666666666663</v>
      </c>
      <c r="E342" s="40">
        <v>55.133333333333326</v>
      </c>
      <c r="F342" s="40">
        <v>51.966666666666661</v>
      </c>
      <c r="G342" s="40">
        <v>49.783333333333324</v>
      </c>
      <c r="H342" s="40">
        <v>60.483333333333327</v>
      </c>
      <c r="I342" s="40">
        <v>62.666666666666664</v>
      </c>
      <c r="J342" s="40">
        <v>65.833333333333329</v>
      </c>
      <c r="K342" s="31">
        <v>59.5</v>
      </c>
      <c r="L342" s="31">
        <v>54.15</v>
      </c>
      <c r="M342" s="31">
        <v>72.228800000000007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4115.6000000000004</v>
      </c>
      <c r="D343" s="40">
        <v>4101.833333333333</v>
      </c>
      <c r="E343" s="40">
        <v>4043.7666666666664</v>
      </c>
      <c r="F343" s="40">
        <v>3971.9333333333334</v>
      </c>
      <c r="G343" s="40">
        <v>3913.8666666666668</v>
      </c>
      <c r="H343" s="40">
        <v>4173.6666666666661</v>
      </c>
      <c r="I343" s="40">
        <v>4231.7333333333336</v>
      </c>
      <c r="J343" s="40">
        <v>4303.5666666666657</v>
      </c>
      <c r="K343" s="31">
        <v>4159.8999999999996</v>
      </c>
      <c r="L343" s="31">
        <v>4030</v>
      </c>
      <c r="M343" s="31">
        <v>4.0178399999999996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20240.599999999999</v>
      </c>
      <c r="D344" s="40">
        <v>20097.2</v>
      </c>
      <c r="E344" s="40">
        <v>19904.400000000001</v>
      </c>
      <c r="F344" s="40">
        <v>19568.2</v>
      </c>
      <c r="G344" s="40">
        <v>19375.400000000001</v>
      </c>
      <c r="H344" s="40">
        <v>20433.400000000001</v>
      </c>
      <c r="I344" s="40">
        <v>20626.199999999997</v>
      </c>
      <c r="J344" s="40">
        <v>20962.400000000001</v>
      </c>
      <c r="K344" s="31">
        <v>20290</v>
      </c>
      <c r="L344" s="31">
        <v>19761</v>
      </c>
      <c r="M344" s="31">
        <v>0.78576999999999997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49.3</v>
      </c>
      <c r="D345" s="40">
        <v>49.199999999999996</v>
      </c>
      <c r="E345" s="40">
        <v>48.499999999999993</v>
      </c>
      <c r="F345" s="40">
        <v>47.699999999999996</v>
      </c>
      <c r="G345" s="40">
        <v>46.999999999999993</v>
      </c>
      <c r="H345" s="40">
        <v>49.999999999999993</v>
      </c>
      <c r="I345" s="40">
        <v>50.699999999999996</v>
      </c>
      <c r="J345" s="40">
        <v>51.499999999999993</v>
      </c>
      <c r="K345" s="31">
        <v>49.9</v>
      </c>
      <c r="L345" s="31">
        <v>48.4</v>
      </c>
      <c r="M345" s="31">
        <v>7.0463800000000001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2826.2</v>
      </c>
      <c r="D346" s="40">
        <v>2808.7999999999997</v>
      </c>
      <c r="E346" s="40">
        <v>2777.5999999999995</v>
      </c>
      <c r="F346" s="40">
        <v>2728.9999999999995</v>
      </c>
      <c r="G346" s="40">
        <v>2697.7999999999993</v>
      </c>
      <c r="H346" s="40">
        <v>2857.3999999999996</v>
      </c>
      <c r="I346" s="40">
        <v>2888.5999999999995</v>
      </c>
      <c r="J346" s="40">
        <v>2937.2</v>
      </c>
      <c r="K346" s="31">
        <v>2840</v>
      </c>
      <c r="L346" s="31">
        <v>2760.2</v>
      </c>
      <c r="M346" s="31">
        <v>0.13825999999999999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412.8</v>
      </c>
      <c r="D347" s="40">
        <v>411</v>
      </c>
      <c r="E347" s="40">
        <v>404.9</v>
      </c>
      <c r="F347" s="40">
        <v>397</v>
      </c>
      <c r="G347" s="40">
        <v>390.9</v>
      </c>
      <c r="H347" s="40">
        <v>418.9</v>
      </c>
      <c r="I347" s="40">
        <v>425</v>
      </c>
      <c r="J347" s="40">
        <v>432.9</v>
      </c>
      <c r="K347" s="31">
        <v>417.1</v>
      </c>
      <c r="L347" s="31">
        <v>403.1</v>
      </c>
      <c r="M347" s="31">
        <v>11.359019999999999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756.2</v>
      </c>
      <c r="D348" s="40">
        <v>767.83333333333337</v>
      </c>
      <c r="E348" s="40">
        <v>738.66666666666674</v>
      </c>
      <c r="F348" s="40">
        <v>721.13333333333333</v>
      </c>
      <c r="G348" s="40">
        <v>691.9666666666667</v>
      </c>
      <c r="H348" s="40">
        <v>785.36666666666679</v>
      </c>
      <c r="I348" s="40">
        <v>814.53333333333353</v>
      </c>
      <c r="J348" s="40">
        <v>832.06666666666683</v>
      </c>
      <c r="K348" s="31">
        <v>797</v>
      </c>
      <c r="L348" s="31">
        <v>750.3</v>
      </c>
      <c r="M348" s="31">
        <v>16.30602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118.65</v>
      </c>
      <c r="D349" s="40">
        <v>118.93333333333334</v>
      </c>
      <c r="E349" s="40">
        <v>117.71666666666667</v>
      </c>
      <c r="F349" s="40">
        <v>116.78333333333333</v>
      </c>
      <c r="G349" s="40">
        <v>115.56666666666666</v>
      </c>
      <c r="H349" s="40">
        <v>119.86666666666667</v>
      </c>
      <c r="I349" s="40">
        <v>121.08333333333334</v>
      </c>
      <c r="J349" s="40">
        <v>122.01666666666668</v>
      </c>
      <c r="K349" s="31">
        <v>120.15</v>
      </c>
      <c r="L349" s="31">
        <v>118</v>
      </c>
      <c r="M349" s="31">
        <v>130.31666000000001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179.25</v>
      </c>
      <c r="D350" s="40">
        <v>179.33333333333334</v>
      </c>
      <c r="E350" s="40">
        <v>178.26666666666668</v>
      </c>
      <c r="F350" s="40">
        <v>177.28333333333333</v>
      </c>
      <c r="G350" s="40">
        <v>176.21666666666667</v>
      </c>
      <c r="H350" s="40">
        <v>180.31666666666669</v>
      </c>
      <c r="I350" s="40">
        <v>181.38333333333335</v>
      </c>
      <c r="J350" s="40">
        <v>182.3666666666667</v>
      </c>
      <c r="K350" s="31">
        <v>180.4</v>
      </c>
      <c r="L350" s="31">
        <v>178.35</v>
      </c>
      <c r="M350" s="31">
        <v>2.8408000000000002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4717.6000000000004</v>
      </c>
      <c r="D351" s="40">
        <v>4708.1166666666668</v>
      </c>
      <c r="E351" s="40">
        <v>4659.4833333333336</v>
      </c>
      <c r="F351" s="40">
        <v>4601.3666666666668</v>
      </c>
      <c r="G351" s="40">
        <v>4552.7333333333336</v>
      </c>
      <c r="H351" s="40">
        <v>4766.2333333333336</v>
      </c>
      <c r="I351" s="40">
        <v>4814.8666666666668</v>
      </c>
      <c r="J351" s="40">
        <v>4872.9833333333336</v>
      </c>
      <c r="K351" s="31">
        <v>4756.75</v>
      </c>
      <c r="L351" s="31">
        <v>4650</v>
      </c>
      <c r="M351" s="31">
        <v>1.29169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325.85000000000002</v>
      </c>
      <c r="D352" s="40">
        <v>327.09999999999997</v>
      </c>
      <c r="E352" s="40">
        <v>320.24999999999994</v>
      </c>
      <c r="F352" s="40">
        <v>314.64999999999998</v>
      </c>
      <c r="G352" s="40">
        <v>307.79999999999995</v>
      </c>
      <c r="H352" s="40">
        <v>332.69999999999993</v>
      </c>
      <c r="I352" s="40">
        <v>339.54999999999995</v>
      </c>
      <c r="J352" s="40">
        <v>345.14999999999992</v>
      </c>
      <c r="K352" s="31">
        <v>333.95</v>
      </c>
      <c r="L352" s="31">
        <v>321.5</v>
      </c>
      <c r="M352" s="31">
        <v>4.2228300000000001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3371.65</v>
      </c>
      <c r="D354" s="40">
        <v>3380.0333333333328</v>
      </c>
      <c r="E354" s="40">
        <v>3334.0666666666657</v>
      </c>
      <c r="F354" s="40">
        <v>3296.4833333333327</v>
      </c>
      <c r="G354" s="40">
        <v>3250.5166666666655</v>
      </c>
      <c r="H354" s="40">
        <v>3417.6166666666659</v>
      </c>
      <c r="I354" s="40">
        <v>3463.583333333333</v>
      </c>
      <c r="J354" s="40">
        <v>3501.1666666666661</v>
      </c>
      <c r="K354" s="31">
        <v>3426</v>
      </c>
      <c r="L354" s="31">
        <v>3342.45</v>
      </c>
      <c r="M354" s="31">
        <v>1.7121299999999999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652.79999999999995</v>
      </c>
      <c r="D355" s="40">
        <v>656.26666666666665</v>
      </c>
      <c r="E355" s="40">
        <v>646.5333333333333</v>
      </c>
      <c r="F355" s="40">
        <v>640.26666666666665</v>
      </c>
      <c r="G355" s="40">
        <v>630.5333333333333</v>
      </c>
      <c r="H355" s="40">
        <v>662.5333333333333</v>
      </c>
      <c r="I355" s="40">
        <v>672.26666666666665</v>
      </c>
      <c r="J355" s="40">
        <v>678.5333333333333</v>
      </c>
      <c r="K355" s="31">
        <v>666</v>
      </c>
      <c r="L355" s="31">
        <v>650</v>
      </c>
      <c r="M355" s="31">
        <v>0.20716999999999999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349.4</v>
      </c>
      <c r="D356" s="40">
        <v>347.7166666666667</v>
      </c>
      <c r="E356" s="40">
        <v>342.68333333333339</v>
      </c>
      <c r="F356" s="40">
        <v>335.9666666666667</v>
      </c>
      <c r="G356" s="40">
        <v>330.93333333333339</v>
      </c>
      <c r="H356" s="40">
        <v>354.43333333333339</v>
      </c>
      <c r="I356" s="40">
        <v>359.4666666666667</v>
      </c>
      <c r="J356" s="40">
        <v>366.18333333333339</v>
      </c>
      <c r="K356" s="31">
        <v>352.75</v>
      </c>
      <c r="L356" s="31">
        <v>341</v>
      </c>
      <c r="M356" s="31">
        <v>16.2715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1335.45</v>
      </c>
      <c r="D357" s="40">
        <v>1335.4833333333333</v>
      </c>
      <c r="E357" s="40">
        <v>1325.9666666666667</v>
      </c>
      <c r="F357" s="40">
        <v>1316.4833333333333</v>
      </c>
      <c r="G357" s="40">
        <v>1306.9666666666667</v>
      </c>
      <c r="H357" s="40">
        <v>1344.9666666666667</v>
      </c>
      <c r="I357" s="40">
        <v>1354.4833333333336</v>
      </c>
      <c r="J357" s="40">
        <v>1363.9666666666667</v>
      </c>
      <c r="K357" s="31">
        <v>1345</v>
      </c>
      <c r="L357" s="31">
        <v>1326</v>
      </c>
      <c r="M357" s="31">
        <v>3.8202099999999999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32049.55</v>
      </c>
      <c r="D358" s="40">
        <v>32054.149999999998</v>
      </c>
      <c r="E358" s="40">
        <v>31716.399999999994</v>
      </c>
      <c r="F358" s="40">
        <v>31383.249999999996</v>
      </c>
      <c r="G358" s="40">
        <v>31045.499999999993</v>
      </c>
      <c r="H358" s="40">
        <v>32387.299999999996</v>
      </c>
      <c r="I358" s="40">
        <v>32725.050000000003</v>
      </c>
      <c r="J358" s="40">
        <v>33058.199999999997</v>
      </c>
      <c r="K358" s="31">
        <v>32391.9</v>
      </c>
      <c r="L358" s="31">
        <v>31721</v>
      </c>
      <c r="M358" s="31">
        <v>0.23347999999999999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3382.95</v>
      </c>
      <c r="D359" s="40">
        <v>3372.9833333333336</v>
      </c>
      <c r="E359" s="40">
        <v>3330.9666666666672</v>
      </c>
      <c r="F359" s="40">
        <v>3278.9833333333336</v>
      </c>
      <c r="G359" s="40">
        <v>3236.9666666666672</v>
      </c>
      <c r="H359" s="40">
        <v>3424.9666666666672</v>
      </c>
      <c r="I359" s="40">
        <v>3466.9833333333336</v>
      </c>
      <c r="J359" s="40">
        <v>3518.9666666666672</v>
      </c>
      <c r="K359" s="31">
        <v>3415</v>
      </c>
      <c r="L359" s="31">
        <v>3321</v>
      </c>
      <c r="M359" s="31">
        <v>1.46994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227.15</v>
      </c>
      <c r="D360" s="40">
        <v>227.4</v>
      </c>
      <c r="E360" s="40">
        <v>226.3</v>
      </c>
      <c r="F360" s="40">
        <v>225.45000000000002</v>
      </c>
      <c r="G360" s="40">
        <v>224.35000000000002</v>
      </c>
      <c r="H360" s="40">
        <v>228.25</v>
      </c>
      <c r="I360" s="40">
        <v>229.34999999999997</v>
      </c>
      <c r="J360" s="40">
        <v>230.2</v>
      </c>
      <c r="K360" s="31">
        <v>228.5</v>
      </c>
      <c r="L360" s="31">
        <v>226.55</v>
      </c>
      <c r="M360" s="31">
        <v>20.459710000000001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5958.9</v>
      </c>
      <c r="D361" s="40">
        <v>5922.0666666666666</v>
      </c>
      <c r="E361" s="40">
        <v>5872.833333333333</v>
      </c>
      <c r="F361" s="40">
        <v>5786.7666666666664</v>
      </c>
      <c r="G361" s="40">
        <v>5737.5333333333328</v>
      </c>
      <c r="H361" s="40">
        <v>6008.1333333333332</v>
      </c>
      <c r="I361" s="40">
        <v>6057.3666666666668</v>
      </c>
      <c r="J361" s="40">
        <v>6143.4333333333334</v>
      </c>
      <c r="K361" s="31">
        <v>5971.3</v>
      </c>
      <c r="L361" s="31">
        <v>5836</v>
      </c>
      <c r="M361" s="31">
        <v>0.84572000000000003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246.1</v>
      </c>
      <c r="D362" s="40">
        <v>245.88333333333335</v>
      </c>
      <c r="E362" s="40">
        <v>243.26666666666671</v>
      </c>
      <c r="F362" s="40">
        <v>240.43333333333337</v>
      </c>
      <c r="G362" s="40">
        <v>237.81666666666672</v>
      </c>
      <c r="H362" s="40">
        <v>248.7166666666667</v>
      </c>
      <c r="I362" s="40">
        <v>251.33333333333331</v>
      </c>
      <c r="J362" s="40">
        <v>254.16666666666669</v>
      </c>
      <c r="K362" s="31">
        <v>248.5</v>
      </c>
      <c r="L362" s="31">
        <v>243.05</v>
      </c>
      <c r="M362" s="31">
        <v>5.5321600000000002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898.65</v>
      </c>
      <c r="D363" s="40">
        <v>901.2166666666667</v>
      </c>
      <c r="E363" s="40">
        <v>882.43333333333339</v>
      </c>
      <c r="F363" s="40">
        <v>866.2166666666667</v>
      </c>
      <c r="G363" s="40">
        <v>847.43333333333339</v>
      </c>
      <c r="H363" s="40">
        <v>917.43333333333339</v>
      </c>
      <c r="I363" s="40">
        <v>936.2166666666667</v>
      </c>
      <c r="J363" s="40">
        <v>952.43333333333339</v>
      </c>
      <c r="K363" s="31">
        <v>920</v>
      </c>
      <c r="L363" s="31">
        <v>885</v>
      </c>
      <c r="M363" s="31">
        <v>1.4173500000000001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2340.6999999999998</v>
      </c>
      <c r="D364" s="40">
        <v>2342.2333333333331</v>
      </c>
      <c r="E364" s="40">
        <v>2322.4666666666662</v>
      </c>
      <c r="F364" s="40">
        <v>2304.2333333333331</v>
      </c>
      <c r="G364" s="40">
        <v>2284.4666666666662</v>
      </c>
      <c r="H364" s="40">
        <v>2360.4666666666662</v>
      </c>
      <c r="I364" s="40">
        <v>2380.2333333333336</v>
      </c>
      <c r="J364" s="40">
        <v>2398.4666666666662</v>
      </c>
      <c r="K364" s="31">
        <v>2362</v>
      </c>
      <c r="L364" s="31">
        <v>2324</v>
      </c>
      <c r="M364" s="31">
        <v>10.56284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2608.8000000000002</v>
      </c>
      <c r="D365" s="40">
        <v>2614.5333333333333</v>
      </c>
      <c r="E365" s="40">
        <v>2587.0666666666666</v>
      </c>
      <c r="F365" s="40">
        <v>2565.3333333333335</v>
      </c>
      <c r="G365" s="40">
        <v>2537.8666666666668</v>
      </c>
      <c r="H365" s="40">
        <v>2636.2666666666664</v>
      </c>
      <c r="I365" s="40">
        <v>2663.7333333333327</v>
      </c>
      <c r="J365" s="40">
        <v>2685.4666666666662</v>
      </c>
      <c r="K365" s="31">
        <v>2642</v>
      </c>
      <c r="L365" s="31">
        <v>2592.8000000000002</v>
      </c>
      <c r="M365" s="31">
        <v>6.6903100000000002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963.8</v>
      </c>
      <c r="D366" s="40">
        <v>961.93333333333339</v>
      </c>
      <c r="E366" s="40">
        <v>948.86666666666679</v>
      </c>
      <c r="F366" s="40">
        <v>933.93333333333339</v>
      </c>
      <c r="G366" s="40">
        <v>920.86666666666679</v>
      </c>
      <c r="H366" s="40">
        <v>976.86666666666679</v>
      </c>
      <c r="I366" s="40">
        <v>989.93333333333339</v>
      </c>
      <c r="J366" s="40">
        <v>1004.8666666666668</v>
      </c>
      <c r="K366" s="31">
        <v>975</v>
      </c>
      <c r="L366" s="31">
        <v>947</v>
      </c>
      <c r="M366" s="31">
        <v>1.5313399999999999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2212.1</v>
      </c>
      <c r="D367" s="40">
        <v>2181.4</v>
      </c>
      <c r="E367" s="40">
        <v>2140.8000000000002</v>
      </c>
      <c r="F367" s="40">
        <v>2069.5</v>
      </c>
      <c r="G367" s="40">
        <v>2028.9</v>
      </c>
      <c r="H367" s="40">
        <v>2252.7000000000003</v>
      </c>
      <c r="I367" s="40">
        <v>2293.2999999999997</v>
      </c>
      <c r="J367" s="40">
        <v>2364.6000000000004</v>
      </c>
      <c r="K367" s="31">
        <v>2222</v>
      </c>
      <c r="L367" s="31">
        <v>2110.1</v>
      </c>
      <c r="M367" s="31">
        <v>8.7311800000000002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1533.7</v>
      </c>
      <c r="D368" s="40">
        <v>1527.8666666666668</v>
      </c>
      <c r="E368" s="40">
        <v>1505.8333333333335</v>
      </c>
      <c r="F368" s="40">
        <v>1477.9666666666667</v>
      </c>
      <c r="G368" s="40">
        <v>1455.9333333333334</v>
      </c>
      <c r="H368" s="40">
        <v>1555.7333333333336</v>
      </c>
      <c r="I368" s="40">
        <v>1577.7666666666669</v>
      </c>
      <c r="J368" s="40">
        <v>1605.6333333333337</v>
      </c>
      <c r="K368" s="31">
        <v>1549.9</v>
      </c>
      <c r="L368" s="31">
        <v>1500</v>
      </c>
      <c r="M368" s="31">
        <v>1.5572900000000001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128.30000000000001</v>
      </c>
      <c r="D369" s="40">
        <v>128.58333333333334</v>
      </c>
      <c r="E369" s="40">
        <v>127.26666666666668</v>
      </c>
      <c r="F369" s="40">
        <v>126.23333333333333</v>
      </c>
      <c r="G369" s="40">
        <v>124.91666666666667</v>
      </c>
      <c r="H369" s="40">
        <v>129.61666666666667</v>
      </c>
      <c r="I369" s="40">
        <v>130.93333333333334</v>
      </c>
      <c r="J369" s="40">
        <v>131.9666666666667</v>
      </c>
      <c r="K369" s="31">
        <v>129.9</v>
      </c>
      <c r="L369" s="31">
        <v>127.55</v>
      </c>
      <c r="M369" s="31">
        <v>23.313320000000001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175.75</v>
      </c>
      <c r="D370" s="40">
        <v>175.35</v>
      </c>
      <c r="E370" s="40">
        <v>174.6</v>
      </c>
      <c r="F370" s="40">
        <v>173.45</v>
      </c>
      <c r="G370" s="40">
        <v>172.7</v>
      </c>
      <c r="H370" s="40">
        <v>176.5</v>
      </c>
      <c r="I370" s="40">
        <v>177.25</v>
      </c>
      <c r="J370" s="40">
        <v>178.4</v>
      </c>
      <c r="K370" s="31">
        <v>176.1</v>
      </c>
      <c r="L370" s="31">
        <v>174.2</v>
      </c>
      <c r="M370" s="31">
        <v>101.58768000000001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383.15</v>
      </c>
      <c r="D371" s="40">
        <v>377.83333333333331</v>
      </c>
      <c r="E371" s="40">
        <v>369.26666666666665</v>
      </c>
      <c r="F371" s="40">
        <v>355.38333333333333</v>
      </c>
      <c r="G371" s="40">
        <v>346.81666666666666</v>
      </c>
      <c r="H371" s="40">
        <v>391.71666666666664</v>
      </c>
      <c r="I371" s="40">
        <v>400.28333333333336</v>
      </c>
      <c r="J371" s="40">
        <v>414.16666666666663</v>
      </c>
      <c r="K371" s="31">
        <v>386.4</v>
      </c>
      <c r="L371" s="31">
        <v>363.95</v>
      </c>
      <c r="M371" s="31">
        <v>21.105229999999999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658.2</v>
      </c>
      <c r="D372" s="40">
        <v>659.03333333333342</v>
      </c>
      <c r="E372" s="40">
        <v>653.21666666666681</v>
      </c>
      <c r="F372" s="40">
        <v>648.23333333333335</v>
      </c>
      <c r="G372" s="40">
        <v>642.41666666666674</v>
      </c>
      <c r="H372" s="40">
        <v>664.01666666666688</v>
      </c>
      <c r="I372" s="40">
        <v>669.83333333333348</v>
      </c>
      <c r="J372" s="40">
        <v>674.81666666666695</v>
      </c>
      <c r="K372" s="31">
        <v>664.85</v>
      </c>
      <c r="L372" s="31">
        <v>654.04999999999995</v>
      </c>
      <c r="M372" s="31">
        <v>1.73543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130.4</v>
      </c>
      <c r="D373" s="40">
        <v>129.83333333333334</v>
      </c>
      <c r="E373" s="40">
        <v>128.01666666666668</v>
      </c>
      <c r="F373" s="40">
        <v>125.63333333333334</v>
      </c>
      <c r="G373" s="40">
        <v>123.81666666666668</v>
      </c>
      <c r="H373" s="40">
        <v>132.2166666666667</v>
      </c>
      <c r="I373" s="40">
        <v>134.03333333333336</v>
      </c>
      <c r="J373" s="40">
        <v>136.41666666666669</v>
      </c>
      <c r="K373" s="31">
        <v>131.65</v>
      </c>
      <c r="L373" s="31">
        <v>127.45</v>
      </c>
      <c r="M373" s="31">
        <v>5.1273900000000001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5329.9</v>
      </c>
      <c r="D374" s="40">
        <v>5345.916666666667</v>
      </c>
      <c r="E374" s="40">
        <v>5296.8333333333339</v>
      </c>
      <c r="F374" s="40">
        <v>5263.7666666666673</v>
      </c>
      <c r="G374" s="40">
        <v>5214.6833333333343</v>
      </c>
      <c r="H374" s="40">
        <v>5378.9833333333336</v>
      </c>
      <c r="I374" s="40">
        <v>5428.0666666666675</v>
      </c>
      <c r="J374" s="40">
        <v>5461.1333333333332</v>
      </c>
      <c r="K374" s="31">
        <v>5395</v>
      </c>
      <c r="L374" s="31">
        <v>5312.85</v>
      </c>
      <c r="M374" s="31">
        <v>0.30032999999999999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13606.4</v>
      </c>
      <c r="D375" s="40">
        <v>13692.050000000001</v>
      </c>
      <c r="E375" s="40">
        <v>13494.350000000002</v>
      </c>
      <c r="F375" s="40">
        <v>13382.300000000001</v>
      </c>
      <c r="G375" s="40">
        <v>13184.600000000002</v>
      </c>
      <c r="H375" s="40">
        <v>13804.100000000002</v>
      </c>
      <c r="I375" s="40">
        <v>14001.800000000003</v>
      </c>
      <c r="J375" s="40">
        <v>14113.850000000002</v>
      </c>
      <c r="K375" s="31">
        <v>13889.75</v>
      </c>
      <c r="L375" s="31">
        <v>13580</v>
      </c>
      <c r="M375" s="31">
        <v>0.10034999999999999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37.450000000000003</v>
      </c>
      <c r="D376" s="40">
        <v>37.483333333333334</v>
      </c>
      <c r="E376" s="40">
        <v>37.166666666666671</v>
      </c>
      <c r="F376" s="40">
        <v>36.88333333333334</v>
      </c>
      <c r="G376" s="40">
        <v>36.566666666666677</v>
      </c>
      <c r="H376" s="40">
        <v>37.766666666666666</v>
      </c>
      <c r="I376" s="40">
        <v>38.083333333333329</v>
      </c>
      <c r="J376" s="40">
        <v>38.36666666666666</v>
      </c>
      <c r="K376" s="31">
        <v>37.799999999999997</v>
      </c>
      <c r="L376" s="31">
        <v>37.200000000000003</v>
      </c>
      <c r="M376" s="31">
        <v>359.10903000000002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842.15</v>
      </c>
      <c r="D377" s="40">
        <v>846.4</v>
      </c>
      <c r="E377" s="40">
        <v>833.75</v>
      </c>
      <c r="F377" s="40">
        <v>825.35</v>
      </c>
      <c r="G377" s="40">
        <v>812.7</v>
      </c>
      <c r="H377" s="40">
        <v>854.8</v>
      </c>
      <c r="I377" s="40">
        <v>867.44999999999982</v>
      </c>
      <c r="J377" s="40">
        <v>875.84999999999991</v>
      </c>
      <c r="K377" s="31">
        <v>859.05</v>
      </c>
      <c r="L377" s="31">
        <v>838</v>
      </c>
      <c r="M377" s="31">
        <v>0.52314000000000005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171.85</v>
      </c>
      <c r="D378" s="40">
        <v>171.70000000000002</v>
      </c>
      <c r="E378" s="40">
        <v>170.25000000000003</v>
      </c>
      <c r="F378" s="40">
        <v>168.65</v>
      </c>
      <c r="G378" s="40">
        <v>167.20000000000002</v>
      </c>
      <c r="H378" s="40">
        <v>173.30000000000004</v>
      </c>
      <c r="I378" s="40">
        <v>174.75000000000003</v>
      </c>
      <c r="J378" s="40">
        <v>176.35000000000005</v>
      </c>
      <c r="K378" s="31">
        <v>173.15</v>
      </c>
      <c r="L378" s="31">
        <v>170.1</v>
      </c>
      <c r="M378" s="31">
        <v>65.054940000000002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152.94999999999999</v>
      </c>
      <c r="D379" s="40">
        <v>152.86666666666665</v>
      </c>
      <c r="E379" s="40">
        <v>151.7833333333333</v>
      </c>
      <c r="F379" s="40">
        <v>150.61666666666665</v>
      </c>
      <c r="G379" s="40">
        <v>149.5333333333333</v>
      </c>
      <c r="H379" s="40">
        <v>154.0333333333333</v>
      </c>
      <c r="I379" s="40">
        <v>155.11666666666662</v>
      </c>
      <c r="J379" s="40">
        <v>156.2833333333333</v>
      </c>
      <c r="K379" s="31">
        <v>153.94999999999999</v>
      </c>
      <c r="L379" s="31">
        <v>151.69999999999999</v>
      </c>
      <c r="M379" s="31">
        <v>17.10511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279.95</v>
      </c>
      <c r="D380" s="40">
        <v>276.90000000000003</v>
      </c>
      <c r="E380" s="40">
        <v>272.80000000000007</v>
      </c>
      <c r="F380" s="40">
        <v>265.65000000000003</v>
      </c>
      <c r="G380" s="40">
        <v>261.55000000000007</v>
      </c>
      <c r="H380" s="40">
        <v>284.05000000000007</v>
      </c>
      <c r="I380" s="40">
        <v>288.15000000000009</v>
      </c>
      <c r="J380" s="40">
        <v>295.30000000000007</v>
      </c>
      <c r="K380" s="31">
        <v>281</v>
      </c>
      <c r="L380" s="31">
        <v>269.75</v>
      </c>
      <c r="M380" s="31">
        <v>4.2859299999999996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897.95</v>
      </c>
      <c r="D381" s="40">
        <v>903.2833333333333</v>
      </c>
      <c r="E381" s="40">
        <v>882.66666666666663</v>
      </c>
      <c r="F381" s="40">
        <v>867.38333333333333</v>
      </c>
      <c r="G381" s="40">
        <v>846.76666666666665</v>
      </c>
      <c r="H381" s="40">
        <v>918.56666666666661</v>
      </c>
      <c r="I381" s="40">
        <v>939.18333333333339</v>
      </c>
      <c r="J381" s="40">
        <v>954.46666666666658</v>
      </c>
      <c r="K381" s="31">
        <v>923.9</v>
      </c>
      <c r="L381" s="31">
        <v>888</v>
      </c>
      <c r="M381" s="31">
        <v>9.3571500000000007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28.15</v>
      </c>
      <c r="D382" s="40">
        <v>28.166666666666668</v>
      </c>
      <c r="E382" s="40">
        <v>27.883333333333336</v>
      </c>
      <c r="F382" s="40">
        <v>27.616666666666667</v>
      </c>
      <c r="G382" s="40">
        <v>27.333333333333336</v>
      </c>
      <c r="H382" s="40">
        <v>28.433333333333337</v>
      </c>
      <c r="I382" s="40">
        <v>28.716666666666669</v>
      </c>
      <c r="J382" s="40">
        <v>28.983333333333338</v>
      </c>
      <c r="K382" s="31">
        <v>28.45</v>
      </c>
      <c r="L382" s="31">
        <v>27.9</v>
      </c>
      <c r="M382" s="31">
        <v>12.69838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222.45</v>
      </c>
      <c r="D383" s="40">
        <v>223.26666666666665</v>
      </c>
      <c r="E383" s="40">
        <v>219.43333333333331</v>
      </c>
      <c r="F383" s="40">
        <v>216.41666666666666</v>
      </c>
      <c r="G383" s="40">
        <v>212.58333333333331</v>
      </c>
      <c r="H383" s="40">
        <v>226.2833333333333</v>
      </c>
      <c r="I383" s="40">
        <v>230.11666666666667</v>
      </c>
      <c r="J383" s="40">
        <v>233.1333333333333</v>
      </c>
      <c r="K383" s="31">
        <v>227.1</v>
      </c>
      <c r="L383" s="31">
        <v>220.25</v>
      </c>
      <c r="M383" s="31">
        <v>23.450939999999999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578.25</v>
      </c>
      <c r="D384" s="40">
        <v>580.35</v>
      </c>
      <c r="E384" s="40">
        <v>574.35</v>
      </c>
      <c r="F384" s="40">
        <v>570.45000000000005</v>
      </c>
      <c r="G384" s="40">
        <v>564.45000000000005</v>
      </c>
      <c r="H384" s="40">
        <v>584.25</v>
      </c>
      <c r="I384" s="40">
        <v>590.25</v>
      </c>
      <c r="J384" s="40">
        <v>594.15</v>
      </c>
      <c r="K384" s="31">
        <v>586.35</v>
      </c>
      <c r="L384" s="31">
        <v>576.45000000000005</v>
      </c>
      <c r="M384" s="31">
        <v>0.55874000000000001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279.3</v>
      </c>
      <c r="D385" s="40">
        <v>280.25</v>
      </c>
      <c r="E385" s="40">
        <v>277</v>
      </c>
      <c r="F385" s="40">
        <v>274.7</v>
      </c>
      <c r="G385" s="40">
        <v>271.45</v>
      </c>
      <c r="H385" s="40">
        <v>282.55</v>
      </c>
      <c r="I385" s="40">
        <v>285.8</v>
      </c>
      <c r="J385" s="40">
        <v>288.10000000000002</v>
      </c>
      <c r="K385" s="31">
        <v>283.5</v>
      </c>
      <c r="L385" s="31">
        <v>277.95</v>
      </c>
      <c r="M385" s="31">
        <v>6.3963700000000001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75.400000000000006</v>
      </c>
      <c r="D386" s="40">
        <v>74.95</v>
      </c>
      <c r="E386" s="40">
        <v>73.150000000000006</v>
      </c>
      <c r="F386" s="40">
        <v>70.900000000000006</v>
      </c>
      <c r="G386" s="40">
        <v>69.100000000000009</v>
      </c>
      <c r="H386" s="40">
        <v>77.2</v>
      </c>
      <c r="I386" s="40">
        <v>78.999999999999986</v>
      </c>
      <c r="J386" s="40">
        <v>81.25</v>
      </c>
      <c r="K386" s="31">
        <v>76.75</v>
      </c>
      <c r="L386" s="31">
        <v>72.7</v>
      </c>
      <c r="M386" s="31">
        <v>59.256549999999997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2137.65</v>
      </c>
      <c r="D387" s="40">
        <v>2141.2333333333331</v>
      </c>
      <c r="E387" s="40">
        <v>2121.4666666666662</v>
      </c>
      <c r="F387" s="40">
        <v>2105.2833333333333</v>
      </c>
      <c r="G387" s="40">
        <v>2085.5166666666664</v>
      </c>
      <c r="H387" s="40">
        <v>2157.4166666666661</v>
      </c>
      <c r="I387" s="40">
        <v>2177.1833333333334</v>
      </c>
      <c r="J387" s="40">
        <v>2193.3666666666659</v>
      </c>
      <c r="K387" s="31">
        <v>2161</v>
      </c>
      <c r="L387" s="31">
        <v>2125.0500000000002</v>
      </c>
      <c r="M387" s="31">
        <v>0.19872000000000001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419.35</v>
      </c>
      <c r="D388" s="40">
        <v>420.7833333333333</v>
      </c>
      <c r="E388" s="40">
        <v>414.66666666666663</v>
      </c>
      <c r="F388" s="40">
        <v>409.98333333333335</v>
      </c>
      <c r="G388" s="40">
        <v>403.86666666666667</v>
      </c>
      <c r="H388" s="40">
        <v>425.46666666666658</v>
      </c>
      <c r="I388" s="40">
        <v>431.58333333333326</v>
      </c>
      <c r="J388" s="40">
        <v>436.26666666666654</v>
      </c>
      <c r="K388" s="31">
        <v>426.9</v>
      </c>
      <c r="L388" s="31">
        <v>416.1</v>
      </c>
      <c r="M388" s="31">
        <v>4.5275100000000004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147</v>
      </c>
      <c r="D389" s="40">
        <v>147.96666666666667</v>
      </c>
      <c r="E389" s="40">
        <v>145.43333333333334</v>
      </c>
      <c r="F389" s="40">
        <v>143.86666666666667</v>
      </c>
      <c r="G389" s="40">
        <v>141.33333333333334</v>
      </c>
      <c r="H389" s="40">
        <v>149.53333333333333</v>
      </c>
      <c r="I389" s="40">
        <v>152.06666666666669</v>
      </c>
      <c r="J389" s="40">
        <v>153.63333333333333</v>
      </c>
      <c r="K389" s="31">
        <v>150.5</v>
      </c>
      <c r="L389" s="31">
        <v>146.4</v>
      </c>
      <c r="M389" s="31">
        <v>10.199310000000001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1198.9000000000001</v>
      </c>
      <c r="D390" s="40">
        <v>1201.7833333333335</v>
      </c>
      <c r="E390" s="40">
        <v>1187.166666666667</v>
      </c>
      <c r="F390" s="40">
        <v>1175.4333333333334</v>
      </c>
      <c r="G390" s="40">
        <v>1160.8166666666668</v>
      </c>
      <c r="H390" s="40">
        <v>1213.5166666666671</v>
      </c>
      <c r="I390" s="40">
        <v>1228.1333333333334</v>
      </c>
      <c r="J390" s="40">
        <v>1239.8666666666672</v>
      </c>
      <c r="K390" s="31">
        <v>1216.4000000000001</v>
      </c>
      <c r="L390" s="31">
        <v>1190.05</v>
      </c>
      <c r="M390" s="31">
        <v>1.6219600000000001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2294.4</v>
      </c>
      <c r="D391" s="40">
        <v>2285.7333333333336</v>
      </c>
      <c r="E391" s="40">
        <v>2263.666666666667</v>
      </c>
      <c r="F391" s="40">
        <v>2232.9333333333334</v>
      </c>
      <c r="G391" s="40">
        <v>2210.8666666666668</v>
      </c>
      <c r="H391" s="40">
        <v>2316.4666666666672</v>
      </c>
      <c r="I391" s="40">
        <v>2338.5333333333338</v>
      </c>
      <c r="J391" s="40">
        <v>2369.2666666666673</v>
      </c>
      <c r="K391" s="31">
        <v>2307.8000000000002</v>
      </c>
      <c r="L391" s="31">
        <v>2255</v>
      </c>
      <c r="M391" s="31">
        <v>45.950479999999999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129</v>
      </c>
      <c r="D392" s="40">
        <v>127.31666666666666</v>
      </c>
      <c r="E392" s="40">
        <v>124.48333333333332</v>
      </c>
      <c r="F392" s="40">
        <v>119.96666666666665</v>
      </c>
      <c r="G392" s="40">
        <v>117.13333333333331</v>
      </c>
      <c r="H392" s="40">
        <v>131.83333333333331</v>
      </c>
      <c r="I392" s="40">
        <v>134.66666666666669</v>
      </c>
      <c r="J392" s="40">
        <v>139.18333333333334</v>
      </c>
      <c r="K392" s="31">
        <v>130.15</v>
      </c>
      <c r="L392" s="31">
        <v>122.8</v>
      </c>
      <c r="M392" s="31">
        <v>0.75831000000000004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1424.05</v>
      </c>
      <c r="D393" s="40">
        <v>1420.95</v>
      </c>
      <c r="E393" s="40">
        <v>1379.1000000000001</v>
      </c>
      <c r="F393" s="40">
        <v>1334.15</v>
      </c>
      <c r="G393" s="40">
        <v>1292.3000000000002</v>
      </c>
      <c r="H393" s="40">
        <v>1465.9</v>
      </c>
      <c r="I393" s="40">
        <v>1507.75</v>
      </c>
      <c r="J393" s="40">
        <v>1552.7</v>
      </c>
      <c r="K393" s="31">
        <v>1462.8</v>
      </c>
      <c r="L393" s="31">
        <v>1376</v>
      </c>
      <c r="M393" s="31">
        <v>3.0775000000000001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1994.35</v>
      </c>
      <c r="D394" s="40">
        <v>1993.1000000000001</v>
      </c>
      <c r="E394" s="40">
        <v>1963.2500000000002</v>
      </c>
      <c r="F394" s="40">
        <v>1932.15</v>
      </c>
      <c r="G394" s="40">
        <v>1902.3000000000002</v>
      </c>
      <c r="H394" s="40">
        <v>2024.2000000000003</v>
      </c>
      <c r="I394" s="40">
        <v>2054.0500000000002</v>
      </c>
      <c r="J394" s="40">
        <v>2085.1500000000005</v>
      </c>
      <c r="K394" s="31">
        <v>2022.95</v>
      </c>
      <c r="L394" s="31">
        <v>1962</v>
      </c>
      <c r="M394" s="31">
        <v>3.67414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1122.25</v>
      </c>
      <c r="D395" s="40">
        <v>1128.4166666666667</v>
      </c>
      <c r="E395" s="40">
        <v>1111.8333333333335</v>
      </c>
      <c r="F395" s="40">
        <v>1101.4166666666667</v>
      </c>
      <c r="G395" s="40">
        <v>1084.8333333333335</v>
      </c>
      <c r="H395" s="40">
        <v>1138.8333333333335</v>
      </c>
      <c r="I395" s="40">
        <v>1155.416666666667</v>
      </c>
      <c r="J395" s="40">
        <v>1165.8333333333335</v>
      </c>
      <c r="K395" s="31">
        <v>1145</v>
      </c>
      <c r="L395" s="31">
        <v>1118</v>
      </c>
      <c r="M395" s="31">
        <v>14.8734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1243.4000000000001</v>
      </c>
      <c r="D396" s="40">
        <v>1239.2</v>
      </c>
      <c r="E396" s="40">
        <v>1228.4000000000001</v>
      </c>
      <c r="F396" s="40">
        <v>1213.4000000000001</v>
      </c>
      <c r="G396" s="40">
        <v>1202.6000000000001</v>
      </c>
      <c r="H396" s="40">
        <v>1254.2</v>
      </c>
      <c r="I396" s="40">
        <v>1264.9999999999998</v>
      </c>
      <c r="J396" s="40">
        <v>1280</v>
      </c>
      <c r="K396" s="31">
        <v>1250</v>
      </c>
      <c r="L396" s="31">
        <v>1224.2</v>
      </c>
      <c r="M396" s="31">
        <v>24.68599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479.2</v>
      </c>
      <c r="D397" s="40">
        <v>479.7833333333333</v>
      </c>
      <c r="E397" s="40">
        <v>475.56666666666661</v>
      </c>
      <c r="F397" s="40">
        <v>471.93333333333328</v>
      </c>
      <c r="G397" s="40">
        <v>467.71666666666658</v>
      </c>
      <c r="H397" s="40">
        <v>483.41666666666663</v>
      </c>
      <c r="I397" s="40">
        <v>487.63333333333333</v>
      </c>
      <c r="J397" s="40">
        <v>491.26666666666665</v>
      </c>
      <c r="K397" s="31">
        <v>484</v>
      </c>
      <c r="L397" s="31">
        <v>476.15</v>
      </c>
      <c r="M397" s="31">
        <v>1.10134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26.9</v>
      </c>
      <c r="D398" s="40">
        <v>26.766666666666666</v>
      </c>
      <c r="E398" s="40">
        <v>26.533333333333331</v>
      </c>
      <c r="F398" s="40">
        <v>26.166666666666664</v>
      </c>
      <c r="G398" s="40">
        <v>25.93333333333333</v>
      </c>
      <c r="H398" s="40">
        <v>27.133333333333333</v>
      </c>
      <c r="I398" s="40">
        <v>27.366666666666667</v>
      </c>
      <c r="J398" s="40">
        <v>27.733333333333334</v>
      </c>
      <c r="K398" s="31">
        <v>27</v>
      </c>
      <c r="L398" s="31">
        <v>26.4</v>
      </c>
      <c r="M398" s="31">
        <v>16.288869999999999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3165.15</v>
      </c>
      <c r="D399" s="40">
        <v>3158.3833333333332</v>
      </c>
      <c r="E399" s="40">
        <v>3126.7666666666664</v>
      </c>
      <c r="F399" s="40">
        <v>3088.3833333333332</v>
      </c>
      <c r="G399" s="40">
        <v>3056.7666666666664</v>
      </c>
      <c r="H399" s="40">
        <v>3196.7666666666664</v>
      </c>
      <c r="I399" s="40">
        <v>3228.3833333333332</v>
      </c>
      <c r="J399" s="40">
        <v>3266.7666666666664</v>
      </c>
      <c r="K399" s="31">
        <v>3190</v>
      </c>
      <c r="L399" s="31">
        <v>3120</v>
      </c>
      <c r="M399" s="31">
        <v>0.65095000000000003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10170.9</v>
      </c>
      <c r="D400" s="40">
        <v>10123.616666666667</v>
      </c>
      <c r="E400" s="40">
        <v>9997.2833333333328</v>
      </c>
      <c r="F400" s="40">
        <v>9823.6666666666661</v>
      </c>
      <c r="G400" s="40">
        <v>9697.3333333333321</v>
      </c>
      <c r="H400" s="40">
        <v>10297.233333333334</v>
      </c>
      <c r="I400" s="40">
        <v>10423.566666666666</v>
      </c>
      <c r="J400" s="40">
        <v>10597.183333333334</v>
      </c>
      <c r="K400" s="31">
        <v>10249.950000000001</v>
      </c>
      <c r="L400" s="31">
        <v>9950</v>
      </c>
      <c r="M400" s="31">
        <v>2.8956300000000001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8915.5499999999993</v>
      </c>
      <c r="D401" s="40">
        <v>8934.6166666666668</v>
      </c>
      <c r="E401" s="40">
        <v>8880.9333333333343</v>
      </c>
      <c r="F401" s="40">
        <v>8846.3166666666675</v>
      </c>
      <c r="G401" s="40">
        <v>8792.633333333335</v>
      </c>
      <c r="H401" s="40">
        <v>8969.2333333333336</v>
      </c>
      <c r="I401" s="40">
        <v>9022.9166666666642</v>
      </c>
      <c r="J401" s="40">
        <v>9057.5333333333328</v>
      </c>
      <c r="K401" s="31">
        <v>8988.2999999999993</v>
      </c>
      <c r="L401" s="31">
        <v>8900</v>
      </c>
      <c r="M401" s="31">
        <v>3.8390000000000001E-2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7254.2</v>
      </c>
      <c r="D402" s="40">
        <v>7274.0999999999995</v>
      </c>
      <c r="E402" s="40">
        <v>7202.2499999999991</v>
      </c>
      <c r="F402" s="40">
        <v>7150.2999999999993</v>
      </c>
      <c r="G402" s="40">
        <v>7078.4499999999989</v>
      </c>
      <c r="H402" s="40">
        <v>7326.0499999999993</v>
      </c>
      <c r="I402" s="40">
        <v>7397.9</v>
      </c>
      <c r="J402" s="40">
        <v>7449.8499999999995</v>
      </c>
      <c r="K402" s="31">
        <v>7345.95</v>
      </c>
      <c r="L402" s="31">
        <v>7222.15</v>
      </c>
      <c r="M402" s="31">
        <v>0.17877000000000001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117.8</v>
      </c>
      <c r="D403" s="40">
        <v>118.03333333333335</v>
      </c>
      <c r="E403" s="40">
        <v>116.76666666666669</v>
      </c>
      <c r="F403" s="40">
        <v>115.73333333333335</v>
      </c>
      <c r="G403" s="40">
        <v>114.4666666666667</v>
      </c>
      <c r="H403" s="40">
        <v>119.06666666666669</v>
      </c>
      <c r="I403" s="40">
        <v>120.33333333333334</v>
      </c>
      <c r="J403" s="40">
        <v>121.36666666666669</v>
      </c>
      <c r="K403" s="31">
        <v>119.3</v>
      </c>
      <c r="L403" s="31">
        <v>117</v>
      </c>
      <c r="M403" s="31">
        <v>3.9762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231.85</v>
      </c>
      <c r="D404" s="40">
        <v>231.9</v>
      </c>
      <c r="E404" s="40">
        <v>230</v>
      </c>
      <c r="F404" s="40">
        <v>228.15</v>
      </c>
      <c r="G404" s="40">
        <v>226.25</v>
      </c>
      <c r="H404" s="40">
        <v>233.75</v>
      </c>
      <c r="I404" s="40">
        <v>235.65000000000003</v>
      </c>
      <c r="J404" s="40">
        <v>237.5</v>
      </c>
      <c r="K404" s="31">
        <v>233.8</v>
      </c>
      <c r="L404" s="31">
        <v>230.05</v>
      </c>
      <c r="M404" s="31">
        <v>5.3224600000000004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304.95</v>
      </c>
      <c r="D405" s="40">
        <v>306.86666666666667</v>
      </c>
      <c r="E405" s="40">
        <v>301.73333333333335</v>
      </c>
      <c r="F405" s="40">
        <v>298.51666666666665</v>
      </c>
      <c r="G405" s="40">
        <v>293.38333333333333</v>
      </c>
      <c r="H405" s="40">
        <v>310.08333333333337</v>
      </c>
      <c r="I405" s="40">
        <v>315.2166666666667</v>
      </c>
      <c r="J405" s="40">
        <v>318.43333333333339</v>
      </c>
      <c r="K405" s="31">
        <v>312</v>
      </c>
      <c r="L405" s="31">
        <v>303.64999999999998</v>
      </c>
      <c r="M405" s="31">
        <v>0.88968000000000003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2352.1999999999998</v>
      </c>
      <c r="D406" s="40">
        <v>2368.4</v>
      </c>
      <c r="E406" s="40">
        <v>2333.8000000000002</v>
      </c>
      <c r="F406" s="40">
        <v>2315.4</v>
      </c>
      <c r="G406" s="40">
        <v>2280.8000000000002</v>
      </c>
      <c r="H406" s="40">
        <v>2386.8000000000002</v>
      </c>
      <c r="I406" s="40">
        <v>2421.3999999999996</v>
      </c>
      <c r="J406" s="40">
        <v>2439.8000000000002</v>
      </c>
      <c r="K406" s="31">
        <v>2403</v>
      </c>
      <c r="L406" s="31">
        <v>2350</v>
      </c>
      <c r="M406" s="31">
        <v>5.5019999999999999E-2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597.70000000000005</v>
      </c>
      <c r="D407" s="40">
        <v>599.5</v>
      </c>
      <c r="E407" s="40">
        <v>584</v>
      </c>
      <c r="F407" s="40">
        <v>570.29999999999995</v>
      </c>
      <c r="G407" s="40">
        <v>554.79999999999995</v>
      </c>
      <c r="H407" s="40">
        <v>613.20000000000005</v>
      </c>
      <c r="I407" s="40">
        <v>628.70000000000005</v>
      </c>
      <c r="J407" s="40">
        <v>642.40000000000009</v>
      </c>
      <c r="K407" s="31">
        <v>615</v>
      </c>
      <c r="L407" s="31">
        <v>585.79999999999995</v>
      </c>
      <c r="M407" s="31">
        <v>5.6051000000000002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105.6</v>
      </c>
      <c r="D408" s="40">
        <v>106.08333333333333</v>
      </c>
      <c r="E408" s="40">
        <v>104.76666666666665</v>
      </c>
      <c r="F408" s="40">
        <v>103.93333333333332</v>
      </c>
      <c r="G408" s="40">
        <v>102.61666666666665</v>
      </c>
      <c r="H408" s="40">
        <v>106.91666666666666</v>
      </c>
      <c r="I408" s="40">
        <v>108.23333333333335</v>
      </c>
      <c r="J408" s="40">
        <v>109.06666666666666</v>
      </c>
      <c r="K408" s="31">
        <v>107.4</v>
      </c>
      <c r="L408" s="31">
        <v>105.25</v>
      </c>
      <c r="M408" s="31">
        <v>10.296569999999999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246.1</v>
      </c>
      <c r="D409" s="40">
        <v>244.63333333333335</v>
      </c>
      <c r="E409" s="40">
        <v>240.26666666666671</v>
      </c>
      <c r="F409" s="40">
        <v>234.43333333333337</v>
      </c>
      <c r="G409" s="40">
        <v>230.06666666666672</v>
      </c>
      <c r="H409" s="40">
        <v>250.4666666666667</v>
      </c>
      <c r="I409" s="40">
        <v>254.83333333333331</v>
      </c>
      <c r="J409" s="40">
        <v>260.66666666666669</v>
      </c>
      <c r="K409" s="31">
        <v>249</v>
      </c>
      <c r="L409" s="31">
        <v>238.8</v>
      </c>
      <c r="M409" s="31">
        <v>2.9763500000000001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30323.25</v>
      </c>
      <c r="D410" s="40">
        <v>29772.7</v>
      </c>
      <c r="E410" s="40">
        <v>29030.550000000003</v>
      </c>
      <c r="F410" s="40">
        <v>27737.850000000002</v>
      </c>
      <c r="G410" s="40">
        <v>26995.700000000004</v>
      </c>
      <c r="H410" s="40">
        <v>31065.4</v>
      </c>
      <c r="I410" s="40">
        <v>31807.550000000003</v>
      </c>
      <c r="J410" s="40">
        <v>33100.25</v>
      </c>
      <c r="K410" s="31">
        <v>30514.85</v>
      </c>
      <c r="L410" s="31">
        <v>28480</v>
      </c>
      <c r="M410" s="31">
        <v>1.571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2116.85</v>
      </c>
      <c r="D411" s="40">
        <v>2112.4333333333329</v>
      </c>
      <c r="E411" s="40">
        <v>2096.1666666666661</v>
      </c>
      <c r="F411" s="40">
        <v>2075.4833333333331</v>
      </c>
      <c r="G411" s="40">
        <v>2059.2166666666662</v>
      </c>
      <c r="H411" s="40">
        <v>2133.1166666666659</v>
      </c>
      <c r="I411" s="40">
        <v>2149.3833333333332</v>
      </c>
      <c r="J411" s="40">
        <v>2170.0666666666657</v>
      </c>
      <c r="K411" s="31">
        <v>2128.6999999999998</v>
      </c>
      <c r="L411" s="31">
        <v>2091.75</v>
      </c>
      <c r="M411" s="31">
        <v>0.61090999999999995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1343.05</v>
      </c>
      <c r="D412" s="40">
        <v>1339.55</v>
      </c>
      <c r="E412" s="40">
        <v>1330.1</v>
      </c>
      <c r="F412" s="40">
        <v>1317.1499999999999</v>
      </c>
      <c r="G412" s="40">
        <v>1307.6999999999998</v>
      </c>
      <c r="H412" s="40">
        <v>1352.5</v>
      </c>
      <c r="I412" s="40">
        <v>1361.9500000000003</v>
      </c>
      <c r="J412" s="40">
        <v>1374.9</v>
      </c>
      <c r="K412" s="31">
        <v>1349</v>
      </c>
      <c r="L412" s="31">
        <v>1326.6</v>
      </c>
      <c r="M412" s="31">
        <v>7.6371399999999996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2285.25</v>
      </c>
      <c r="D413" s="40">
        <v>2292</v>
      </c>
      <c r="E413" s="40">
        <v>2266</v>
      </c>
      <c r="F413" s="40">
        <v>2246.75</v>
      </c>
      <c r="G413" s="40">
        <v>2220.75</v>
      </c>
      <c r="H413" s="40">
        <v>2311.25</v>
      </c>
      <c r="I413" s="40">
        <v>2337.25</v>
      </c>
      <c r="J413" s="40">
        <v>2356.5</v>
      </c>
      <c r="K413" s="31">
        <v>2318</v>
      </c>
      <c r="L413" s="31">
        <v>2272.75</v>
      </c>
      <c r="M413" s="31">
        <v>2.1683500000000002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722.55</v>
      </c>
      <c r="D414" s="40">
        <v>707.18333333333339</v>
      </c>
      <c r="E414" s="40">
        <v>685.36666666666679</v>
      </c>
      <c r="F414" s="40">
        <v>648.18333333333339</v>
      </c>
      <c r="G414" s="40">
        <v>626.36666666666679</v>
      </c>
      <c r="H414" s="40">
        <v>744.36666666666679</v>
      </c>
      <c r="I414" s="40">
        <v>766.18333333333339</v>
      </c>
      <c r="J414" s="40">
        <v>803.36666666666679</v>
      </c>
      <c r="K414" s="31">
        <v>729</v>
      </c>
      <c r="L414" s="31">
        <v>670</v>
      </c>
      <c r="M414" s="31">
        <v>12.512320000000001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1755.6</v>
      </c>
      <c r="D415" s="40">
        <v>1754.3</v>
      </c>
      <c r="E415" s="40">
        <v>1746.3</v>
      </c>
      <c r="F415" s="40">
        <v>1737</v>
      </c>
      <c r="G415" s="40">
        <v>1729</v>
      </c>
      <c r="H415" s="40">
        <v>1763.6</v>
      </c>
      <c r="I415" s="40">
        <v>1771.6</v>
      </c>
      <c r="J415" s="40">
        <v>1780.8999999999999</v>
      </c>
      <c r="K415" s="31">
        <v>1762.3</v>
      </c>
      <c r="L415" s="31">
        <v>1745</v>
      </c>
      <c r="M415" s="31">
        <v>0.18759000000000001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1620.5</v>
      </c>
      <c r="D416" s="40">
        <v>1626.0833333333333</v>
      </c>
      <c r="E416" s="40">
        <v>1608.4666666666665</v>
      </c>
      <c r="F416" s="40">
        <v>1596.4333333333332</v>
      </c>
      <c r="G416" s="40">
        <v>1578.8166666666664</v>
      </c>
      <c r="H416" s="40">
        <v>1638.1166666666666</v>
      </c>
      <c r="I416" s="40">
        <v>1655.7333333333333</v>
      </c>
      <c r="J416" s="40">
        <v>1667.7666666666667</v>
      </c>
      <c r="K416" s="31">
        <v>1643.7</v>
      </c>
      <c r="L416" s="31">
        <v>1614.05</v>
      </c>
      <c r="M416" s="31">
        <v>0.87968999999999997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838.1</v>
      </c>
      <c r="D417" s="40">
        <v>837.4</v>
      </c>
      <c r="E417" s="40">
        <v>829.05</v>
      </c>
      <c r="F417" s="40">
        <v>820</v>
      </c>
      <c r="G417" s="40">
        <v>811.65</v>
      </c>
      <c r="H417" s="40">
        <v>846.44999999999993</v>
      </c>
      <c r="I417" s="40">
        <v>854.80000000000007</v>
      </c>
      <c r="J417" s="40">
        <v>863.84999999999991</v>
      </c>
      <c r="K417" s="31">
        <v>845.75</v>
      </c>
      <c r="L417" s="31">
        <v>828.35</v>
      </c>
      <c r="M417" s="31">
        <v>1.6017600000000001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645.75</v>
      </c>
      <c r="D418" s="40">
        <v>646.58333333333337</v>
      </c>
      <c r="E418" s="40">
        <v>639.16666666666674</v>
      </c>
      <c r="F418" s="40">
        <v>632.58333333333337</v>
      </c>
      <c r="G418" s="40">
        <v>625.16666666666674</v>
      </c>
      <c r="H418" s="40">
        <v>653.16666666666674</v>
      </c>
      <c r="I418" s="40">
        <v>660.58333333333348</v>
      </c>
      <c r="J418" s="40">
        <v>667.16666666666674</v>
      </c>
      <c r="K418" s="31">
        <v>654</v>
      </c>
      <c r="L418" s="31">
        <v>640</v>
      </c>
      <c r="M418" s="31">
        <v>0.35765000000000002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71.599999999999994</v>
      </c>
      <c r="D419" s="40">
        <v>71.966666666666654</v>
      </c>
      <c r="E419" s="40">
        <v>70.933333333333309</v>
      </c>
      <c r="F419" s="40">
        <v>70.266666666666652</v>
      </c>
      <c r="G419" s="40">
        <v>69.233333333333306</v>
      </c>
      <c r="H419" s="40">
        <v>72.633333333333312</v>
      </c>
      <c r="I419" s="40">
        <v>73.666666666666643</v>
      </c>
      <c r="J419" s="40">
        <v>74.333333333333314</v>
      </c>
      <c r="K419" s="31">
        <v>73</v>
      </c>
      <c r="L419" s="31">
        <v>71.3</v>
      </c>
      <c r="M419" s="31">
        <v>24.65822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107.55</v>
      </c>
      <c r="D420" s="40">
        <v>107.35000000000001</v>
      </c>
      <c r="E420" s="40">
        <v>106.15000000000002</v>
      </c>
      <c r="F420" s="40">
        <v>104.75000000000001</v>
      </c>
      <c r="G420" s="40">
        <v>103.55000000000003</v>
      </c>
      <c r="H420" s="40">
        <v>108.75000000000001</v>
      </c>
      <c r="I420" s="40">
        <v>109.95</v>
      </c>
      <c r="J420" s="40">
        <v>111.35000000000001</v>
      </c>
      <c r="K420" s="31">
        <v>108.55</v>
      </c>
      <c r="L420" s="31">
        <v>105.95</v>
      </c>
      <c r="M420" s="31">
        <v>5.0394600000000001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429.75</v>
      </c>
      <c r="D421" s="40">
        <v>430.33333333333331</v>
      </c>
      <c r="E421" s="40">
        <v>427.16666666666663</v>
      </c>
      <c r="F421" s="40">
        <v>424.58333333333331</v>
      </c>
      <c r="G421" s="40">
        <v>421.41666666666663</v>
      </c>
      <c r="H421" s="40">
        <v>432.91666666666663</v>
      </c>
      <c r="I421" s="40">
        <v>436.08333333333326</v>
      </c>
      <c r="J421" s="40">
        <v>438.66666666666663</v>
      </c>
      <c r="K421" s="31">
        <v>433.5</v>
      </c>
      <c r="L421" s="31">
        <v>427.75</v>
      </c>
      <c r="M421" s="31">
        <v>143.72717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120.85</v>
      </c>
      <c r="D422" s="40">
        <v>120.53333333333335</v>
      </c>
      <c r="E422" s="40">
        <v>119.56666666666669</v>
      </c>
      <c r="F422" s="40">
        <v>118.28333333333335</v>
      </c>
      <c r="G422" s="40">
        <v>117.31666666666669</v>
      </c>
      <c r="H422" s="40">
        <v>121.81666666666669</v>
      </c>
      <c r="I422" s="40">
        <v>122.78333333333336</v>
      </c>
      <c r="J422" s="40">
        <v>124.06666666666669</v>
      </c>
      <c r="K422" s="31">
        <v>121.5</v>
      </c>
      <c r="L422" s="31">
        <v>119.25</v>
      </c>
      <c r="M422" s="31">
        <v>236.50345999999999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331.55</v>
      </c>
      <c r="D423" s="40">
        <v>331.1</v>
      </c>
      <c r="E423" s="40">
        <v>315.30000000000007</v>
      </c>
      <c r="F423" s="40">
        <v>299.05000000000007</v>
      </c>
      <c r="G423" s="40">
        <v>283.25000000000011</v>
      </c>
      <c r="H423" s="40">
        <v>347.35</v>
      </c>
      <c r="I423" s="40">
        <v>363.15</v>
      </c>
      <c r="J423" s="40">
        <v>379.4</v>
      </c>
      <c r="K423" s="31">
        <v>346.9</v>
      </c>
      <c r="L423" s="31">
        <v>314.85000000000002</v>
      </c>
      <c r="M423" s="31">
        <v>50.017339999999997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262.85000000000002</v>
      </c>
      <c r="D424" s="40">
        <v>262.96666666666664</v>
      </c>
      <c r="E424" s="40">
        <v>258.7833333333333</v>
      </c>
      <c r="F424" s="40">
        <v>254.71666666666664</v>
      </c>
      <c r="G424" s="40">
        <v>250.5333333333333</v>
      </c>
      <c r="H424" s="40">
        <v>267.0333333333333</v>
      </c>
      <c r="I424" s="40">
        <v>271.21666666666658</v>
      </c>
      <c r="J424" s="40">
        <v>275.2833333333333</v>
      </c>
      <c r="K424" s="31">
        <v>267.14999999999998</v>
      </c>
      <c r="L424" s="31">
        <v>258.89999999999998</v>
      </c>
      <c r="M424" s="31">
        <v>5.9655500000000004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613.54999999999995</v>
      </c>
      <c r="D425" s="40">
        <v>615.81666666666661</v>
      </c>
      <c r="E425" s="40">
        <v>607.73333333333323</v>
      </c>
      <c r="F425" s="40">
        <v>601.91666666666663</v>
      </c>
      <c r="G425" s="40">
        <v>593.83333333333326</v>
      </c>
      <c r="H425" s="40">
        <v>621.63333333333321</v>
      </c>
      <c r="I425" s="40">
        <v>629.7166666666667</v>
      </c>
      <c r="J425" s="40">
        <v>635.53333333333319</v>
      </c>
      <c r="K425" s="31">
        <v>623.9</v>
      </c>
      <c r="L425" s="31">
        <v>610</v>
      </c>
      <c r="M425" s="31">
        <v>5.4594100000000001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659.95</v>
      </c>
      <c r="D426" s="40">
        <v>666.98333333333335</v>
      </c>
      <c r="E426" s="40">
        <v>644.9666666666667</v>
      </c>
      <c r="F426" s="40">
        <v>629.98333333333335</v>
      </c>
      <c r="G426" s="40">
        <v>607.9666666666667</v>
      </c>
      <c r="H426" s="40">
        <v>681.9666666666667</v>
      </c>
      <c r="I426" s="40">
        <v>703.98333333333335</v>
      </c>
      <c r="J426" s="40">
        <v>718.9666666666667</v>
      </c>
      <c r="K426" s="31">
        <v>689</v>
      </c>
      <c r="L426" s="31">
        <v>652</v>
      </c>
      <c r="M426" s="31">
        <v>10.891629999999999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421.55</v>
      </c>
      <c r="D427" s="40">
        <v>425.3</v>
      </c>
      <c r="E427" s="40">
        <v>416.6</v>
      </c>
      <c r="F427" s="40">
        <v>411.65000000000003</v>
      </c>
      <c r="G427" s="40">
        <v>402.95000000000005</v>
      </c>
      <c r="H427" s="40">
        <v>430.25</v>
      </c>
      <c r="I427" s="40">
        <v>438.94999999999993</v>
      </c>
      <c r="J427" s="40">
        <v>443.9</v>
      </c>
      <c r="K427" s="31">
        <v>434</v>
      </c>
      <c r="L427" s="31">
        <v>420.35</v>
      </c>
      <c r="M427" s="31">
        <v>4.8826900000000002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305.25</v>
      </c>
      <c r="D428" s="40">
        <v>304.56666666666666</v>
      </c>
      <c r="E428" s="40">
        <v>298.73333333333335</v>
      </c>
      <c r="F428" s="40">
        <v>292.2166666666667</v>
      </c>
      <c r="G428" s="40">
        <v>286.38333333333338</v>
      </c>
      <c r="H428" s="40">
        <v>311.08333333333331</v>
      </c>
      <c r="I428" s="40">
        <v>316.91666666666669</v>
      </c>
      <c r="J428" s="40">
        <v>323.43333333333328</v>
      </c>
      <c r="K428" s="31">
        <v>310.39999999999998</v>
      </c>
      <c r="L428" s="31">
        <v>298.05</v>
      </c>
      <c r="M428" s="31">
        <v>12.57549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789.95</v>
      </c>
      <c r="D429" s="40">
        <v>791.29999999999984</v>
      </c>
      <c r="E429" s="40">
        <v>786.9499999999997</v>
      </c>
      <c r="F429" s="40">
        <v>783.94999999999982</v>
      </c>
      <c r="G429" s="40">
        <v>779.59999999999968</v>
      </c>
      <c r="H429" s="40">
        <v>794.29999999999973</v>
      </c>
      <c r="I429" s="40">
        <v>798.64999999999986</v>
      </c>
      <c r="J429" s="40">
        <v>801.64999999999975</v>
      </c>
      <c r="K429" s="31">
        <v>795.65</v>
      </c>
      <c r="L429" s="31">
        <v>788.3</v>
      </c>
      <c r="M429" s="31">
        <v>26.795490000000001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487.35</v>
      </c>
      <c r="D430" s="40">
        <v>488.48333333333335</v>
      </c>
      <c r="E430" s="40">
        <v>484.56666666666672</v>
      </c>
      <c r="F430" s="40">
        <v>481.78333333333336</v>
      </c>
      <c r="G430" s="40">
        <v>477.86666666666673</v>
      </c>
      <c r="H430" s="40">
        <v>491.26666666666671</v>
      </c>
      <c r="I430" s="40">
        <v>495.18333333333334</v>
      </c>
      <c r="J430" s="40">
        <v>497.9666666666667</v>
      </c>
      <c r="K430" s="31">
        <v>492.4</v>
      </c>
      <c r="L430" s="31">
        <v>485.7</v>
      </c>
      <c r="M430" s="31">
        <v>9.5841399999999997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3583.35</v>
      </c>
      <c r="D431" s="40">
        <v>3581.1833333333329</v>
      </c>
      <c r="E431" s="40">
        <v>3552.1666666666661</v>
      </c>
      <c r="F431" s="40">
        <v>3520.9833333333331</v>
      </c>
      <c r="G431" s="40">
        <v>3491.9666666666662</v>
      </c>
      <c r="H431" s="40">
        <v>3612.3666666666659</v>
      </c>
      <c r="I431" s="40">
        <v>3641.3833333333332</v>
      </c>
      <c r="J431" s="40">
        <v>3672.5666666666657</v>
      </c>
      <c r="K431" s="31">
        <v>3610.2</v>
      </c>
      <c r="L431" s="31">
        <v>3550</v>
      </c>
      <c r="M431" s="31">
        <v>1.7399999999999999E-2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2552.6</v>
      </c>
      <c r="D432" s="40">
        <v>2559.9833333333336</v>
      </c>
      <c r="E432" s="40">
        <v>2529.9666666666672</v>
      </c>
      <c r="F432" s="40">
        <v>2507.3333333333335</v>
      </c>
      <c r="G432" s="40">
        <v>2477.3166666666671</v>
      </c>
      <c r="H432" s="40">
        <v>2582.6166666666672</v>
      </c>
      <c r="I432" s="40">
        <v>2612.6333333333337</v>
      </c>
      <c r="J432" s="40">
        <v>2635.2666666666673</v>
      </c>
      <c r="K432" s="31">
        <v>2590</v>
      </c>
      <c r="L432" s="31">
        <v>2537.35</v>
      </c>
      <c r="M432" s="31">
        <v>0.18289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787.65</v>
      </c>
      <c r="D433" s="40">
        <v>790.9</v>
      </c>
      <c r="E433" s="40">
        <v>781.8</v>
      </c>
      <c r="F433" s="40">
        <v>775.94999999999993</v>
      </c>
      <c r="G433" s="40">
        <v>766.84999999999991</v>
      </c>
      <c r="H433" s="40">
        <v>796.75</v>
      </c>
      <c r="I433" s="40">
        <v>805.85000000000014</v>
      </c>
      <c r="J433" s="40">
        <v>811.7</v>
      </c>
      <c r="K433" s="31">
        <v>800</v>
      </c>
      <c r="L433" s="31">
        <v>785.05</v>
      </c>
      <c r="M433" s="31">
        <v>0.35425000000000001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376.6</v>
      </c>
      <c r="D434" s="40">
        <v>377.5333333333333</v>
      </c>
      <c r="E434" s="40">
        <v>371.06666666666661</v>
      </c>
      <c r="F434" s="40">
        <v>365.5333333333333</v>
      </c>
      <c r="G434" s="40">
        <v>359.06666666666661</v>
      </c>
      <c r="H434" s="40">
        <v>383.06666666666661</v>
      </c>
      <c r="I434" s="40">
        <v>389.5333333333333</v>
      </c>
      <c r="J434" s="40">
        <v>395.06666666666661</v>
      </c>
      <c r="K434" s="31">
        <v>384</v>
      </c>
      <c r="L434" s="31">
        <v>372</v>
      </c>
      <c r="M434" s="31">
        <v>16.587510000000002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322.55</v>
      </c>
      <c r="D435" s="40">
        <v>324.3</v>
      </c>
      <c r="E435" s="40">
        <v>319.90000000000003</v>
      </c>
      <c r="F435" s="40">
        <v>317.25</v>
      </c>
      <c r="G435" s="40">
        <v>312.85000000000002</v>
      </c>
      <c r="H435" s="40">
        <v>326.95000000000005</v>
      </c>
      <c r="I435" s="40">
        <v>331.35</v>
      </c>
      <c r="J435" s="40">
        <v>334.00000000000006</v>
      </c>
      <c r="K435" s="31">
        <v>328.7</v>
      </c>
      <c r="L435" s="31">
        <v>321.64999999999998</v>
      </c>
      <c r="M435" s="31">
        <v>1.6657900000000001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2153.4499999999998</v>
      </c>
      <c r="D436" s="40">
        <v>2148.5166666666664</v>
      </c>
      <c r="E436" s="40">
        <v>2134.9333333333329</v>
      </c>
      <c r="F436" s="40">
        <v>2116.4166666666665</v>
      </c>
      <c r="G436" s="40">
        <v>2102.833333333333</v>
      </c>
      <c r="H436" s="40">
        <v>2167.0333333333328</v>
      </c>
      <c r="I436" s="40">
        <v>2180.6166666666668</v>
      </c>
      <c r="J436" s="40">
        <v>2199.1333333333328</v>
      </c>
      <c r="K436" s="31">
        <v>2162.1</v>
      </c>
      <c r="L436" s="31">
        <v>2130</v>
      </c>
      <c r="M436" s="31">
        <v>0.29441000000000001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677.8</v>
      </c>
      <c r="D437" s="40">
        <v>678.6</v>
      </c>
      <c r="E437" s="40">
        <v>665.2</v>
      </c>
      <c r="F437" s="40">
        <v>652.6</v>
      </c>
      <c r="G437" s="40">
        <v>639.20000000000005</v>
      </c>
      <c r="H437" s="40">
        <v>691.2</v>
      </c>
      <c r="I437" s="40">
        <v>704.59999999999991</v>
      </c>
      <c r="J437" s="40">
        <v>717.2</v>
      </c>
      <c r="K437" s="31">
        <v>692</v>
      </c>
      <c r="L437" s="31">
        <v>666</v>
      </c>
      <c r="M437" s="31">
        <v>0.16969999999999999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519.9</v>
      </c>
      <c r="D438" s="40">
        <v>520.33333333333337</v>
      </c>
      <c r="E438" s="40">
        <v>514.66666666666674</v>
      </c>
      <c r="F438" s="40">
        <v>509.43333333333339</v>
      </c>
      <c r="G438" s="40">
        <v>503.76666666666677</v>
      </c>
      <c r="H438" s="40">
        <v>525.56666666666672</v>
      </c>
      <c r="I438" s="40">
        <v>531.23333333333346</v>
      </c>
      <c r="J438" s="40">
        <v>536.4666666666667</v>
      </c>
      <c r="K438" s="31">
        <v>526</v>
      </c>
      <c r="L438" s="31">
        <v>515.1</v>
      </c>
      <c r="M438" s="31">
        <v>2.4149799999999999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6.25</v>
      </c>
      <c r="D439" s="40">
        <v>6.2</v>
      </c>
      <c r="E439" s="40">
        <v>6.0500000000000007</v>
      </c>
      <c r="F439" s="40">
        <v>5.8500000000000005</v>
      </c>
      <c r="G439" s="40">
        <v>5.7000000000000011</v>
      </c>
      <c r="H439" s="40">
        <v>6.4</v>
      </c>
      <c r="I439" s="40">
        <v>6.5500000000000007</v>
      </c>
      <c r="J439" s="40">
        <v>6.75</v>
      </c>
      <c r="K439" s="31">
        <v>6.35</v>
      </c>
      <c r="L439" s="31">
        <v>6</v>
      </c>
      <c r="M439" s="31">
        <v>675.80316000000005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134.35</v>
      </c>
      <c r="D440" s="40">
        <v>134.68333333333331</v>
      </c>
      <c r="E440" s="40">
        <v>133.31666666666661</v>
      </c>
      <c r="F440" s="40">
        <v>132.2833333333333</v>
      </c>
      <c r="G440" s="40">
        <v>130.9166666666666</v>
      </c>
      <c r="H440" s="40">
        <v>135.71666666666661</v>
      </c>
      <c r="I440" s="40">
        <v>137.08333333333334</v>
      </c>
      <c r="J440" s="40">
        <v>138.11666666666662</v>
      </c>
      <c r="K440" s="31">
        <v>136.05000000000001</v>
      </c>
      <c r="L440" s="31">
        <v>133.65</v>
      </c>
      <c r="M440" s="31">
        <v>0.89602000000000004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959.8</v>
      </c>
      <c r="D441" s="40">
        <v>971.25</v>
      </c>
      <c r="E441" s="40">
        <v>945.5</v>
      </c>
      <c r="F441" s="40">
        <v>931.2</v>
      </c>
      <c r="G441" s="40">
        <v>905.45</v>
      </c>
      <c r="H441" s="40">
        <v>985.55</v>
      </c>
      <c r="I441" s="40">
        <v>1011.3</v>
      </c>
      <c r="J441" s="40">
        <v>1025.5999999999999</v>
      </c>
      <c r="K441" s="31">
        <v>997</v>
      </c>
      <c r="L441" s="31">
        <v>956.95</v>
      </c>
      <c r="M441" s="31">
        <v>2.9565800000000002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631.25</v>
      </c>
      <c r="D442" s="40">
        <v>632.38333333333333</v>
      </c>
      <c r="E442" s="40">
        <v>627.11666666666667</v>
      </c>
      <c r="F442" s="40">
        <v>622.98333333333335</v>
      </c>
      <c r="G442" s="40">
        <v>617.7166666666667</v>
      </c>
      <c r="H442" s="40">
        <v>636.51666666666665</v>
      </c>
      <c r="I442" s="40">
        <v>641.7833333333333</v>
      </c>
      <c r="J442" s="40">
        <v>645.91666666666663</v>
      </c>
      <c r="K442" s="31">
        <v>637.65</v>
      </c>
      <c r="L442" s="31">
        <v>628.25</v>
      </c>
      <c r="M442" s="31">
        <v>2.5369899999999999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1439.05</v>
      </c>
      <c r="D443" s="40">
        <v>1448.2</v>
      </c>
      <c r="E443" s="40">
        <v>1425.9</v>
      </c>
      <c r="F443" s="40">
        <v>1412.75</v>
      </c>
      <c r="G443" s="40">
        <v>1390.45</v>
      </c>
      <c r="H443" s="40">
        <v>1461.3500000000001</v>
      </c>
      <c r="I443" s="40">
        <v>1483.6499999999999</v>
      </c>
      <c r="J443" s="40">
        <v>1496.8000000000002</v>
      </c>
      <c r="K443" s="31">
        <v>1470.5</v>
      </c>
      <c r="L443" s="31">
        <v>1435.05</v>
      </c>
      <c r="M443" s="31">
        <v>0.39666000000000001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653.79999999999995</v>
      </c>
      <c r="D444" s="40">
        <v>646.43333333333328</v>
      </c>
      <c r="E444" s="40">
        <v>596.86666666666656</v>
      </c>
      <c r="F444" s="40">
        <v>539.93333333333328</v>
      </c>
      <c r="G444" s="40">
        <v>490.36666666666656</v>
      </c>
      <c r="H444" s="40">
        <v>703.36666666666656</v>
      </c>
      <c r="I444" s="40">
        <v>752.93333333333339</v>
      </c>
      <c r="J444" s="40">
        <v>809.86666666666656</v>
      </c>
      <c r="K444" s="31">
        <v>696</v>
      </c>
      <c r="L444" s="31">
        <v>589.5</v>
      </c>
      <c r="M444" s="31">
        <v>20.409140000000001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8711.35</v>
      </c>
      <c r="D445" s="40">
        <v>8787.15</v>
      </c>
      <c r="E445" s="40">
        <v>8625.1999999999989</v>
      </c>
      <c r="F445" s="40">
        <v>8539.0499999999993</v>
      </c>
      <c r="G445" s="40">
        <v>8377.0999999999985</v>
      </c>
      <c r="H445" s="40">
        <v>8873.2999999999993</v>
      </c>
      <c r="I445" s="40">
        <v>9035.25</v>
      </c>
      <c r="J445" s="40">
        <v>9121.4</v>
      </c>
      <c r="K445" s="31">
        <v>8949.1</v>
      </c>
      <c r="L445" s="31">
        <v>8701</v>
      </c>
      <c r="M445" s="31">
        <v>7.5270000000000004E-2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35.549999999999997</v>
      </c>
      <c r="D446" s="40">
        <v>35.4</v>
      </c>
      <c r="E446" s="40">
        <v>34.65</v>
      </c>
      <c r="F446" s="40">
        <v>33.75</v>
      </c>
      <c r="G446" s="40">
        <v>33</v>
      </c>
      <c r="H446" s="40">
        <v>36.299999999999997</v>
      </c>
      <c r="I446" s="40">
        <v>37.049999999999997</v>
      </c>
      <c r="J446" s="40">
        <v>37.949999999999996</v>
      </c>
      <c r="K446" s="31">
        <v>36.15</v>
      </c>
      <c r="L446" s="31">
        <v>34.5</v>
      </c>
      <c r="M446" s="31">
        <v>45.445979999999999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530.15</v>
      </c>
      <c r="D447" s="40">
        <v>529.73333333333323</v>
      </c>
      <c r="E447" s="40">
        <v>525.66666666666652</v>
      </c>
      <c r="F447" s="40">
        <v>521.18333333333328</v>
      </c>
      <c r="G447" s="40">
        <v>517.11666666666656</v>
      </c>
      <c r="H447" s="40">
        <v>534.21666666666647</v>
      </c>
      <c r="I447" s="40">
        <v>538.2833333333333</v>
      </c>
      <c r="J447" s="40">
        <v>542.76666666666642</v>
      </c>
      <c r="K447" s="31">
        <v>533.79999999999995</v>
      </c>
      <c r="L447" s="31">
        <v>525.25</v>
      </c>
      <c r="M447" s="31">
        <v>11.425599999999999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906.55</v>
      </c>
      <c r="D448" s="40">
        <v>908.85</v>
      </c>
      <c r="E448" s="40">
        <v>897.7</v>
      </c>
      <c r="F448" s="40">
        <v>888.85</v>
      </c>
      <c r="G448" s="40">
        <v>877.7</v>
      </c>
      <c r="H448" s="40">
        <v>917.7</v>
      </c>
      <c r="I448" s="40">
        <v>928.84999999999991</v>
      </c>
      <c r="J448" s="40">
        <v>937.7</v>
      </c>
      <c r="K448" s="31">
        <v>920</v>
      </c>
      <c r="L448" s="31">
        <v>900</v>
      </c>
      <c r="M448" s="31">
        <v>0.44362000000000001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18888.349999999999</v>
      </c>
      <c r="D449" s="40">
        <v>18686.45</v>
      </c>
      <c r="E449" s="40">
        <v>18372.900000000001</v>
      </c>
      <c r="F449" s="40">
        <v>17857.45</v>
      </c>
      <c r="G449" s="40">
        <v>17543.900000000001</v>
      </c>
      <c r="H449" s="40">
        <v>19201.900000000001</v>
      </c>
      <c r="I449" s="40">
        <v>19515.449999999997</v>
      </c>
      <c r="J449" s="40">
        <v>20030.900000000001</v>
      </c>
      <c r="K449" s="31">
        <v>19000</v>
      </c>
      <c r="L449" s="31">
        <v>18171</v>
      </c>
      <c r="M449" s="31">
        <v>2.887E-2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846.5</v>
      </c>
      <c r="D450" s="40">
        <v>846.93333333333339</v>
      </c>
      <c r="E450" s="40">
        <v>840.61666666666679</v>
      </c>
      <c r="F450" s="40">
        <v>834.73333333333335</v>
      </c>
      <c r="G450" s="40">
        <v>828.41666666666674</v>
      </c>
      <c r="H450" s="40">
        <v>852.81666666666683</v>
      </c>
      <c r="I450" s="40">
        <v>859.13333333333344</v>
      </c>
      <c r="J450" s="40">
        <v>865.01666666666688</v>
      </c>
      <c r="K450" s="31">
        <v>853.25</v>
      </c>
      <c r="L450" s="31">
        <v>841.05</v>
      </c>
      <c r="M450" s="31">
        <v>14.876390000000001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209.5</v>
      </c>
      <c r="D451" s="40">
        <v>210.65</v>
      </c>
      <c r="E451" s="40">
        <v>207.55</v>
      </c>
      <c r="F451" s="40">
        <v>205.6</v>
      </c>
      <c r="G451" s="40">
        <v>202.5</v>
      </c>
      <c r="H451" s="40">
        <v>212.60000000000002</v>
      </c>
      <c r="I451" s="40">
        <v>215.7</v>
      </c>
      <c r="J451" s="40">
        <v>217.65000000000003</v>
      </c>
      <c r="K451" s="31">
        <v>213.75</v>
      </c>
      <c r="L451" s="31">
        <v>208.7</v>
      </c>
      <c r="M451" s="31">
        <v>24.757829999999998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1375.05</v>
      </c>
      <c r="D452" s="40">
        <v>1385.0166666666667</v>
      </c>
      <c r="E452" s="40">
        <v>1360.0333333333333</v>
      </c>
      <c r="F452" s="40">
        <v>1345.0166666666667</v>
      </c>
      <c r="G452" s="40">
        <v>1320.0333333333333</v>
      </c>
      <c r="H452" s="40">
        <v>1400.0333333333333</v>
      </c>
      <c r="I452" s="40">
        <v>1425.0166666666664</v>
      </c>
      <c r="J452" s="40">
        <v>1440.0333333333333</v>
      </c>
      <c r="K452" s="31">
        <v>1410</v>
      </c>
      <c r="L452" s="31">
        <v>1370</v>
      </c>
      <c r="M452" s="31">
        <v>3.15652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3836.75</v>
      </c>
      <c r="D453" s="40">
        <v>3805.9666666666667</v>
      </c>
      <c r="E453" s="40">
        <v>3752.7833333333333</v>
      </c>
      <c r="F453" s="40">
        <v>3668.8166666666666</v>
      </c>
      <c r="G453" s="40">
        <v>3615.6333333333332</v>
      </c>
      <c r="H453" s="40">
        <v>3889.9333333333334</v>
      </c>
      <c r="I453" s="40">
        <v>3943.1166666666668</v>
      </c>
      <c r="J453" s="40">
        <v>4027.0833333333335</v>
      </c>
      <c r="K453" s="31">
        <v>3859.15</v>
      </c>
      <c r="L453" s="31">
        <v>3722</v>
      </c>
      <c r="M453" s="31">
        <v>34.037170000000003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871.45</v>
      </c>
      <c r="D454" s="40">
        <v>869.5</v>
      </c>
      <c r="E454" s="40">
        <v>864</v>
      </c>
      <c r="F454" s="40">
        <v>856.55</v>
      </c>
      <c r="G454" s="40">
        <v>851.05</v>
      </c>
      <c r="H454" s="40">
        <v>876.95</v>
      </c>
      <c r="I454" s="40">
        <v>882.45</v>
      </c>
      <c r="J454" s="40">
        <v>889.90000000000009</v>
      </c>
      <c r="K454" s="31">
        <v>875</v>
      </c>
      <c r="L454" s="31">
        <v>862.05</v>
      </c>
      <c r="M454" s="31">
        <v>13.146280000000001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4922.8999999999996</v>
      </c>
      <c r="D455" s="40">
        <v>4910.6333333333332</v>
      </c>
      <c r="E455" s="40">
        <v>4844.2666666666664</v>
      </c>
      <c r="F455" s="40">
        <v>4765.6333333333332</v>
      </c>
      <c r="G455" s="40">
        <v>4699.2666666666664</v>
      </c>
      <c r="H455" s="40">
        <v>4989.2666666666664</v>
      </c>
      <c r="I455" s="40">
        <v>5055.6333333333332</v>
      </c>
      <c r="J455" s="40">
        <v>5134.2666666666664</v>
      </c>
      <c r="K455" s="31">
        <v>4977</v>
      </c>
      <c r="L455" s="31">
        <v>4832</v>
      </c>
      <c r="M455" s="31">
        <v>1.75023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1264.95</v>
      </c>
      <c r="D456" s="40">
        <v>1266.9833333333333</v>
      </c>
      <c r="E456" s="40">
        <v>1249.9666666666667</v>
      </c>
      <c r="F456" s="40">
        <v>1234.9833333333333</v>
      </c>
      <c r="G456" s="40">
        <v>1217.9666666666667</v>
      </c>
      <c r="H456" s="40">
        <v>1281.9666666666667</v>
      </c>
      <c r="I456" s="40">
        <v>1298.9833333333336</v>
      </c>
      <c r="J456" s="40">
        <v>1313.9666666666667</v>
      </c>
      <c r="K456" s="31">
        <v>1284</v>
      </c>
      <c r="L456" s="31">
        <v>1252</v>
      </c>
      <c r="M456" s="31">
        <v>0.63173000000000001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140.4</v>
      </c>
      <c r="D457" s="40">
        <v>140.54999999999998</v>
      </c>
      <c r="E457" s="40">
        <v>138.99999999999997</v>
      </c>
      <c r="F457" s="40">
        <v>137.6</v>
      </c>
      <c r="G457" s="40">
        <v>136.04999999999998</v>
      </c>
      <c r="H457" s="40">
        <v>141.94999999999996</v>
      </c>
      <c r="I457" s="40">
        <v>143.49999999999997</v>
      </c>
      <c r="J457" s="40">
        <v>144.89999999999995</v>
      </c>
      <c r="K457" s="31">
        <v>142.1</v>
      </c>
      <c r="L457" s="31">
        <v>139.15</v>
      </c>
      <c r="M457" s="31">
        <v>20.246449999999999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293.14999999999998</v>
      </c>
      <c r="D458" s="40">
        <v>293.7166666666667</v>
      </c>
      <c r="E458" s="40">
        <v>291.13333333333338</v>
      </c>
      <c r="F458" s="40">
        <v>289.11666666666667</v>
      </c>
      <c r="G458" s="40">
        <v>286.53333333333336</v>
      </c>
      <c r="H458" s="40">
        <v>295.73333333333341</v>
      </c>
      <c r="I458" s="40">
        <v>298.31666666666666</v>
      </c>
      <c r="J458" s="40">
        <v>300.33333333333343</v>
      </c>
      <c r="K458" s="31">
        <v>296.3</v>
      </c>
      <c r="L458" s="31">
        <v>291.7</v>
      </c>
      <c r="M458" s="31">
        <v>149.07001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133.6</v>
      </c>
      <c r="D459" s="40">
        <v>133.66666666666666</v>
      </c>
      <c r="E459" s="40">
        <v>132.5333333333333</v>
      </c>
      <c r="F459" s="40">
        <v>131.46666666666664</v>
      </c>
      <c r="G459" s="40">
        <v>130.33333333333329</v>
      </c>
      <c r="H459" s="40">
        <v>134.73333333333332</v>
      </c>
      <c r="I459" s="40">
        <v>135.8666666666667</v>
      </c>
      <c r="J459" s="40">
        <v>136.93333333333334</v>
      </c>
      <c r="K459" s="31">
        <v>134.80000000000001</v>
      </c>
      <c r="L459" s="31">
        <v>132.6</v>
      </c>
      <c r="M459" s="31">
        <v>252.76743999999999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1425.1</v>
      </c>
      <c r="D460" s="40">
        <v>1422.3666666666668</v>
      </c>
      <c r="E460" s="40">
        <v>1412.7333333333336</v>
      </c>
      <c r="F460" s="40">
        <v>1400.3666666666668</v>
      </c>
      <c r="G460" s="40">
        <v>1390.7333333333336</v>
      </c>
      <c r="H460" s="40">
        <v>1434.7333333333336</v>
      </c>
      <c r="I460" s="40">
        <v>1444.3666666666668</v>
      </c>
      <c r="J460" s="40">
        <v>1456.7333333333336</v>
      </c>
      <c r="K460" s="31">
        <v>1432</v>
      </c>
      <c r="L460" s="31">
        <v>1410</v>
      </c>
      <c r="M460" s="31">
        <v>61.480460000000001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4141.55</v>
      </c>
      <c r="D461" s="40">
        <v>4192.9000000000005</v>
      </c>
      <c r="E461" s="40">
        <v>4034.3500000000013</v>
      </c>
      <c r="F461" s="40">
        <v>3927.1500000000005</v>
      </c>
      <c r="G461" s="40">
        <v>3768.6000000000013</v>
      </c>
      <c r="H461" s="40">
        <v>4300.1000000000013</v>
      </c>
      <c r="I461" s="40">
        <v>4458.6500000000005</v>
      </c>
      <c r="J461" s="40">
        <v>4565.8500000000013</v>
      </c>
      <c r="K461" s="31">
        <v>4351.45</v>
      </c>
      <c r="L461" s="31">
        <v>4085.7</v>
      </c>
      <c r="M461" s="31">
        <v>0.40233000000000002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1437.8</v>
      </c>
      <c r="D462" s="40">
        <v>1437.1833333333334</v>
      </c>
      <c r="E462" s="40">
        <v>1421.8166666666668</v>
      </c>
      <c r="F462" s="40">
        <v>1405.8333333333335</v>
      </c>
      <c r="G462" s="40">
        <v>1390.4666666666669</v>
      </c>
      <c r="H462" s="40">
        <v>1453.1666666666667</v>
      </c>
      <c r="I462" s="40">
        <v>1468.5333333333335</v>
      </c>
      <c r="J462" s="40">
        <v>1484.5166666666667</v>
      </c>
      <c r="K462" s="31">
        <v>1452.55</v>
      </c>
      <c r="L462" s="31">
        <v>1421.2</v>
      </c>
      <c r="M462" s="31">
        <v>38.609580000000001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158.6</v>
      </c>
      <c r="D463" s="40">
        <v>159.1</v>
      </c>
      <c r="E463" s="40">
        <v>155.75</v>
      </c>
      <c r="F463" s="40">
        <v>152.9</v>
      </c>
      <c r="G463" s="40">
        <v>149.55000000000001</v>
      </c>
      <c r="H463" s="40">
        <v>161.94999999999999</v>
      </c>
      <c r="I463" s="40">
        <v>165.29999999999995</v>
      </c>
      <c r="J463" s="40">
        <v>168.14999999999998</v>
      </c>
      <c r="K463" s="31">
        <v>162.44999999999999</v>
      </c>
      <c r="L463" s="31">
        <v>156.25</v>
      </c>
      <c r="M463" s="31">
        <v>6.0478800000000001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1038.3</v>
      </c>
      <c r="D464" s="40">
        <v>1036.7</v>
      </c>
      <c r="E464" s="40">
        <v>1016.9000000000001</v>
      </c>
      <c r="F464" s="40">
        <v>995.5</v>
      </c>
      <c r="G464" s="40">
        <v>975.7</v>
      </c>
      <c r="H464" s="40">
        <v>1058.1000000000001</v>
      </c>
      <c r="I464" s="40">
        <v>1077.8999999999999</v>
      </c>
      <c r="J464" s="40">
        <v>1099.3000000000002</v>
      </c>
      <c r="K464" s="31">
        <v>1056.5</v>
      </c>
      <c r="L464" s="31">
        <v>1015.3</v>
      </c>
      <c r="M464" s="31">
        <v>4.1210300000000002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1401.5</v>
      </c>
      <c r="D465" s="40">
        <v>1401.7</v>
      </c>
      <c r="E465" s="40">
        <v>1389.9</v>
      </c>
      <c r="F465" s="40">
        <v>1378.3</v>
      </c>
      <c r="G465" s="40">
        <v>1366.5</v>
      </c>
      <c r="H465" s="40">
        <v>1413.3000000000002</v>
      </c>
      <c r="I465" s="40">
        <v>1425.1</v>
      </c>
      <c r="J465" s="40">
        <v>1436.7000000000003</v>
      </c>
      <c r="K465" s="31">
        <v>1413.5</v>
      </c>
      <c r="L465" s="31">
        <v>1390.1</v>
      </c>
      <c r="M465" s="31">
        <v>0.14147999999999999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1277.8</v>
      </c>
      <c r="D466" s="40">
        <v>1286.5833333333333</v>
      </c>
      <c r="E466" s="40">
        <v>1265.2666666666664</v>
      </c>
      <c r="F466" s="40">
        <v>1252.7333333333331</v>
      </c>
      <c r="G466" s="40">
        <v>1231.4166666666663</v>
      </c>
      <c r="H466" s="40">
        <v>1299.1166666666666</v>
      </c>
      <c r="I466" s="40">
        <v>1320.4333333333336</v>
      </c>
      <c r="J466" s="40">
        <v>1332.9666666666667</v>
      </c>
      <c r="K466" s="31">
        <v>1307.9000000000001</v>
      </c>
      <c r="L466" s="31">
        <v>1274.05</v>
      </c>
      <c r="M466" s="31">
        <v>0.62519999999999998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1664.7</v>
      </c>
      <c r="D467" s="40">
        <v>1665.8999999999999</v>
      </c>
      <c r="E467" s="40">
        <v>1647.7999999999997</v>
      </c>
      <c r="F467" s="40">
        <v>1630.8999999999999</v>
      </c>
      <c r="G467" s="40">
        <v>1612.7999999999997</v>
      </c>
      <c r="H467" s="40">
        <v>1682.7999999999997</v>
      </c>
      <c r="I467" s="40">
        <v>1700.8999999999996</v>
      </c>
      <c r="J467" s="40">
        <v>1717.7999999999997</v>
      </c>
      <c r="K467" s="31">
        <v>1684</v>
      </c>
      <c r="L467" s="31">
        <v>1649</v>
      </c>
      <c r="M467" s="31">
        <v>0.27374999999999999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1967.1</v>
      </c>
      <c r="D468" s="40">
        <v>1964.4833333333333</v>
      </c>
      <c r="E468" s="40">
        <v>1949.4666666666667</v>
      </c>
      <c r="F468" s="40">
        <v>1931.8333333333333</v>
      </c>
      <c r="G468" s="40">
        <v>1916.8166666666666</v>
      </c>
      <c r="H468" s="40">
        <v>1982.1166666666668</v>
      </c>
      <c r="I468" s="40">
        <v>1997.1333333333337</v>
      </c>
      <c r="J468" s="40">
        <v>2014.7666666666669</v>
      </c>
      <c r="K468" s="31">
        <v>1979.5</v>
      </c>
      <c r="L468" s="31">
        <v>1946.85</v>
      </c>
      <c r="M468" s="31">
        <v>11.671569999999999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3143.15</v>
      </c>
      <c r="D469" s="40">
        <v>3153.6833333333329</v>
      </c>
      <c r="E469" s="40">
        <v>3119.4666666666658</v>
      </c>
      <c r="F469" s="40">
        <v>3095.7833333333328</v>
      </c>
      <c r="G469" s="40">
        <v>3061.5666666666657</v>
      </c>
      <c r="H469" s="40">
        <v>3177.3666666666659</v>
      </c>
      <c r="I469" s="40">
        <v>3211.583333333333</v>
      </c>
      <c r="J469" s="40">
        <v>3235.266666666666</v>
      </c>
      <c r="K469" s="31">
        <v>3187.9</v>
      </c>
      <c r="L469" s="31">
        <v>3130</v>
      </c>
      <c r="M469" s="31">
        <v>0.94069000000000003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485.05</v>
      </c>
      <c r="D470" s="40">
        <v>488.05</v>
      </c>
      <c r="E470" s="40">
        <v>481.1</v>
      </c>
      <c r="F470" s="40">
        <v>477.15000000000003</v>
      </c>
      <c r="G470" s="40">
        <v>470.20000000000005</v>
      </c>
      <c r="H470" s="40">
        <v>492</v>
      </c>
      <c r="I470" s="40">
        <v>498.94999999999993</v>
      </c>
      <c r="J470" s="40">
        <v>502.9</v>
      </c>
      <c r="K470" s="31">
        <v>495</v>
      </c>
      <c r="L470" s="31">
        <v>484.1</v>
      </c>
      <c r="M470" s="31">
        <v>10.16752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1000.5</v>
      </c>
      <c r="D471" s="40">
        <v>999.9</v>
      </c>
      <c r="E471" s="40">
        <v>986.15</v>
      </c>
      <c r="F471" s="40">
        <v>971.8</v>
      </c>
      <c r="G471" s="40">
        <v>958.05</v>
      </c>
      <c r="H471" s="40">
        <v>1014.25</v>
      </c>
      <c r="I471" s="40">
        <v>1028</v>
      </c>
      <c r="J471" s="40">
        <v>1042.3499999999999</v>
      </c>
      <c r="K471" s="31">
        <v>1013.65</v>
      </c>
      <c r="L471" s="31">
        <v>985.55</v>
      </c>
      <c r="M471" s="31">
        <v>6.0079399999999996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22.6</v>
      </c>
      <c r="D472" s="40">
        <v>22.166666666666668</v>
      </c>
      <c r="E472" s="40">
        <v>21.733333333333334</v>
      </c>
      <c r="F472" s="40">
        <v>20.866666666666667</v>
      </c>
      <c r="G472" s="40">
        <v>20.433333333333334</v>
      </c>
      <c r="H472" s="40">
        <v>23.033333333333335</v>
      </c>
      <c r="I472" s="40">
        <v>23.466666666666665</v>
      </c>
      <c r="J472" s="40">
        <v>24.333333333333336</v>
      </c>
      <c r="K472" s="31">
        <v>22.6</v>
      </c>
      <c r="L472" s="31">
        <v>21.3</v>
      </c>
      <c r="M472" s="31">
        <v>348.93153999999998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143.44999999999999</v>
      </c>
      <c r="D473" s="40">
        <v>140.94999999999999</v>
      </c>
      <c r="E473" s="40">
        <v>136.29999999999998</v>
      </c>
      <c r="F473" s="40">
        <v>129.15</v>
      </c>
      <c r="G473" s="40">
        <v>124.5</v>
      </c>
      <c r="H473" s="40">
        <v>148.09999999999997</v>
      </c>
      <c r="I473" s="40">
        <v>152.74999999999994</v>
      </c>
      <c r="J473" s="40">
        <v>159.89999999999995</v>
      </c>
      <c r="K473" s="31">
        <v>145.6</v>
      </c>
      <c r="L473" s="31">
        <v>133.80000000000001</v>
      </c>
      <c r="M473" s="31">
        <v>27.35284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1354.3</v>
      </c>
      <c r="D474" s="40">
        <v>1354.5833333333333</v>
      </c>
      <c r="E474" s="40">
        <v>1332.1666666666665</v>
      </c>
      <c r="F474" s="40">
        <v>1310.0333333333333</v>
      </c>
      <c r="G474" s="40">
        <v>1287.6166666666666</v>
      </c>
      <c r="H474" s="40">
        <v>1376.7166666666665</v>
      </c>
      <c r="I474" s="40">
        <v>1399.133333333333</v>
      </c>
      <c r="J474" s="40">
        <v>1421.2666666666664</v>
      </c>
      <c r="K474" s="31">
        <v>1377</v>
      </c>
      <c r="L474" s="31">
        <v>1332.45</v>
      </c>
      <c r="M474" s="31">
        <v>2.14473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12.8</v>
      </c>
      <c r="D475" s="40">
        <v>12.833333333333334</v>
      </c>
      <c r="E475" s="40">
        <v>12.716666666666669</v>
      </c>
      <c r="F475" s="40">
        <v>12.633333333333335</v>
      </c>
      <c r="G475" s="40">
        <v>12.516666666666669</v>
      </c>
      <c r="H475" s="40">
        <v>12.916666666666668</v>
      </c>
      <c r="I475" s="40">
        <v>13.033333333333331</v>
      </c>
      <c r="J475" s="40">
        <v>13.116666666666667</v>
      </c>
      <c r="K475" s="31">
        <v>12.95</v>
      </c>
      <c r="L475" s="31">
        <v>12.75</v>
      </c>
      <c r="M475" s="31">
        <v>22.497319999999998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494.25</v>
      </c>
      <c r="D476" s="40">
        <v>490.33333333333331</v>
      </c>
      <c r="E476" s="40">
        <v>482.86666666666662</v>
      </c>
      <c r="F476" s="40">
        <v>471.48333333333329</v>
      </c>
      <c r="G476" s="40">
        <v>464.01666666666659</v>
      </c>
      <c r="H476" s="40">
        <v>501.71666666666664</v>
      </c>
      <c r="I476" s="40">
        <v>509.18333333333334</v>
      </c>
      <c r="J476" s="40">
        <v>520.56666666666661</v>
      </c>
      <c r="K476" s="31">
        <v>497.8</v>
      </c>
      <c r="L476" s="31">
        <v>478.95</v>
      </c>
      <c r="M476" s="31">
        <v>4.75467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753.35</v>
      </c>
      <c r="D477" s="40">
        <v>752.41666666666663</v>
      </c>
      <c r="E477" s="40">
        <v>746.93333333333328</v>
      </c>
      <c r="F477" s="40">
        <v>740.51666666666665</v>
      </c>
      <c r="G477" s="40">
        <v>735.0333333333333</v>
      </c>
      <c r="H477" s="40">
        <v>758.83333333333326</v>
      </c>
      <c r="I477" s="40">
        <v>764.31666666666661</v>
      </c>
      <c r="J477" s="40">
        <v>770.73333333333323</v>
      </c>
      <c r="K477" s="31">
        <v>757.9</v>
      </c>
      <c r="L477" s="31">
        <v>746</v>
      </c>
      <c r="M477" s="31">
        <v>30.297160000000002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1171.5999999999999</v>
      </c>
      <c r="D478" s="40">
        <v>1179.75</v>
      </c>
      <c r="E478" s="40">
        <v>1159.5</v>
      </c>
      <c r="F478" s="40">
        <v>1147.4000000000001</v>
      </c>
      <c r="G478" s="40">
        <v>1127.1500000000001</v>
      </c>
      <c r="H478" s="40">
        <v>1191.8499999999999</v>
      </c>
      <c r="I478" s="40">
        <v>1212.0999999999999</v>
      </c>
      <c r="J478" s="40">
        <v>1224.1999999999998</v>
      </c>
      <c r="K478" s="31">
        <v>1200</v>
      </c>
      <c r="L478" s="31">
        <v>1167.6500000000001</v>
      </c>
      <c r="M478" s="31">
        <v>1.21695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158.05000000000001</v>
      </c>
      <c r="D479" s="40">
        <v>157.11666666666667</v>
      </c>
      <c r="E479" s="40">
        <v>155.93333333333334</v>
      </c>
      <c r="F479" s="40">
        <v>153.81666666666666</v>
      </c>
      <c r="G479" s="40">
        <v>152.63333333333333</v>
      </c>
      <c r="H479" s="40">
        <v>159.23333333333335</v>
      </c>
      <c r="I479" s="40">
        <v>160.41666666666669</v>
      </c>
      <c r="J479" s="40">
        <v>162.53333333333336</v>
      </c>
      <c r="K479" s="31">
        <v>158.30000000000001</v>
      </c>
      <c r="L479" s="31">
        <v>155</v>
      </c>
      <c r="M479" s="31">
        <v>5.3156999999999996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19.8</v>
      </c>
      <c r="D480" s="40">
        <v>19.883333333333336</v>
      </c>
      <c r="E480" s="40">
        <v>19.666666666666671</v>
      </c>
      <c r="F480" s="40">
        <v>19.533333333333335</v>
      </c>
      <c r="G480" s="40">
        <v>19.31666666666667</v>
      </c>
      <c r="H480" s="40">
        <v>20.016666666666673</v>
      </c>
      <c r="I480" s="40">
        <v>20.233333333333334</v>
      </c>
      <c r="J480" s="40">
        <v>20.366666666666674</v>
      </c>
      <c r="K480" s="31">
        <v>20.100000000000001</v>
      </c>
      <c r="L480" s="31">
        <v>19.75</v>
      </c>
      <c r="M480" s="31">
        <v>29.712350000000001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7952.75</v>
      </c>
      <c r="D481" s="40">
        <v>7902.583333333333</v>
      </c>
      <c r="E481" s="40">
        <v>7811.2166666666662</v>
      </c>
      <c r="F481" s="40">
        <v>7669.6833333333334</v>
      </c>
      <c r="G481" s="40">
        <v>7578.3166666666666</v>
      </c>
      <c r="H481" s="40">
        <v>8044.1166666666659</v>
      </c>
      <c r="I481" s="40">
        <v>8135.4833333333327</v>
      </c>
      <c r="J481" s="40">
        <v>8277.0166666666664</v>
      </c>
      <c r="K481" s="31">
        <v>7993.95</v>
      </c>
      <c r="L481" s="31">
        <v>7761.05</v>
      </c>
      <c r="M481" s="31">
        <v>3.9305699999999999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35.200000000000003</v>
      </c>
      <c r="D482" s="40">
        <v>35.31666666666667</v>
      </c>
      <c r="E482" s="40">
        <v>34.933333333333337</v>
      </c>
      <c r="F482" s="40">
        <v>34.666666666666664</v>
      </c>
      <c r="G482" s="40">
        <v>34.283333333333331</v>
      </c>
      <c r="H482" s="40">
        <v>35.583333333333343</v>
      </c>
      <c r="I482" s="40">
        <v>35.966666666666683</v>
      </c>
      <c r="J482" s="40">
        <v>36.233333333333348</v>
      </c>
      <c r="K482" s="31">
        <v>35.700000000000003</v>
      </c>
      <c r="L482" s="31">
        <v>35.049999999999997</v>
      </c>
      <c r="M482" s="31">
        <v>46.387920000000001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1563.25</v>
      </c>
      <c r="D483" s="40">
        <v>1573.6833333333334</v>
      </c>
      <c r="E483" s="40">
        <v>1539.1166666666668</v>
      </c>
      <c r="F483" s="40">
        <v>1514.9833333333333</v>
      </c>
      <c r="G483" s="40">
        <v>1480.4166666666667</v>
      </c>
      <c r="H483" s="40">
        <v>1597.8166666666668</v>
      </c>
      <c r="I483" s="40">
        <v>1632.3833333333334</v>
      </c>
      <c r="J483" s="40">
        <v>1656.5166666666669</v>
      </c>
      <c r="K483" s="31">
        <v>1608.25</v>
      </c>
      <c r="L483" s="31">
        <v>1549.55</v>
      </c>
      <c r="M483" s="31">
        <v>25.879639999999998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748.05</v>
      </c>
      <c r="D484" s="40">
        <v>749.46666666666658</v>
      </c>
      <c r="E484" s="40">
        <v>738.03333333333319</v>
      </c>
      <c r="F484" s="40">
        <v>728.01666666666665</v>
      </c>
      <c r="G484" s="40">
        <v>716.58333333333326</v>
      </c>
      <c r="H484" s="40">
        <v>759.48333333333312</v>
      </c>
      <c r="I484" s="40">
        <v>770.91666666666652</v>
      </c>
      <c r="J484" s="40">
        <v>780.93333333333305</v>
      </c>
      <c r="K484" s="31">
        <v>760.9</v>
      </c>
      <c r="L484" s="31">
        <v>739.45</v>
      </c>
      <c r="M484" s="31">
        <v>62.203049999999998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241.65</v>
      </c>
      <c r="D485" s="40">
        <v>245.15</v>
      </c>
      <c r="E485" s="40">
        <v>236.5</v>
      </c>
      <c r="F485" s="40">
        <v>231.35</v>
      </c>
      <c r="G485" s="40">
        <v>222.7</v>
      </c>
      <c r="H485" s="40">
        <v>250.3</v>
      </c>
      <c r="I485" s="40">
        <v>258.95000000000005</v>
      </c>
      <c r="J485" s="40">
        <v>264.10000000000002</v>
      </c>
      <c r="K485" s="31">
        <v>253.8</v>
      </c>
      <c r="L485" s="31">
        <v>240</v>
      </c>
      <c r="M485" s="31">
        <v>9.5158199999999997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3642.55</v>
      </c>
      <c r="D486" s="40">
        <v>3687.5166666666664</v>
      </c>
      <c r="E486" s="40">
        <v>3575.0333333333328</v>
      </c>
      <c r="F486" s="40">
        <v>3507.5166666666664</v>
      </c>
      <c r="G486" s="40">
        <v>3395.0333333333328</v>
      </c>
      <c r="H486" s="40">
        <v>3755.0333333333328</v>
      </c>
      <c r="I486" s="40">
        <v>3867.5166666666664</v>
      </c>
      <c r="J486" s="40">
        <v>3935.0333333333328</v>
      </c>
      <c r="K486" s="31">
        <v>3800</v>
      </c>
      <c r="L486" s="31">
        <v>3620</v>
      </c>
      <c r="M486" s="31">
        <v>0.99680999999999997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484.5</v>
      </c>
      <c r="D487" s="40">
        <v>480.08333333333331</v>
      </c>
      <c r="E487" s="40">
        <v>461.46666666666664</v>
      </c>
      <c r="F487" s="40">
        <v>438.43333333333334</v>
      </c>
      <c r="G487" s="40">
        <v>419.81666666666666</v>
      </c>
      <c r="H487" s="40">
        <v>503.11666666666662</v>
      </c>
      <c r="I487" s="40">
        <v>521.73333333333335</v>
      </c>
      <c r="J487" s="40">
        <v>544.76666666666665</v>
      </c>
      <c r="K487" s="31">
        <v>498.7</v>
      </c>
      <c r="L487" s="31">
        <v>457.05</v>
      </c>
      <c r="M487" s="31">
        <v>31.41255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3396.75</v>
      </c>
      <c r="D488" s="40">
        <v>3391.2000000000003</v>
      </c>
      <c r="E488" s="40">
        <v>3370.5500000000006</v>
      </c>
      <c r="F488" s="40">
        <v>3344.3500000000004</v>
      </c>
      <c r="G488" s="40">
        <v>3323.7000000000007</v>
      </c>
      <c r="H488" s="40">
        <v>3417.4000000000005</v>
      </c>
      <c r="I488" s="40">
        <v>3438.05</v>
      </c>
      <c r="J488" s="40">
        <v>3464.2500000000005</v>
      </c>
      <c r="K488" s="31">
        <v>3411.85</v>
      </c>
      <c r="L488" s="31">
        <v>3365</v>
      </c>
      <c r="M488" s="31">
        <v>7.4859999999999996E-2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715.65</v>
      </c>
      <c r="D489" s="40">
        <v>716.56666666666661</v>
      </c>
      <c r="E489" s="40">
        <v>709.13333333333321</v>
      </c>
      <c r="F489" s="40">
        <v>702.61666666666656</v>
      </c>
      <c r="G489" s="40">
        <v>695.18333333333317</v>
      </c>
      <c r="H489" s="40">
        <v>723.08333333333326</v>
      </c>
      <c r="I489" s="40">
        <v>730.51666666666665</v>
      </c>
      <c r="J489" s="40">
        <v>737.0333333333333</v>
      </c>
      <c r="K489" s="31">
        <v>724</v>
      </c>
      <c r="L489" s="31">
        <v>710.05</v>
      </c>
      <c r="M489" s="31">
        <v>0.65346000000000004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39.35</v>
      </c>
      <c r="D490" s="40">
        <v>39.416666666666664</v>
      </c>
      <c r="E490" s="40">
        <v>38.68333333333333</v>
      </c>
      <c r="F490" s="40">
        <v>38.016666666666666</v>
      </c>
      <c r="G490" s="40">
        <v>37.283333333333331</v>
      </c>
      <c r="H490" s="40">
        <v>40.083333333333329</v>
      </c>
      <c r="I490" s="40">
        <v>40.816666666666663</v>
      </c>
      <c r="J490" s="40">
        <v>41.483333333333327</v>
      </c>
      <c r="K490" s="31">
        <v>40.15</v>
      </c>
      <c r="L490" s="31">
        <v>38.75</v>
      </c>
      <c r="M490" s="31">
        <v>42.481760000000001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1354.3</v>
      </c>
      <c r="D491" s="40">
        <v>1345.0833333333333</v>
      </c>
      <c r="E491" s="40">
        <v>1302.2166666666665</v>
      </c>
      <c r="F491" s="40">
        <v>1250.1333333333332</v>
      </c>
      <c r="G491" s="40">
        <v>1207.2666666666664</v>
      </c>
      <c r="H491" s="40">
        <v>1397.1666666666665</v>
      </c>
      <c r="I491" s="40">
        <v>1440.0333333333333</v>
      </c>
      <c r="J491" s="40">
        <v>1492.1166666666666</v>
      </c>
      <c r="K491" s="31">
        <v>1387.95</v>
      </c>
      <c r="L491" s="31">
        <v>1293</v>
      </c>
      <c r="M491" s="31">
        <v>1.1247799999999999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1868.05</v>
      </c>
      <c r="D492" s="40">
        <v>1858.9000000000003</v>
      </c>
      <c r="E492" s="40">
        <v>1838.8000000000006</v>
      </c>
      <c r="F492" s="40">
        <v>1809.5500000000004</v>
      </c>
      <c r="G492" s="40">
        <v>1789.4500000000007</v>
      </c>
      <c r="H492" s="40">
        <v>1888.1500000000005</v>
      </c>
      <c r="I492" s="40">
        <v>1908.2500000000005</v>
      </c>
      <c r="J492" s="40">
        <v>1937.5000000000005</v>
      </c>
      <c r="K492" s="31">
        <v>1879</v>
      </c>
      <c r="L492" s="31">
        <v>1829.65</v>
      </c>
      <c r="M492" s="31">
        <v>0.75766999999999995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279.25</v>
      </c>
      <c r="D493" s="40">
        <v>282.31666666666666</v>
      </c>
      <c r="E493" s="40">
        <v>274.93333333333334</v>
      </c>
      <c r="F493" s="40">
        <v>270.61666666666667</v>
      </c>
      <c r="G493" s="40">
        <v>263.23333333333335</v>
      </c>
      <c r="H493" s="40">
        <v>286.63333333333333</v>
      </c>
      <c r="I493" s="40">
        <v>294.01666666666665</v>
      </c>
      <c r="J493" s="40">
        <v>298.33333333333331</v>
      </c>
      <c r="K493" s="31">
        <v>289.7</v>
      </c>
      <c r="L493" s="31">
        <v>278</v>
      </c>
      <c r="M493" s="31">
        <v>4.6881199999999996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882.4</v>
      </c>
      <c r="D494" s="40">
        <v>872.30000000000007</v>
      </c>
      <c r="E494" s="40">
        <v>856.60000000000014</v>
      </c>
      <c r="F494" s="40">
        <v>830.80000000000007</v>
      </c>
      <c r="G494" s="40">
        <v>815.10000000000014</v>
      </c>
      <c r="H494" s="40">
        <v>898.10000000000014</v>
      </c>
      <c r="I494" s="40">
        <v>913.80000000000018</v>
      </c>
      <c r="J494" s="40">
        <v>939.60000000000014</v>
      </c>
      <c r="K494" s="31">
        <v>888</v>
      </c>
      <c r="L494" s="31">
        <v>846.5</v>
      </c>
      <c r="M494" s="31">
        <v>6.8983600000000003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305.8</v>
      </c>
      <c r="D495" s="40">
        <v>305.01666666666665</v>
      </c>
      <c r="E495" s="40">
        <v>300.7833333333333</v>
      </c>
      <c r="F495" s="40">
        <v>295.76666666666665</v>
      </c>
      <c r="G495" s="40">
        <v>291.5333333333333</v>
      </c>
      <c r="H495" s="40">
        <v>310.0333333333333</v>
      </c>
      <c r="I495" s="40">
        <v>314.26666666666665</v>
      </c>
      <c r="J495" s="40">
        <v>319.2833333333333</v>
      </c>
      <c r="K495" s="31">
        <v>309.25</v>
      </c>
      <c r="L495" s="31">
        <v>300</v>
      </c>
      <c r="M495" s="31">
        <v>333.32582000000002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2851.45</v>
      </c>
      <c r="D496" s="40">
        <v>2862.4166666666665</v>
      </c>
      <c r="E496" s="40">
        <v>2833.0333333333328</v>
      </c>
      <c r="F496" s="40">
        <v>2814.6166666666663</v>
      </c>
      <c r="G496" s="40">
        <v>2785.2333333333327</v>
      </c>
      <c r="H496" s="40">
        <v>2880.833333333333</v>
      </c>
      <c r="I496" s="40">
        <v>2910.2166666666672</v>
      </c>
      <c r="J496" s="40">
        <v>2928.6333333333332</v>
      </c>
      <c r="K496" s="31">
        <v>2891.8</v>
      </c>
      <c r="L496" s="31">
        <v>2844</v>
      </c>
      <c r="M496" s="31">
        <v>0.39376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1849.55</v>
      </c>
      <c r="D497" s="40">
        <v>1835.5833333333333</v>
      </c>
      <c r="E497" s="40">
        <v>1810.7666666666664</v>
      </c>
      <c r="F497" s="40">
        <v>1771.9833333333331</v>
      </c>
      <c r="G497" s="40">
        <v>1747.1666666666663</v>
      </c>
      <c r="H497" s="40">
        <v>1874.3666666666666</v>
      </c>
      <c r="I497" s="40">
        <v>1899.1833333333336</v>
      </c>
      <c r="J497" s="40">
        <v>1937.9666666666667</v>
      </c>
      <c r="K497" s="31">
        <v>1860.4</v>
      </c>
      <c r="L497" s="31">
        <v>1796.8</v>
      </c>
      <c r="M497" s="31">
        <v>1.9269400000000001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7.15</v>
      </c>
      <c r="D498" s="40">
        <v>6.8500000000000005</v>
      </c>
      <c r="E498" s="40">
        <v>6.4500000000000011</v>
      </c>
      <c r="F498" s="40">
        <v>5.7500000000000009</v>
      </c>
      <c r="G498" s="40">
        <v>5.3500000000000014</v>
      </c>
      <c r="H498" s="40">
        <v>7.5500000000000007</v>
      </c>
      <c r="I498" s="40">
        <v>7.9500000000000011</v>
      </c>
      <c r="J498" s="40">
        <v>8.65</v>
      </c>
      <c r="K498" s="31">
        <v>7.25</v>
      </c>
      <c r="L498" s="31">
        <v>6.15</v>
      </c>
      <c r="M498" s="31">
        <v>7361.6523800000004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1085.3499999999999</v>
      </c>
      <c r="D499" s="40">
        <v>1076.5333333333333</v>
      </c>
      <c r="E499" s="40">
        <v>1055.0666666666666</v>
      </c>
      <c r="F499" s="40">
        <v>1024.7833333333333</v>
      </c>
      <c r="G499" s="40">
        <v>1003.3166666666666</v>
      </c>
      <c r="H499" s="40">
        <v>1106.8166666666666</v>
      </c>
      <c r="I499" s="40">
        <v>1128.2833333333333</v>
      </c>
      <c r="J499" s="40">
        <v>1158.5666666666666</v>
      </c>
      <c r="K499" s="31">
        <v>1098</v>
      </c>
      <c r="L499" s="31">
        <v>1046.25</v>
      </c>
      <c r="M499" s="31">
        <v>34.111530000000002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6974.85</v>
      </c>
      <c r="D500" s="40">
        <v>6988.25</v>
      </c>
      <c r="E500" s="40">
        <v>6936.6</v>
      </c>
      <c r="F500" s="40">
        <v>6898.35</v>
      </c>
      <c r="G500" s="40">
        <v>6846.7000000000007</v>
      </c>
      <c r="H500" s="40">
        <v>7026.5</v>
      </c>
      <c r="I500" s="40">
        <v>7078.15</v>
      </c>
      <c r="J500" s="40">
        <v>7116.4</v>
      </c>
      <c r="K500" s="31">
        <v>7039.9</v>
      </c>
      <c r="L500" s="31">
        <v>6950</v>
      </c>
      <c r="M500" s="31">
        <v>8.4629999999999997E-2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117.7</v>
      </c>
      <c r="D501" s="40">
        <v>117.45</v>
      </c>
      <c r="E501" s="40">
        <v>116.25</v>
      </c>
      <c r="F501" s="40">
        <v>114.8</v>
      </c>
      <c r="G501" s="40">
        <v>113.6</v>
      </c>
      <c r="H501" s="40">
        <v>118.9</v>
      </c>
      <c r="I501" s="40">
        <v>120.10000000000002</v>
      </c>
      <c r="J501" s="40">
        <v>121.55000000000001</v>
      </c>
      <c r="K501" s="31">
        <v>118.65</v>
      </c>
      <c r="L501" s="31">
        <v>116</v>
      </c>
      <c r="M501" s="31">
        <v>6.99498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127.1</v>
      </c>
      <c r="D502" s="40">
        <v>127.5</v>
      </c>
      <c r="E502" s="40">
        <v>126.19999999999999</v>
      </c>
      <c r="F502" s="40">
        <v>125.29999999999998</v>
      </c>
      <c r="G502" s="40">
        <v>123.99999999999997</v>
      </c>
      <c r="H502" s="40">
        <v>128.4</v>
      </c>
      <c r="I502" s="40">
        <v>129.70000000000002</v>
      </c>
      <c r="J502" s="40">
        <v>130.60000000000002</v>
      </c>
      <c r="K502" s="31">
        <v>128.80000000000001</v>
      </c>
      <c r="L502" s="31">
        <v>126.6</v>
      </c>
      <c r="M502" s="31">
        <v>9.0147099999999991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534.5</v>
      </c>
      <c r="D503" s="40">
        <v>539.30000000000007</v>
      </c>
      <c r="E503" s="40">
        <v>526.20000000000016</v>
      </c>
      <c r="F503" s="40">
        <v>517.90000000000009</v>
      </c>
      <c r="G503" s="40">
        <v>504.80000000000018</v>
      </c>
      <c r="H503" s="40">
        <v>547.60000000000014</v>
      </c>
      <c r="I503" s="40">
        <v>560.70000000000005</v>
      </c>
      <c r="J503" s="40">
        <v>569.00000000000011</v>
      </c>
      <c r="K503" s="31">
        <v>552.4</v>
      </c>
      <c r="L503" s="31">
        <v>531</v>
      </c>
      <c r="M503" s="31">
        <v>0.34932999999999997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2176.9499999999998</v>
      </c>
      <c r="D504" s="40">
        <v>2156.9833333333331</v>
      </c>
      <c r="E504" s="40">
        <v>2129.9666666666662</v>
      </c>
      <c r="F504" s="40">
        <v>2082.9833333333331</v>
      </c>
      <c r="G504" s="40">
        <v>2055.9666666666662</v>
      </c>
      <c r="H504" s="40">
        <v>2203.9666666666662</v>
      </c>
      <c r="I504" s="40">
        <v>2230.9833333333336</v>
      </c>
      <c r="J504" s="40">
        <v>2277.9666666666662</v>
      </c>
      <c r="K504" s="31">
        <v>2184</v>
      </c>
      <c r="L504" s="31">
        <v>2110</v>
      </c>
      <c r="M504" s="31">
        <v>1.6773899999999999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651.45000000000005</v>
      </c>
      <c r="D505" s="40">
        <v>649.73333333333335</v>
      </c>
      <c r="E505" s="40">
        <v>642.4666666666667</v>
      </c>
      <c r="F505" s="40">
        <v>633.48333333333335</v>
      </c>
      <c r="G505" s="40">
        <v>626.2166666666667</v>
      </c>
      <c r="H505" s="40">
        <v>658.7166666666667</v>
      </c>
      <c r="I505" s="40">
        <v>665.98333333333335</v>
      </c>
      <c r="J505" s="40">
        <v>674.9666666666667</v>
      </c>
      <c r="K505" s="31">
        <v>657</v>
      </c>
      <c r="L505" s="31">
        <v>640.75</v>
      </c>
      <c r="M505" s="31">
        <v>45.387779999999999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420.1</v>
      </c>
      <c r="D506" s="40">
        <v>415.84999999999997</v>
      </c>
      <c r="E506" s="40">
        <v>406.24999999999994</v>
      </c>
      <c r="F506" s="40">
        <v>392.4</v>
      </c>
      <c r="G506" s="40">
        <v>382.79999999999995</v>
      </c>
      <c r="H506" s="40">
        <v>429.69999999999993</v>
      </c>
      <c r="I506" s="40">
        <v>439.29999999999995</v>
      </c>
      <c r="J506" s="40">
        <v>453.14999999999992</v>
      </c>
      <c r="K506" s="31">
        <v>425.45</v>
      </c>
      <c r="L506" s="31">
        <v>402</v>
      </c>
      <c r="M506" s="31">
        <v>12.80078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11.15</v>
      </c>
      <c r="D507" s="40">
        <v>11.166666666666666</v>
      </c>
      <c r="E507" s="40">
        <v>10.933333333333332</v>
      </c>
      <c r="F507" s="40">
        <v>10.716666666666665</v>
      </c>
      <c r="G507" s="40">
        <v>10.483333333333331</v>
      </c>
      <c r="H507" s="40">
        <v>11.383333333333333</v>
      </c>
      <c r="I507" s="40">
        <v>11.616666666666667</v>
      </c>
      <c r="J507" s="40">
        <v>11.833333333333334</v>
      </c>
      <c r="K507" s="31">
        <v>11.4</v>
      </c>
      <c r="L507" s="31">
        <v>10.95</v>
      </c>
      <c r="M507" s="31">
        <v>1595.9486400000001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172.65</v>
      </c>
      <c r="D508" s="40">
        <v>172.16666666666666</v>
      </c>
      <c r="E508" s="40">
        <v>171.0333333333333</v>
      </c>
      <c r="F508" s="40">
        <v>169.41666666666666</v>
      </c>
      <c r="G508" s="40">
        <v>168.2833333333333</v>
      </c>
      <c r="H508" s="40">
        <v>173.7833333333333</v>
      </c>
      <c r="I508" s="40">
        <v>174.91666666666669</v>
      </c>
      <c r="J508" s="40">
        <v>176.5333333333333</v>
      </c>
      <c r="K508" s="31">
        <v>173.3</v>
      </c>
      <c r="L508" s="31">
        <v>170.55</v>
      </c>
      <c r="M508" s="31">
        <v>60.408340000000003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439.35</v>
      </c>
      <c r="D509" s="40">
        <v>439.7833333333333</v>
      </c>
      <c r="E509" s="40">
        <v>434.56666666666661</v>
      </c>
      <c r="F509" s="40">
        <v>429.7833333333333</v>
      </c>
      <c r="G509" s="40">
        <v>424.56666666666661</v>
      </c>
      <c r="H509" s="40">
        <v>444.56666666666661</v>
      </c>
      <c r="I509" s="40">
        <v>449.7833333333333</v>
      </c>
      <c r="J509" s="40">
        <v>454.56666666666661</v>
      </c>
      <c r="K509" s="31">
        <v>445</v>
      </c>
      <c r="L509" s="31">
        <v>435</v>
      </c>
      <c r="M509" s="31">
        <v>4.80375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2319.4</v>
      </c>
      <c r="D510" s="40">
        <v>2327.15</v>
      </c>
      <c r="E510" s="40">
        <v>2302.3500000000004</v>
      </c>
      <c r="F510" s="40">
        <v>2285.3000000000002</v>
      </c>
      <c r="G510" s="40">
        <v>2260.5000000000005</v>
      </c>
      <c r="H510" s="40">
        <v>2344.2000000000003</v>
      </c>
      <c r="I510" s="40">
        <v>2369.0000000000005</v>
      </c>
      <c r="J510" s="40">
        <v>2386.0500000000002</v>
      </c>
      <c r="K510" s="31">
        <v>2351.9499999999998</v>
      </c>
      <c r="L510" s="31">
        <v>2310.1</v>
      </c>
      <c r="M510" s="31">
        <v>0.21695999999999999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2195.4499999999998</v>
      </c>
      <c r="D511" s="40">
        <v>2207.4833333333331</v>
      </c>
      <c r="E511" s="40">
        <v>2167.9666666666662</v>
      </c>
      <c r="F511" s="40">
        <v>2140.4833333333331</v>
      </c>
      <c r="G511" s="40">
        <v>2100.9666666666662</v>
      </c>
      <c r="H511" s="40">
        <v>2234.9666666666662</v>
      </c>
      <c r="I511" s="40">
        <v>2274.4833333333336</v>
      </c>
      <c r="J511" s="40">
        <v>2301.9666666666662</v>
      </c>
      <c r="K511" s="31">
        <v>2247</v>
      </c>
      <c r="L511" s="31">
        <v>2180</v>
      </c>
      <c r="M511" s="31">
        <v>0.19053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7" sqref="B1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37"/>
      <c r="B5" s="438"/>
      <c r="C5" s="437"/>
      <c r="D5" s="438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39" t="s">
        <v>589</v>
      </c>
      <c r="C7" s="438"/>
      <c r="D7" s="7">
        <f>Main!B10</f>
        <v>44442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44441</v>
      </c>
      <c r="B10" s="32">
        <v>543346</v>
      </c>
      <c r="C10" s="31" t="s">
        <v>937</v>
      </c>
      <c r="D10" s="31" t="s">
        <v>938</v>
      </c>
      <c r="E10" s="31" t="s">
        <v>598</v>
      </c>
      <c r="F10" s="90">
        <v>500000</v>
      </c>
      <c r="G10" s="32">
        <v>109.3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44441</v>
      </c>
      <c r="B11" s="32">
        <v>543346</v>
      </c>
      <c r="C11" s="31" t="s">
        <v>937</v>
      </c>
      <c r="D11" s="31" t="s">
        <v>939</v>
      </c>
      <c r="E11" s="31" t="s">
        <v>599</v>
      </c>
      <c r="F11" s="90">
        <v>468000</v>
      </c>
      <c r="G11" s="32">
        <v>109.3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44441</v>
      </c>
      <c r="B12" s="32">
        <v>539773</v>
      </c>
      <c r="C12" s="31" t="s">
        <v>871</v>
      </c>
      <c r="D12" s="31" t="s">
        <v>940</v>
      </c>
      <c r="E12" s="31" t="s">
        <v>599</v>
      </c>
      <c r="F12" s="90">
        <v>482036</v>
      </c>
      <c r="G12" s="32">
        <v>2.1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44441</v>
      </c>
      <c r="B13" s="32">
        <v>539773</v>
      </c>
      <c r="C13" s="31" t="s">
        <v>871</v>
      </c>
      <c r="D13" s="31" t="s">
        <v>941</v>
      </c>
      <c r="E13" s="31" t="s">
        <v>599</v>
      </c>
      <c r="F13" s="90">
        <v>240597</v>
      </c>
      <c r="G13" s="32">
        <v>2.27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44441</v>
      </c>
      <c r="B14" s="32">
        <v>538351</v>
      </c>
      <c r="C14" s="31" t="s">
        <v>942</v>
      </c>
      <c r="D14" s="31" t="s">
        <v>943</v>
      </c>
      <c r="E14" s="31" t="s">
        <v>598</v>
      </c>
      <c r="F14" s="90">
        <v>52859</v>
      </c>
      <c r="G14" s="32">
        <v>28.34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44441</v>
      </c>
      <c r="B15" s="32">
        <v>540902</v>
      </c>
      <c r="C15" s="31" t="s">
        <v>304</v>
      </c>
      <c r="D15" s="31" t="s">
        <v>944</v>
      </c>
      <c r="E15" s="31" t="s">
        <v>598</v>
      </c>
      <c r="F15" s="90">
        <v>304300</v>
      </c>
      <c r="G15" s="32">
        <v>3027.15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44441</v>
      </c>
      <c r="B16" s="32">
        <v>540902</v>
      </c>
      <c r="C16" s="31" t="s">
        <v>304</v>
      </c>
      <c r="D16" s="31" t="s">
        <v>944</v>
      </c>
      <c r="E16" s="31" t="s">
        <v>599</v>
      </c>
      <c r="F16" s="90">
        <v>304300</v>
      </c>
      <c r="G16" s="32">
        <v>3027.15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44441</v>
      </c>
      <c r="B17" s="32">
        <v>500027</v>
      </c>
      <c r="C17" s="31" t="s">
        <v>311</v>
      </c>
      <c r="D17" s="31" t="s">
        <v>945</v>
      </c>
      <c r="E17" s="31" t="s">
        <v>598</v>
      </c>
      <c r="F17" s="90">
        <v>173831</v>
      </c>
      <c r="G17" s="32">
        <v>9238.4500000000007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44441</v>
      </c>
      <c r="B18" s="32">
        <v>500027</v>
      </c>
      <c r="C18" s="31" t="s">
        <v>311</v>
      </c>
      <c r="D18" s="31" t="s">
        <v>946</v>
      </c>
      <c r="E18" s="31" t="s">
        <v>599</v>
      </c>
      <c r="F18" s="90">
        <v>173831</v>
      </c>
      <c r="G18" s="32">
        <v>9238.4500000000007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44441</v>
      </c>
      <c r="B19" s="32">
        <v>540361</v>
      </c>
      <c r="C19" s="31" t="s">
        <v>947</v>
      </c>
      <c r="D19" s="31" t="s">
        <v>948</v>
      </c>
      <c r="E19" s="31" t="s">
        <v>598</v>
      </c>
      <c r="F19" s="90">
        <v>38000</v>
      </c>
      <c r="G19" s="32">
        <v>37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44441</v>
      </c>
      <c r="B20" s="32">
        <v>540361</v>
      </c>
      <c r="C20" s="31" t="s">
        <v>947</v>
      </c>
      <c r="D20" s="31" t="s">
        <v>949</v>
      </c>
      <c r="E20" s="31" t="s">
        <v>599</v>
      </c>
      <c r="F20" s="90">
        <v>30299</v>
      </c>
      <c r="G20" s="32">
        <v>37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44441</v>
      </c>
      <c r="B21" s="32">
        <v>540811</v>
      </c>
      <c r="C21" s="31" t="s">
        <v>950</v>
      </c>
      <c r="D21" s="31" t="s">
        <v>951</v>
      </c>
      <c r="E21" s="31" t="s">
        <v>598</v>
      </c>
      <c r="F21" s="90">
        <v>40000</v>
      </c>
      <c r="G21" s="32">
        <v>11.22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44441</v>
      </c>
      <c r="B22" s="32">
        <v>540811</v>
      </c>
      <c r="C22" s="31" t="s">
        <v>950</v>
      </c>
      <c r="D22" s="31" t="s">
        <v>951</v>
      </c>
      <c r="E22" s="31" t="s">
        <v>599</v>
      </c>
      <c r="F22" s="90">
        <v>90000</v>
      </c>
      <c r="G22" s="32">
        <v>12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44441</v>
      </c>
      <c r="B23" s="32">
        <v>540811</v>
      </c>
      <c r="C23" s="31" t="s">
        <v>950</v>
      </c>
      <c r="D23" s="31" t="s">
        <v>952</v>
      </c>
      <c r="E23" s="31" t="s">
        <v>598</v>
      </c>
      <c r="F23" s="90">
        <v>100000</v>
      </c>
      <c r="G23" s="32">
        <v>12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44441</v>
      </c>
      <c r="B24" s="32">
        <v>539098</v>
      </c>
      <c r="C24" s="31" t="s">
        <v>953</v>
      </c>
      <c r="D24" s="31" t="s">
        <v>954</v>
      </c>
      <c r="E24" s="31" t="s">
        <v>598</v>
      </c>
      <c r="F24" s="90">
        <v>63000</v>
      </c>
      <c r="G24" s="32">
        <v>14.25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44441</v>
      </c>
      <c r="B25" s="32">
        <v>540614</v>
      </c>
      <c r="C25" s="31" t="s">
        <v>955</v>
      </c>
      <c r="D25" s="31" t="s">
        <v>956</v>
      </c>
      <c r="E25" s="31" t="s">
        <v>599</v>
      </c>
      <c r="F25" s="90">
        <v>400000</v>
      </c>
      <c r="G25" s="32">
        <v>21.28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44441</v>
      </c>
      <c r="B26" s="32">
        <v>540614</v>
      </c>
      <c r="C26" s="31" t="s">
        <v>955</v>
      </c>
      <c r="D26" s="31" t="s">
        <v>908</v>
      </c>
      <c r="E26" s="31" t="s">
        <v>598</v>
      </c>
      <c r="F26" s="90">
        <v>311800</v>
      </c>
      <c r="G26" s="32">
        <v>21.94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44441</v>
      </c>
      <c r="B27" s="32">
        <v>540614</v>
      </c>
      <c r="C27" s="31" t="s">
        <v>955</v>
      </c>
      <c r="D27" s="31" t="s">
        <v>957</v>
      </c>
      <c r="E27" s="31" t="s">
        <v>598</v>
      </c>
      <c r="F27" s="90">
        <v>390500</v>
      </c>
      <c r="G27" s="32">
        <v>21.29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44441</v>
      </c>
      <c r="B28" s="32">
        <v>540614</v>
      </c>
      <c r="C28" s="31" t="s">
        <v>955</v>
      </c>
      <c r="D28" s="31" t="s">
        <v>958</v>
      </c>
      <c r="E28" s="31" t="s">
        <v>598</v>
      </c>
      <c r="F28" s="90">
        <v>500000</v>
      </c>
      <c r="G28" s="32">
        <v>21.95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44441</v>
      </c>
      <c r="B29" s="32">
        <v>540614</v>
      </c>
      <c r="C29" s="31" t="s">
        <v>955</v>
      </c>
      <c r="D29" s="31" t="s">
        <v>959</v>
      </c>
      <c r="E29" s="31" t="s">
        <v>599</v>
      </c>
      <c r="F29" s="90">
        <v>1000000</v>
      </c>
      <c r="G29" s="32">
        <v>21.95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44441</v>
      </c>
      <c r="B30" s="32">
        <v>536868</v>
      </c>
      <c r="C30" s="31" t="s">
        <v>897</v>
      </c>
      <c r="D30" s="31" t="s">
        <v>898</v>
      </c>
      <c r="E30" s="31" t="s">
        <v>599</v>
      </c>
      <c r="F30" s="90">
        <v>244954</v>
      </c>
      <c r="G30" s="32">
        <v>53.78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44441</v>
      </c>
      <c r="B31" s="32">
        <v>524494</v>
      </c>
      <c r="C31" s="31" t="s">
        <v>267</v>
      </c>
      <c r="D31" s="31" t="s">
        <v>945</v>
      </c>
      <c r="E31" s="31" t="s">
        <v>598</v>
      </c>
      <c r="F31" s="90">
        <v>927874</v>
      </c>
      <c r="G31" s="32">
        <v>2531.9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44441</v>
      </c>
      <c r="B32" s="32">
        <v>524494</v>
      </c>
      <c r="C32" s="31" t="s">
        <v>267</v>
      </c>
      <c r="D32" s="31" t="s">
        <v>946</v>
      </c>
      <c r="E32" s="31" t="s">
        <v>599</v>
      </c>
      <c r="F32" s="90">
        <v>927874</v>
      </c>
      <c r="G32" s="32">
        <v>2531.9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44441</v>
      </c>
      <c r="B33" s="32">
        <v>539519</v>
      </c>
      <c r="C33" s="31" t="s">
        <v>960</v>
      </c>
      <c r="D33" s="31" t="s">
        <v>961</v>
      </c>
      <c r="E33" s="31" t="s">
        <v>599</v>
      </c>
      <c r="F33" s="90">
        <v>50000</v>
      </c>
      <c r="G33" s="32">
        <v>41.59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44441</v>
      </c>
      <c r="B34" s="32">
        <v>539519</v>
      </c>
      <c r="C34" s="31" t="s">
        <v>960</v>
      </c>
      <c r="D34" s="31" t="s">
        <v>962</v>
      </c>
      <c r="E34" s="31" t="s">
        <v>598</v>
      </c>
      <c r="F34" s="90">
        <v>100000</v>
      </c>
      <c r="G34" s="32">
        <v>40.909999999999997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44441</v>
      </c>
      <c r="B35" s="32">
        <v>526622</v>
      </c>
      <c r="C35" s="31" t="s">
        <v>877</v>
      </c>
      <c r="D35" s="31" t="s">
        <v>896</v>
      </c>
      <c r="E35" s="31" t="s">
        <v>598</v>
      </c>
      <c r="F35" s="90">
        <v>10380841</v>
      </c>
      <c r="G35" s="32">
        <v>0.3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44441</v>
      </c>
      <c r="B36" s="32">
        <v>526622</v>
      </c>
      <c r="C36" s="31" t="s">
        <v>877</v>
      </c>
      <c r="D36" s="31" t="s">
        <v>896</v>
      </c>
      <c r="E36" s="31" t="s">
        <v>599</v>
      </c>
      <c r="F36" s="90">
        <v>8114930</v>
      </c>
      <c r="G36" s="32">
        <v>0.3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44441</v>
      </c>
      <c r="B37" s="32">
        <v>526622</v>
      </c>
      <c r="C37" s="31" t="s">
        <v>877</v>
      </c>
      <c r="D37" s="31" t="s">
        <v>899</v>
      </c>
      <c r="E37" s="31" t="s">
        <v>598</v>
      </c>
      <c r="F37" s="90">
        <v>5000000</v>
      </c>
      <c r="G37" s="32">
        <v>0.3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44441</v>
      </c>
      <c r="B38" s="32">
        <v>526622</v>
      </c>
      <c r="C38" s="31" t="s">
        <v>877</v>
      </c>
      <c r="D38" s="31" t="s">
        <v>878</v>
      </c>
      <c r="E38" s="31" t="s">
        <v>598</v>
      </c>
      <c r="F38" s="90">
        <v>12489133</v>
      </c>
      <c r="G38" s="32">
        <v>0.31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44441</v>
      </c>
      <c r="B39" s="32">
        <v>526622</v>
      </c>
      <c r="C39" s="31" t="s">
        <v>877</v>
      </c>
      <c r="D39" s="31" t="s">
        <v>899</v>
      </c>
      <c r="E39" s="31" t="s">
        <v>599</v>
      </c>
      <c r="F39" s="90">
        <v>6130645</v>
      </c>
      <c r="G39" s="32">
        <v>0.3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44441</v>
      </c>
      <c r="B40" s="32">
        <v>526622</v>
      </c>
      <c r="C40" s="31" t="s">
        <v>877</v>
      </c>
      <c r="D40" s="31" t="s">
        <v>878</v>
      </c>
      <c r="E40" s="31" t="s">
        <v>599</v>
      </c>
      <c r="F40" s="90">
        <v>13038633</v>
      </c>
      <c r="G40" s="32">
        <v>0.3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44441</v>
      </c>
      <c r="B41" s="32">
        <v>526622</v>
      </c>
      <c r="C41" s="31" t="s">
        <v>877</v>
      </c>
      <c r="D41" s="31" t="s">
        <v>963</v>
      </c>
      <c r="E41" s="31" t="s">
        <v>598</v>
      </c>
      <c r="F41" s="90">
        <v>100000</v>
      </c>
      <c r="G41" s="32">
        <v>0.31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44441</v>
      </c>
      <c r="B42" s="32">
        <v>526622</v>
      </c>
      <c r="C42" s="31" t="s">
        <v>877</v>
      </c>
      <c r="D42" s="31" t="s">
        <v>963</v>
      </c>
      <c r="E42" s="31" t="s">
        <v>599</v>
      </c>
      <c r="F42" s="90">
        <v>1900000</v>
      </c>
      <c r="G42" s="32">
        <v>0.31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44441</v>
      </c>
      <c r="B43" s="32">
        <v>526622</v>
      </c>
      <c r="C43" s="31" t="s">
        <v>877</v>
      </c>
      <c r="D43" s="31" t="s">
        <v>964</v>
      </c>
      <c r="E43" s="31" t="s">
        <v>599</v>
      </c>
      <c r="F43" s="90">
        <v>5348289</v>
      </c>
      <c r="G43" s="32">
        <v>0.3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44441</v>
      </c>
      <c r="B44" s="32">
        <v>531456</v>
      </c>
      <c r="C44" s="31" t="s">
        <v>965</v>
      </c>
      <c r="D44" s="31" t="s">
        <v>966</v>
      </c>
      <c r="E44" s="31" t="s">
        <v>599</v>
      </c>
      <c r="F44" s="90">
        <v>422291</v>
      </c>
      <c r="G44" s="32">
        <v>0.86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44441</v>
      </c>
      <c r="B45" s="32">
        <v>539767</v>
      </c>
      <c r="C45" s="31" t="s">
        <v>865</v>
      </c>
      <c r="D45" s="31" t="s">
        <v>967</v>
      </c>
      <c r="E45" s="31" t="s">
        <v>598</v>
      </c>
      <c r="F45" s="90">
        <v>20160</v>
      </c>
      <c r="G45" s="32">
        <v>14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44441</v>
      </c>
      <c r="B46" s="32">
        <v>539767</v>
      </c>
      <c r="C46" s="31" t="s">
        <v>865</v>
      </c>
      <c r="D46" s="31" t="s">
        <v>901</v>
      </c>
      <c r="E46" s="31" t="s">
        <v>598</v>
      </c>
      <c r="F46" s="90">
        <v>20332</v>
      </c>
      <c r="G46" s="32">
        <v>13.74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44441</v>
      </c>
      <c r="B47" s="32">
        <v>539767</v>
      </c>
      <c r="C47" s="31" t="s">
        <v>865</v>
      </c>
      <c r="D47" s="31" t="s">
        <v>901</v>
      </c>
      <c r="E47" s="31" t="s">
        <v>599</v>
      </c>
      <c r="F47" s="90">
        <v>20000</v>
      </c>
      <c r="G47" s="32">
        <v>14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44441</v>
      </c>
      <c r="B48" s="32">
        <v>539767</v>
      </c>
      <c r="C48" s="31" t="s">
        <v>865</v>
      </c>
      <c r="D48" s="31" t="s">
        <v>900</v>
      </c>
      <c r="E48" s="31" t="s">
        <v>598</v>
      </c>
      <c r="F48" s="90">
        <v>420</v>
      </c>
      <c r="G48" s="32">
        <v>13.29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44441</v>
      </c>
      <c r="B49" s="32">
        <v>539767</v>
      </c>
      <c r="C49" s="31" t="s">
        <v>865</v>
      </c>
      <c r="D49" s="31" t="s">
        <v>900</v>
      </c>
      <c r="E49" s="31" t="s">
        <v>599</v>
      </c>
      <c r="F49" s="90">
        <v>19154</v>
      </c>
      <c r="G49" s="32">
        <v>14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44441</v>
      </c>
      <c r="B50" s="32">
        <v>526616</v>
      </c>
      <c r="C50" s="31" t="s">
        <v>968</v>
      </c>
      <c r="D50" s="31" t="s">
        <v>969</v>
      </c>
      <c r="E50" s="31" t="s">
        <v>599</v>
      </c>
      <c r="F50" s="90">
        <v>66172</v>
      </c>
      <c r="G50" s="32">
        <v>36.19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44441</v>
      </c>
      <c r="B51" s="32">
        <v>540416</v>
      </c>
      <c r="C51" s="31" t="s">
        <v>902</v>
      </c>
      <c r="D51" s="31" t="s">
        <v>903</v>
      </c>
      <c r="E51" s="31" t="s">
        <v>598</v>
      </c>
      <c r="F51" s="90">
        <v>27200</v>
      </c>
      <c r="G51" s="32">
        <v>87.95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44441</v>
      </c>
      <c r="B52" s="32">
        <v>540416</v>
      </c>
      <c r="C52" s="31" t="s">
        <v>902</v>
      </c>
      <c r="D52" s="31" t="s">
        <v>904</v>
      </c>
      <c r="E52" s="31" t="s">
        <v>599</v>
      </c>
      <c r="F52" s="90">
        <v>27200</v>
      </c>
      <c r="G52" s="32">
        <v>87.95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44441</v>
      </c>
      <c r="B53" s="32">
        <v>539291</v>
      </c>
      <c r="C53" s="31" t="s">
        <v>872</v>
      </c>
      <c r="D53" s="31" t="s">
        <v>970</v>
      </c>
      <c r="E53" s="31" t="s">
        <v>598</v>
      </c>
      <c r="F53" s="90">
        <v>46500</v>
      </c>
      <c r="G53" s="32">
        <v>8.5399999999999991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44441</v>
      </c>
      <c r="B54" s="32">
        <v>539291</v>
      </c>
      <c r="C54" s="31" t="s">
        <v>872</v>
      </c>
      <c r="D54" s="31" t="s">
        <v>971</v>
      </c>
      <c r="E54" s="31" t="s">
        <v>599</v>
      </c>
      <c r="F54" s="90">
        <v>25000</v>
      </c>
      <c r="G54" s="32">
        <v>8.57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44441</v>
      </c>
      <c r="B55" s="32">
        <v>539883</v>
      </c>
      <c r="C55" s="31" t="s">
        <v>972</v>
      </c>
      <c r="D55" s="31" t="s">
        <v>973</v>
      </c>
      <c r="E55" s="31" t="s">
        <v>598</v>
      </c>
      <c r="F55" s="90">
        <v>56438</v>
      </c>
      <c r="G55" s="32">
        <v>1838.02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44441</v>
      </c>
      <c r="B56" s="32">
        <v>539883</v>
      </c>
      <c r="C56" s="31" t="s">
        <v>972</v>
      </c>
      <c r="D56" s="31" t="s">
        <v>973</v>
      </c>
      <c r="E56" s="31" t="s">
        <v>599</v>
      </c>
      <c r="F56" s="90">
        <v>7831</v>
      </c>
      <c r="G56" s="32">
        <v>1582.34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44441</v>
      </c>
      <c r="B57" s="32">
        <v>519191</v>
      </c>
      <c r="C57" s="31" t="s">
        <v>974</v>
      </c>
      <c r="D57" s="31" t="s">
        <v>975</v>
      </c>
      <c r="E57" s="31" t="s">
        <v>598</v>
      </c>
      <c r="F57" s="90">
        <v>62</v>
      </c>
      <c r="G57" s="32">
        <v>28.65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44441</v>
      </c>
      <c r="B58" s="32">
        <v>519191</v>
      </c>
      <c r="C58" s="31" t="s">
        <v>974</v>
      </c>
      <c r="D58" s="31" t="s">
        <v>976</v>
      </c>
      <c r="E58" s="31" t="s">
        <v>598</v>
      </c>
      <c r="F58" s="90">
        <v>39500</v>
      </c>
      <c r="G58" s="32">
        <v>28.76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44441</v>
      </c>
      <c r="B59" s="32">
        <v>519191</v>
      </c>
      <c r="C59" s="31" t="s">
        <v>974</v>
      </c>
      <c r="D59" s="31" t="s">
        <v>975</v>
      </c>
      <c r="E59" s="31" t="s">
        <v>599</v>
      </c>
      <c r="F59" s="90">
        <v>41141</v>
      </c>
      <c r="G59" s="32">
        <v>28.75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44441</v>
      </c>
      <c r="B60" s="32">
        <v>539526</v>
      </c>
      <c r="C60" s="31" t="s">
        <v>977</v>
      </c>
      <c r="D60" s="31" t="s">
        <v>905</v>
      </c>
      <c r="E60" s="31" t="s">
        <v>599</v>
      </c>
      <c r="F60" s="90">
        <v>1052001</v>
      </c>
      <c r="G60" s="32">
        <v>0.6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44441</v>
      </c>
      <c r="B61" s="32">
        <v>530525</v>
      </c>
      <c r="C61" s="31" t="s">
        <v>978</v>
      </c>
      <c r="D61" s="31" t="s">
        <v>979</v>
      </c>
      <c r="E61" s="31" t="s">
        <v>598</v>
      </c>
      <c r="F61" s="90">
        <v>30000</v>
      </c>
      <c r="G61" s="32">
        <v>5.97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44441</v>
      </c>
      <c r="B62" s="32">
        <v>532070</v>
      </c>
      <c r="C62" s="20" t="s">
        <v>980</v>
      </c>
      <c r="D62" s="20" t="s">
        <v>981</v>
      </c>
      <c r="E62" s="31" t="s">
        <v>599</v>
      </c>
      <c r="F62" s="90">
        <v>60000</v>
      </c>
      <c r="G62" s="32">
        <v>16.190000000000001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44441</v>
      </c>
      <c r="B63" s="32">
        <v>502281</v>
      </c>
      <c r="C63" s="31" t="s">
        <v>982</v>
      </c>
      <c r="D63" s="31" t="s">
        <v>983</v>
      </c>
      <c r="E63" s="31" t="s">
        <v>598</v>
      </c>
      <c r="F63" s="90">
        <v>109849</v>
      </c>
      <c r="G63" s="32">
        <v>6.48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44441</v>
      </c>
      <c r="B64" s="32">
        <v>502281</v>
      </c>
      <c r="C64" s="31" t="s">
        <v>982</v>
      </c>
      <c r="D64" s="31" t="s">
        <v>984</v>
      </c>
      <c r="E64" s="31" t="s">
        <v>599</v>
      </c>
      <c r="F64" s="90">
        <v>100764</v>
      </c>
      <c r="G64" s="32">
        <v>6.48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44441</v>
      </c>
      <c r="B65" s="32">
        <v>530961</v>
      </c>
      <c r="C65" s="31" t="s">
        <v>909</v>
      </c>
      <c r="D65" s="31" t="s">
        <v>985</v>
      </c>
      <c r="E65" s="31" t="s">
        <v>598</v>
      </c>
      <c r="F65" s="90">
        <v>4000000</v>
      </c>
      <c r="G65" s="32">
        <v>1.99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44441</v>
      </c>
      <c r="B66" s="32">
        <v>530961</v>
      </c>
      <c r="C66" s="31" t="s">
        <v>909</v>
      </c>
      <c r="D66" s="31" t="s">
        <v>985</v>
      </c>
      <c r="E66" s="31" t="s">
        <v>599</v>
      </c>
      <c r="F66" s="90">
        <v>4000000</v>
      </c>
      <c r="G66" s="32">
        <v>2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44441</v>
      </c>
      <c r="B67" s="32">
        <v>530961</v>
      </c>
      <c r="C67" s="31" t="s">
        <v>909</v>
      </c>
      <c r="D67" s="31" t="s">
        <v>986</v>
      </c>
      <c r="E67" s="31" t="s">
        <v>598</v>
      </c>
      <c r="F67" s="90">
        <v>2716629</v>
      </c>
      <c r="G67" s="32">
        <v>2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44441</v>
      </c>
      <c r="B68" s="32">
        <v>530961</v>
      </c>
      <c r="C68" s="31" t="s">
        <v>909</v>
      </c>
      <c r="D68" s="31" t="s">
        <v>986</v>
      </c>
      <c r="E68" s="31" t="s">
        <v>599</v>
      </c>
      <c r="F68" s="90">
        <v>5611819</v>
      </c>
      <c r="G68" s="32">
        <v>2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44441</v>
      </c>
      <c r="B69" s="32">
        <v>524200</v>
      </c>
      <c r="C69" s="31" t="s">
        <v>578</v>
      </c>
      <c r="D69" s="31" t="s">
        <v>944</v>
      </c>
      <c r="E69" s="31" t="s">
        <v>598</v>
      </c>
      <c r="F69" s="90">
        <v>647839</v>
      </c>
      <c r="G69" s="32">
        <v>1790.8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44441</v>
      </c>
      <c r="B70" s="32">
        <v>524200</v>
      </c>
      <c r="C70" s="31" t="s">
        <v>578</v>
      </c>
      <c r="D70" s="31" t="s">
        <v>944</v>
      </c>
      <c r="E70" s="31" t="s">
        <v>599</v>
      </c>
      <c r="F70" s="90">
        <v>647839</v>
      </c>
      <c r="G70" s="32">
        <v>1790.8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44441</v>
      </c>
      <c r="B71" s="32" t="s">
        <v>987</v>
      </c>
      <c r="C71" s="31" t="s">
        <v>988</v>
      </c>
      <c r="D71" s="31" t="s">
        <v>989</v>
      </c>
      <c r="E71" s="31" t="s">
        <v>598</v>
      </c>
      <c r="F71" s="90">
        <v>48000</v>
      </c>
      <c r="G71" s="32">
        <v>32.1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44441</v>
      </c>
      <c r="B72" s="32" t="s">
        <v>990</v>
      </c>
      <c r="C72" s="31" t="s">
        <v>991</v>
      </c>
      <c r="D72" s="31" t="s">
        <v>896</v>
      </c>
      <c r="E72" s="31" t="s">
        <v>598</v>
      </c>
      <c r="F72" s="90">
        <v>169805</v>
      </c>
      <c r="G72" s="32">
        <v>92.85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44441</v>
      </c>
      <c r="B73" s="32" t="s">
        <v>990</v>
      </c>
      <c r="C73" s="31" t="s">
        <v>991</v>
      </c>
      <c r="D73" s="31" t="s">
        <v>992</v>
      </c>
      <c r="E73" s="31" t="s">
        <v>598</v>
      </c>
      <c r="F73" s="90">
        <v>144856</v>
      </c>
      <c r="G73" s="32">
        <v>92.9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44441</v>
      </c>
      <c r="B74" s="32" t="s">
        <v>993</v>
      </c>
      <c r="C74" s="31" t="s">
        <v>994</v>
      </c>
      <c r="D74" s="31" t="s">
        <v>995</v>
      </c>
      <c r="E74" s="31" t="s">
        <v>598</v>
      </c>
      <c r="F74" s="90">
        <v>150000</v>
      </c>
      <c r="G74" s="32">
        <v>15.95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44441</v>
      </c>
      <c r="B75" s="32" t="s">
        <v>354</v>
      </c>
      <c r="C75" s="31" t="s">
        <v>996</v>
      </c>
      <c r="D75" s="31" t="s">
        <v>914</v>
      </c>
      <c r="E75" s="31" t="s">
        <v>598</v>
      </c>
      <c r="F75" s="90">
        <v>1708963</v>
      </c>
      <c r="G75" s="32">
        <v>208.68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44441</v>
      </c>
      <c r="B76" s="32" t="s">
        <v>354</v>
      </c>
      <c r="C76" s="31" t="s">
        <v>996</v>
      </c>
      <c r="D76" s="31" t="s">
        <v>867</v>
      </c>
      <c r="E76" s="31" t="s">
        <v>598</v>
      </c>
      <c r="F76" s="90">
        <v>2736757</v>
      </c>
      <c r="G76" s="32">
        <v>207.9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44441</v>
      </c>
      <c r="B77" s="32" t="s">
        <v>997</v>
      </c>
      <c r="C77" s="31" t="s">
        <v>998</v>
      </c>
      <c r="D77" s="31" t="s">
        <v>999</v>
      </c>
      <c r="E77" s="31" t="s">
        <v>598</v>
      </c>
      <c r="F77" s="90">
        <v>90000</v>
      </c>
      <c r="G77" s="32">
        <v>73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44441</v>
      </c>
      <c r="B78" s="32" t="s">
        <v>997</v>
      </c>
      <c r="C78" s="31" t="s">
        <v>998</v>
      </c>
      <c r="D78" s="31" t="s">
        <v>1000</v>
      </c>
      <c r="E78" s="31" t="s">
        <v>598</v>
      </c>
      <c r="F78" s="90">
        <v>90919</v>
      </c>
      <c r="G78" s="32">
        <v>73.239999999999995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44441</v>
      </c>
      <c r="B79" s="32" t="s">
        <v>417</v>
      </c>
      <c r="C79" s="31" t="s">
        <v>906</v>
      </c>
      <c r="D79" s="31" t="s">
        <v>907</v>
      </c>
      <c r="E79" s="31" t="s">
        <v>598</v>
      </c>
      <c r="F79" s="90">
        <v>1649364</v>
      </c>
      <c r="G79" s="32">
        <v>570.53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44441</v>
      </c>
      <c r="B80" s="32" t="s">
        <v>1001</v>
      </c>
      <c r="C80" s="31" t="s">
        <v>1002</v>
      </c>
      <c r="D80" s="31" t="s">
        <v>1003</v>
      </c>
      <c r="E80" s="31" t="s">
        <v>598</v>
      </c>
      <c r="F80" s="90">
        <v>45000</v>
      </c>
      <c r="G80" s="32">
        <v>26.24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44441</v>
      </c>
      <c r="B81" s="32" t="s">
        <v>449</v>
      </c>
      <c r="C81" s="31" t="s">
        <v>1004</v>
      </c>
      <c r="D81" s="31" t="s">
        <v>1005</v>
      </c>
      <c r="E81" s="31" t="s">
        <v>598</v>
      </c>
      <c r="F81" s="90">
        <v>319144</v>
      </c>
      <c r="G81" s="32">
        <v>583.78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44441</v>
      </c>
      <c r="B82" s="32" t="s">
        <v>1006</v>
      </c>
      <c r="C82" s="31" t="s">
        <v>1007</v>
      </c>
      <c r="D82" s="31" t="s">
        <v>873</v>
      </c>
      <c r="E82" s="31" t="s">
        <v>598</v>
      </c>
      <c r="F82" s="90">
        <v>430000</v>
      </c>
      <c r="G82" s="32">
        <v>34.9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44441</v>
      </c>
      <c r="B83" s="32" t="s">
        <v>1008</v>
      </c>
      <c r="C83" s="31" t="s">
        <v>1009</v>
      </c>
      <c r="D83" s="31" t="s">
        <v>1010</v>
      </c>
      <c r="E83" s="31" t="s">
        <v>598</v>
      </c>
      <c r="F83" s="90">
        <v>91987</v>
      </c>
      <c r="G83" s="32">
        <v>30.02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44441</v>
      </c>
      <c r="B84" s="32" t="s">
        <v>1008</v>
      </c>
      <c r="C84" s="31" t="s">
        <v>1009</v>
      </c>
      <c r="D84" s="31" t="s">
        <v>1011</v>
      </c>
      <c r="E84" s="31" t="s">
        <v>598</v>
      </c>
      <c r="F84" s="90">
        <v>122679</v>
      </c>
      <c r="G84" s="32">
        <v>29.89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44441</v>
      </c>
      <c r="B85" s="32" t="s">
        <v>1012</v>
      </c>
      <c r="C85" s="31" t="s">
        <v>1013</v>
      </c>
      <c r="D85" s="31" t="s">
        <v>1014</v>
      </c>
      <c r="E85" s="31" t="s">
        <v>598</v>
      </c>
      <c r="F85" s="90">
        <v>160000</v>
      </c>
      <c r="G85" s="32">
        <v>19.95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44441</v>
      </c>
      <c r="B86" s="32" t="s">
        <v>1012</v>
      </c>
      <c r="C86" s="31" t="s">
        <v>1013</v>
      </c>
      <c r="D86" s="31" t="s">
        <v>1015</v>
      </c>
      <c r="E86" s="31" t="s">
        <v>598</v>
      </c>
      <c r="F86" s="90">
        <v>20000</v>
      </c>
      <c r="G86" s="32">
        <v>19.95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44441</v>
      </c>
      <c r="B87" s="32" t="s">
        <v>909</v>
      </c>
      <c r="C87" s="31" t="s">
        <v>910</v>
      </c>
      <c r="D87" s="31" t="s">
        <v>911</v>
      </c>
      <c r="E87" s="31" t="s">
        <v>598</v>
      </c>
      <c r="F87" s="90">
        <v>5852808</v>
      </c>
      <c r="G87" s="32">
        <v>2.0099999999999998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44441</v>
      </c>
      <c r="B88" s="32" t="s">
        <v>912</v>
      </c>
      <c r="C88" s="31" t="s">
        <v>913</v>
      </c>
      <c r="D88" s="31" t="s">
        <v>868</v>
      </c>
      <c r="E88" s="31" t="s">
        <v>598</v>
      </c>
      <c r="F88" s="90">
        <v>452402</v>
      </c>
      <c r="G88" s="32">
        <v>131.13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44441</v>
      </c>
      <c r="B89" s="32" t="s">
        <v>912</v>
      </c>
      <c r="C89" s="31" t="s">
        <v>913</v>
      </c>
      <c r="D89" s="31" t="s">
        <v>867</v>
      </c>
      <c r="E89" s="31" t="s">
        <v>598</v>
      </c>
      <c r="F89" s="90">
        <v>836559</v>
      </c>
      <c r="G89" s="32">
        <v>130.24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44441</v>
      </c>
      <c r="B90" s="32" t="s">
        <v>912</v>
      </c>
      <c r="C90" s="31" t="s">
        <v>913</v>
      </c>
      <c r="D90" s="31" t="s">
        <v>914</v>
      </c>
      <c r="E90" s="31" t="s">
        <v>598</v>
      </c>
      <c r="F90" s="90">
        <v>725250</v>
      </c>
      <c r="G90" s="32">
        <v>130.4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44441</v>
      </c>
      <c r="B91" s="32" t="s">
        <v>987</v>
      </c>
      <c r="C91" s="31" t="s">
        <v>988</v>
      </c>
      <c r="D91" s="31" t="s">
        <v>1016</v>
      </c>
      <c r="E91" s="31" t="s">
        <v>599</v>
      </c>
      <c r="F91" s="90">
        <v>48000</v>
      </c>
      <c r="G91" s="32">
        <v>32.1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44441</v>
      </c>
      <c r="B92" s="32" t="s">
        <v>990</v>
      </c>
      <c r="C92" s="31" t="s">
        <v>991</v>
      </c>
      <c r="D92" s="31" t="s">
        <v>896</v>
      </c>
      <c r="E92" s="31" t="s">
        <v>599</v>
      </c>
      <c r="F92" s="90">
        <v>169805</v>
      </c>
      <c r="G92" s="32">
        <v>92.88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44441</v>
      </c>
      <c r="B93" s="32" t="s">
        <v>990</v>
      </c>
      <c r="C93" s="31" t="s">
        <v>991</v>
      </c>
      <c r="D93" s="31" t="s">
        <v>992</v>
      </c>
      <c r="E93" s="31" t="s">
        <v>599</v>
      </c>
      <c r="F93" s="90">
        <v>100000</v>
      </c>
      <c r="G93" s="32">
        <v>92.9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44441</v>
      </c>
      <c r="B94" s="32" t="s">
        <v>354</v>
      </c>
      <c r="C94" s="31" t="s">
        <v>996</v>
      </c>
      <c r="D94" s="31" t="s">
        <v>914</v>
      </c>
      <c r="E94" s="31" t="s">
        <v>599</v>
      </c>
      <c r="F94" s="90">
        <v>1708963</v>
      </c>
      <c r="G94" s="32">
        <v>208.76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44441</v>
      </c>
      <c r="B95" s="32" t="s">
        <v>354</v>
      </c>
      <c r="C95" s="31" t="s">
        <v>996</v>
      </c>
      <c r="D95" s="31" t="s">
        <v>867</v>
      </c>
      <c r="E95" s="31" t="s">
        <v>599</v>
      </c>
      <c r="F95" s="90">
        <v>2736757</v>
      </c>
      <c r="G95" s="32">
        <v>208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44441</v>
      </c>
      <c r="B96" s="32" t="s">
        <v>997</v>
      </c>
      <c r="C96" s="31" t="s">
        <v>998</v>
      </c>
      <c r="D96" s="31" t="s">
        <v>1000</v>
      </c>
      <c r="E96" s="31" t="s">
        <v>599</v>
      </c>
      <c r="F96" s="90">
        <v>61933</v>
      </c>
      <c r="G96" s="32">
        <v>72.900000000000006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44441</v>
      </c>
      <c r="B97" s="32" t="s">
        <v>417</v>
      </c>
      <c r="C97" s="31" t="s">
        <v>906</v>
      </c>
      <c r="D97" s="31" t="s">
        <v>907</v>
      </c>
      <c r="E97" s="31" t="s">
        <v>599</v>
      </c>
      <c r="F97" s="90">
        <v>1649364</v>
      </c>
      <c r="G97" s="32">
        <v>570.75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44441</v>
      </c>
      <c r="B98" s="32" t="s">
        <v>1001</v>
      </c>
      <c r="C98" s="31" t="s">
        <v>1002</v>
      </c>
      <c r="D98" s="31" t="s">
        <v>1017</v>
      </c>
      <c r="E98" s="31" t="s">
        <v>599</v>
      </c>
      <c r="F98" s="90">
        <v>30405</v>
      </c>
      <c r="G98" s="32">
        <v>26.25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44441</v>
      </c>
      <c r="B99" s="32" t="s">
        <v>1001</v>
      </c>
      <c r="C99" s="31" t="s">
        <v>1002</v>
      </c>
      <c r="D99" s="31" t="s">
        <v>1018</v>
      </c>
      <c r="E99" s="31" t="s">
        <v>599</v>
      </c>
      <c r="F99" s="90">
        <v>61426</v>
      </c>
      <c r="G99" s="32">
        <v>26.25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44441</v>
      </c>
      <c r="B100" s="32" t="s">
        <v>1019</v>
      </c>
      <c r="C100" s="31" t="s">
        <v>1020</v>
      </c>
      <c r="D100" s="31" t="s">
        <v>1021</v>
      </c>
      <c r="E100" s="31" t="s">
        <v>599</v>
      </c>
      <c r="F100" s="90">
        <v>110561</v>
      </c>
      <c r="G100" s="32">
        <v>37.75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44441</v>
      </c>
      <c r="B101" s="32" t="s">
        <v>1006</v>
      </c>
      <c r="C101" s="31" t="s">
        <v>1007</v>
      </c>
      <c r="D101" s="31" t="s">
        <v>1022</v>
      </c>
      <c r="E101" s="31" t="s">
        <v>599</v>
      </c>
      <c r="F101" s="90">
        <v>600000</v>
      </c>
      <c r="G101" s="32">
        <v>34.9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44441</v>
      </c>
      <c r="B102" s="32" t="s">
        <v>1008</v>
      </c>
      <c r="C102" s="31" t="s">
        <v>1009</v>
      </c>
      <c r="D102" s="31" t="s">
        <v>1011</v>
      </c>
      <c r="E102" s="31" t="s">
        <v>599</v>
      </c>
      <c r="F102" s="90">
        <v>122491</v>
      </c>
      <c r="G102" s="32">
        <v>29.99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44441</v>
      </c>
      <c r="B103" s="32" t="s">
        <v>1008</v>
      </c>
      <c r="C103" s="31" t="s">
        <v>1009</v>
      </c>
      <c r="D103" s="31" t="s">
        <v>1010</v>
      </c>
      <c r="E103" s="31" t="s">
        <v>599</v>
      </c>
      <c r="F103" s="90">
        <v>91987</v>
      </c>
      <c r="G103" s="32">
        <v>29.94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44441</v>
      </c>
      <c r="B104" s="32" t="s">
        <v>1012</v>
      </c>
      <c r="C104" s="31" t="s">
        <v>1013</v>
      </c>
      <c r="D104" s="31" t="s">
        <v>1023</v>
      </c>
      <c r="E104" s="31" t="s">
        <v>599</v>
      </c>
      <c r="F104" s="90">
        <v>100000</v>
      </c>
      <c r="G104" s="32">
        <v>19.95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44441</v>
      </c>
      <c r="B105" s="32" t="s">
        <v>1012</v>
      </c>
      <c r="C105" s="31" t="s">
        <v>1013</v>
      </c>
      <c r="D105" s="31" t="s">
        <v>1024</v>
      </c>
      <c r="E105" s="31" t="s">
        <v>599</v>
      </c>
      <c r="F105" s="90">
        <v>100000</v>
      </c>
      <c r="G105" s="32">
        <v>19.95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44441</v>
      </c>
      <c r="B106" s="32" t="s">
        <v>909</v>
      </c>
      <c r="C106" s="31" t="s">
        <v>910</v>
      </c>
      <c r="D106" s="31" t="s">
        <v>911</v>
      </c>
      <c r="E106" s="31" t="s">
        <v>599</v>
      </c>
      <c r="F106" s="90">
        <v>2733527</v>
      </c>
      <c r="G106" s="32">
        <v>2.0099999999999998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44441</v>
      </c>
      <c r="B107" s="32" t="s">
        <v>912</v>
      </c>
      <c r="C107" s="31" t="s">
        <v>913</v>
      </c>
      <c r="D107" s="31" t="s">
        <v>914</v>
      </c>
      <c r="E107" s="31" t="s">
        <v>599</v>
      </c>
      <c r="F107" s="90">
        <v>725250</v>
      </c>
      <c r="G107" s="32">
        <v>130.44999999999999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44441</v>
      </c>
      <c r="B108" s="32" t="s">
        <v>912</v>
      </c>
      <c r="C108" s="31" t="s">
        <v>913</v>
      </c>
      <c r="D108" s="31" t="s">
        <v>868</v>
      </c>
      <c r="E108" s="31" t="s">
        <v>599</v>
      </c>
      <c r="F108" s="90">
        <v>445649</v>
      </c>
      <c r="G108" s="32">
        <v>131.32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44441</v>
      </c>
      <c r="B109" s="32" t="s">
        <v>912</v>
      </c>
      <c r="C109" s="31" t="s">
        <v>913</v>
      </c>
      <c r="D109" s="31" t="s">
        <v>867</v>
      </c>
      <c r="E109" s="31" t="s">
        <v>599</v>
      </c>
      <c r="F109" s="90">
        <v>836559</v>
      </c>
      <c r="G109" s="32">
        <v>130.66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0"/>
  <sheetViews>
    <sheetView zoomScale="85" zoomScaleNormal="85" workbookViewId="0">
      <selection activeCell="D1" sqref="D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895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44442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7">
        <v>1</v>
      </c>
      <c r="B10" s="109">
        <v>44396</v>
      </c>
      <c r="C10" s="118"/>
      <c r="D10" s="110" t="s">
        <v>131</v>
      </c>
      <c r="E10" s="111" t="s">
        <v>616</v>
      </c>
      <c r="F10" s="108" t="s">
        <v>847</v>
      </c>
      <c r="G10" s="108">
        <v>510</v>
      </c>
      <c r="H10" s="111"/>
      <c r="I10" s="112" t="s">
        <v>848</v>
      </c>
      <c r="J10" s="113" t="s">
        <v>617</v>
      </c>
      <c r="K10" s="113"/>
      <c r="L10" s="114"/>
      <c r="M10" s="115"/>
      <c r="N10" s="113"/>
      <c r="O10" s="116"/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31">
        <v>2</v>
      </c>
      <c r="B11" s="332">
        <v>44397</v>
      </c>
      <c r="C11" s="333"/>
      <c r="D11" s="334" t="s">
        <v>137</v>
      </c>
      <c r="E11" s="335" t="s">
        <v>616</v>
      </c>
      <c r="F11" s="336">
        <v>104.5</v>
      </c>
      <c r="G11" s="336">
        <v>96.5</v>
      </c>
      <c r="H11" s="335">
        <v>110</v>
      </c>
      <c r="I11" s="337" t="s">
        <v>849</v>
      </c>
      <c r="J11" s="338" t="s">
        <v>879</v>
      </c>
      <c r="K11" s="338">
        <f t="shared" ref="K11" si="0">H11-F11</f>
        <v>5.5</v>
      </c>
      <c r="L11" s="339">
        <f>(F11*-0.8)/100</f>
        <v>-0.83600000000000008</v>
      </c>
      <c r="M11" s="340">
        <f t="shared" ref="M11" si="1">(K11+L11)/F11</f>
        <v>4.4631578947368418E-2</v>
      </c>
      <c r="N11" s="338" t="s">
        <v>614</v>
      </c>
      <c r="O11" s="341">
        <v>44439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31">
        <v>3</v>
      </c>
      <c r="B12" s="332">
        <v>44407</v>
      </c>
      <c r="C12" s="333"/>
      <c r="D12" s="334" t="s">
        <v>51</v>
      </c>
      <c r="E12" s="335" t="s">
        <v>616</v>
      </c>
      <c r="F12" s="336">
        <v>715</v>
      </c>
      <c r="G12" s="336">
        <v>675</v>
      </c>
      <c r="H12" s="335">
        <v>740</v>
      </c>
      <c r="I12" s="337" t="s">
        <v>852</v>
      </c>
      <c r="J12" s="338" t="s">
        <v>862</v>
      </c>
      <c r="K12" s="338">
        <f t="shared" ref="K12" si="2">H12-F12</f>
        <v>25</v>
      </c>
      <c r="L12" s="339">
        <f t="shared" ref="L12" si="3">(F12*-0.7)/100</f>
        <v>-5.004999999999999</v>
      </c>
      <c r="M12" s="340">
        <f t="shared" ref="M12" si="4">(K12+L12)/F12</f>
        <v>2.7965034965034965E-2</v>
      </c>
      <c r="N12" s="338" t="s">
        <v>614</v>
      </c>
      <c r="O12" s="341">
        <v>44424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7">
        <v>4</v>
      </c>
      <c r="B13" s="109">
        <v>44421</v>
      </c>
      <c r="C13" s="118"/>
      <c r="D13" s="110" t="s">
        <v>471</v>
      </c>
      <c r="E13" s="111" t="s">
        <v>616</v>
      </c>
      <c r="F13" s="108" t="s">
        <v>860</v>
      </c>
      <c r="G13" s="108">
        <v>1415</v>
      </c>
      <c r="H13" s="111"/>
      <c r="I13" s="112" t="s">
        <v>861</v>
      </c>
      <c r="J13" s="113" t="s">
        <v>617</v>
      </c>
      <c r="K13" s="117"/>
      <c r="L13" s="109"/>
      <c r="M13" s="118"/>
      <c r="N13" s="110"/>
      <c r="O13" s="111"/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7"/>
      <c r="B14" s="109"/>
      <c r="C14" s="118"/>
      <c r="D14" s="110"/>
      <c r="E14" s="111"/>
      <c r="F14" s="108"/>
      <c r="G14" s="108"/>
      <c r="H14" s="111"/>
      <c r="I14" s="112"/>
      <c r="J14" s="113"/>
      <c r="K14" s="117"/>
      <c r="L14" s="109"/>
      <c r="M14" s="118"/>
      <c r="N14" s="110"/>
      <c r="O14" s="111"/>
      <c r="P14" s="10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7"/>
      <c r="B15" s="109"/>
      <c r="C15" s="118"/>
      <c r="D15" s="110"/>
      <c r="E15" s="111"/>
      <c r="F15" s="108"/>
      <c r="G15" s="108"/>
      <c r="H15" s="111"/>
      <c r="I15" s="112"/>
      <c r="J15" s="113"/>
      <c r="K15" s="117"/>
      <c r="L15" s="109"/>
      <c r="M15" s="118"/>
      <c r="N15" s="110"/>
      <c r="O15" s="111"/>
      <c r="P15" s="10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17"/>
      <c r="B16" s="109"/>
      <c r="C16" s="118"/>
      <c r="D16" s="110"/>
      <c r="E16" s="111"/>
      <c r="F16" s="108"/>
      <c r="G16" s="108"/>
      <c r="H16" s="111"/>
      <c r="I16" s="112"/>
      <c r="J16" s="113"/>
      <c r="K16" s="117"/>
      <c r="L16" s="109"/>
      <c r="M16" s="118"/>
      <c r="N16" s="110"/>
      <c r="O16" s="111"/>
      <c r="P16" s="10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4.25" customHeight="1">
      <c r="A17" s="124"/>
      <c r="B17" s="125"/>
      <c r="C17" s="126"/>
      <c r="D17" s="127"/>
      <c r="E17" s="128"/>
      <c r="F17" s="128"/>
      <c r="H17" s="128"/>
      <c r="I17" s="129"/>
      <c r="J17" s="130"/>
      <c r="K17" s="130"/>
      <c r="L17" s="131"/>
      <c r="M17" s="132"/>
      <c r="N17" s="133"/>
      <c r="O17" s="134"/>
      <c r="P17" s="135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</row>
    <row r="18" spans="1:38" ht="14.25" customHeight="1">
      <c r="A18" s="124"/>
      <c r="B18" s="125"/>
      <c r="C18" s="126"/>
      <c r="D18" s="127"/>
      <c r="E18" s="128"/>
      <c r="F18" s="128"/>
      <c r="G18" s="124"/>
      <c r="H18" s="128"/>
      <c r="I18" s="129"/>
      <c r="J18" s="130"/>
      <c r="K18" s="130"/>
      <c r="L18" s="131"/>
      <c r="M18" s="132"/>
      <c r="N18" s="133"/>
      <c r="O18" s="134"/>
      <c r="P18" s="135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1:38" ht="12" customHeight="1">
      <c r="A19" s="136" t="s">
        <v>619</v>
      </c>
      <c r="B19" s="137"/>
      <c r="C19" s="138"/>
      <c r="D19" s="139"/>
      <c r="E19" s="140"/>
      <c r="F19" s="140"/>
      <c r="G19" s="140"/>
      <c r="H19" s="140"/>
      <c r="I19" s="140"/>
      <c r="J19" s="141"/>
      <c r="K19" s="140"/>
      <c r="L19" s="142"/>
      <c r="M19" s="59"/>
      <c r="N19" s="141"/>
      <c r="O19" s="138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38" ht="12" customHeight="1">
      <c r="A20" s="143" t="s">
        <v>620</v>
      </c>
      <c r="B20" s="136"/>
      <c r="C20" s="136"/>
      <c r="D20" s="136"/>
      <c r="E20" s="44"/>
      <c r="F20" s="144" t="s">
        <v>621</v>
      </c>
      <c r="G20" s="6"/>
      <c r="H20" s="6"/>
      <c r="I20" s="6"/>
      <c r="J20" s="145"/>
      <c r="K20" s="146"/>
      <c r="L20" s="146"/>
      <c r="M20" s="147"/>
      <c r="N20" s="1"/>
      <c r="O20" s="148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2" customHeight="1">
      <c r="A21" s="136" t="s">
        <v>622</v>
      </c>
      <c r="B21" s="136"/>
      <c r="C21" s="136"/>
      <c r="D21" s="136"/>
      <c r="E21" s="6"/>
      <c r="F21" s="144" t="s">
        <v>623</v>
      </c>
      <c r="G21" s="6"/>
      <c r="H21" s="6"/>
      <c r="I21" s="6"/>
      <c r="J21" s="145"/>
      <c r="K21" s="146"/>
      <c r="L21" s="146"/>
      <c r="M21" s="147"/>
      <c r="N21" s="1"/>
      <c r="O21" s="148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36"/>
      <c r="B22" s="136"/>
      <c r="C22" s="136"/>
      <c r="D22" s="136"/>
      <c r="E22" s="6"/>
      <c r="F22" s="6"/>
      <c r="G22" s="6"/>
      <c r="H22" s="6"/>
      <c r="I22" s="6"/>
      <c r="J22" s="149"/>
      <c r="K22" s="146"/>
      <c r="L22" s="146"/>
      <c r="M22" s="6"/>
      <c r="N22" s="150"/>
      <c r="O22" s="1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.75" customHeight="1">
      <c r="A23" s="1"/>
      <c r="B23" s="151" t="s">
        <v>624</v>
      </c>
      <c r="C23" s="151"/>
      <c r="D23" s="151"/>
      <c r="E23" s="151"/>
      <c r="F23" s="152"/>
      <c r="G23" s="6"/>
      <c r="H23" s="6"/>
      <c r="I23" s="153"/>
      <c r="J23" s="154"/>
      <c r="K23" s="155"/>
      <c r="L23" s="154"/>
      <c r="M23" s="6"/>
      <c r="N23" s="1"/>
      <c r="O23" s="1"/>
      <c r="P23" s="1"/>
      <c r="R23" s="59"/>
      <c r="S23" s="1"/>
      <c r="T23" s="1"/>
      <c r="U23" s="1"/>
      <c r="V23" s="1"/>
      <c r="W23" s="1"/>
      <c r="X23" s="1"/>
      <c r="Y23" s="1"/>
      <c r="Z23" s="1"/>
    </row>
    <row r="24" spans="1:38" ht="38.25" customHeight="1">
      <c r="A24" s="99" t="s">
        <v>16</v>
      </c>
      <c r="B24" s="156" t="s">
        <v>590</v>
      </c>
      <c r="C24" s="102"/>
      <c r="D24" s="101" t="s">
        <v>602</v>
      </c>
      <c r="E24" s="100" t="s">
        <v>603</v>
      </c>
      <c r="F24" s="100" t="s">
        <v>604</v>
      </c>
      <c r="G24" s="100" t="s">
        <v>625</v>
      </c>
      <c r="H24" s="100" t="s">
        <v>606</v>
      </c>
      <c r="I24" s="100" t="s">
        <v>607</v>
      </c>
      <c r="J24" s="100" t="s">
        <v>608</v>
      </c>
      <c r="K24" s="156" t="s">
        <v>626</v>
      </c>
      <c r="L24" s="157" t="s">
        <v>610</v>
      </c>
      <c r="M24" s="102" t="s">
        <v>611</v>
      </c>
      <c r="N24" s="100" t="s">
        <v>612</v>
      </c>
      <c r="O24" s="101" t="s">
        <v>613</v>
      </c>
      <c r="P24" s="1"/>
      <c r="Q24" s="1"/>
      <c r="R24" s="59"/>
      <c r="S24" s="59"/>
      <c r="T24" s="59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s="309" customFormat="1" ht="15" customHeight="1">
      <c r="A25" s="342">
        <v>1</v>
      </c>
      <c r="B25" s="343">
        <v>44428</v>
      </c>
      <c r="C25" s="344"/>
      <c r="D25" s="345" t="s">
        <v>40</v>
      </c>
      <c r="E25" s="346" t="s">
        <v>616</v>
      </c>
      <c r="F25" s="346" t="s">
        <v>863</v>
      </c>
      <c r="G25" s="346">
        <v>899</v>
      </c>
      <c r="H25" s="346"/>
      <c r="I25" s="346" t="s">
        <v>864</v>
      </c>
      <c r="J25" s="347" t="s">
        <v>617</v>
      </c>
      <c r="K25" s="348"/>
      <c r="L25" s="349"/>
      <c r="M25" s="350"/>
      <c r="N25" s="351"/>
      <c r="O25" s="352"/>
      <c r="P25" s="307"/>
      <c r="Q25" s="307"/>
      <c r="R25" s="308" t="s">
        <v>615</v>
      </c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</row>
    <row r="26" spans="1:38" s="309" customFormat="1" ht="15" customHeight="1">
      <c r="A26" s="361">
        <v>2</v>
      </c>
      <c r="B26" s="356">
        <v>44435</v>
      </c>
      <c r="C26" s="362"/>
      <c r="D26" s="302" t="s">
        <v>585</v>
      </c>
      <c r="E26" s="303" t="s">
        <v>616</v>
      </c>
      <c r="F26" s="303">
        <v>2305</v>
      </c>
      <c r="G26" s="303">
        <v>2240</v>
      </c>
      <c r="H26" s="303">
        <v>2390</v>
      </c>
      <c r="I26" s="303" t="s">
        <v>870</v>
      </c>
      <c r="J26" s="104" t="s">
        <v>884</v>
      </c>
      <c r="K26" s="104">
        <f t="shared" ref="K26" si="5">H26-F26</f>
        <v>85</v>
      </c>
      <c r="L26" s="105">
        <f t="shared" ref="L26" si="6">(F26*-0.7)/100</f>
        <v>-16.135000000000002</v>
      </c>
      <c r="M26" s="106">
        <f t="shared" ref="M26" si="7">(K26+L26)/F26</f>
        <v>2.98763557483731E-2</v>
      </c>
      <c r="N26" s="104" t="s">
        <v>614</v>
      </c>
      <c r="O26" s="107">
        <v>44440</v>
      </c>
      <c r="R26" s="359" t="s">
        <v>618</v>
      </c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</row>
    <row r="27" spans="1:38" s="309" customFormat="1" ht="15" customHeight="1">
      <c r="A27" s="342">
        <v>3</v>
      </c>
      <c r="B27" s="343">
        <v>44438</v>
      </c>
      <c r="C27" s="344"/>
      <c r="D27" s="374" t="s">
        <v>175</v>
      </c>
      <c r="E27" s="371" t="s">
        <v>616</v>
      </c>
      <c r="F27" s="371" t="s">
        <v>874</v>
      </c>
      <c r="G27" s="371">
        <v>2550</v>
      </c>
      <c r="H27" s="371"/>
      <c r="I27" s="371" t="s">
        <v>875</v>
      </c>
      <c r="J27" s="372" t="s">
        <v>617</v>
      </c>
      <c r="K27" s="310"/>
      <c r="L27" s="373"/>
      <c r="M27" s="370"/>
      <c r="N27" s="346"/>
      <c r="O27" s="346"/>
      <c r="R27" s="359" t="s">
        <v>618</v>
      </c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</row>
    <row r="28" spans="1:38" s="309" customFormat="1" ht="15" customHeight="1">
      <c r="A28" s="342">
        <v>4</v>
      </c>
      <c r="B28" s="343">
        <v>44441</v>
      </c>
      <c r="C28" s="344"/>
      <c r="D28" s="374" t="s">
        <v>936</v>
      </c>
      <c r="E28" s="371" t="s">
        <v>616</v>
      </c>
      <c r="F28" s="371" t="s">
        <v>934</v>
      </c>
      <c r="G28" s="371">
        <v>154.5</v>
      </c>
      <c r="H28" s="371"/>
      <c r="I28" s="371" t="s">
        <v>935</v>
      </c>
      <c r="J28" s="372" t="s">
        <v>617</v>
      </c>
      <c r="K28" s="310"/>
      <c r="L28" s="373"/>
      <c r="M28" s="370"/>
      <c r="N28" s="346"/>
      <c r="O28" s="346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</row>
    <row r="29" spans="1:38" s="309" customFormat="1" ht="15" customHeight="1">
      <c r="A29" s="342"/>
      <c r="B29" s="343"/>
      <c r="C29" s="344"/>
      <c r="D29" s="345"/>
      <c r="E29" s="346"/>
      <c r="F29" s="346"/>
      <c r="G29" s="346"/>
      <c r="H29" s="346"/>
      <c r="I29" s="346"/>
      <c r="J29" s="342"/>
      <c r="K29" s="343"/>
      <c r="L29" s="344"/>
      <c r="M29" s="345"/>
      <c r="N29" s="346"/>
      <c r="O29" s="346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8" ht="15" customHeight="1">
      <c r="A30" s="311"/>
      <c r="B30" s="312"/>
      <c r="C30" s="313"/>
      <c r="D30" s="314"/>
      <c r="E30" s="315"/>
      <c r="F30" s="315"/>
      <c r="G30" s="315"/>
      <c r="H30" s="315"/>
      <c r="I30" s="315"/>
      <c r="J30" s="353"/>
      <c r="K30" s="353"/>
      <c r="L30" s="316"/>
      <c r="M30" s="354"/>
      <c r="N30" s="353"/>
      <c r="O30" s="355"/>
      <c r="P30" s="1"/>
      <c r="Q30" s="1"/>
      <c r="R30" s="6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161"/>
      <c r="B32" s="125"/>
      <c r="C32" s="162"/>
      <c r="D32" s="163"/>
      <c r="E32" s="124"/>
      <c r="F32" s="124"/>
      <c r="G32" s="124"/>
      <c r="H32" s="124"/>
      <c r="I32" s="124"/>
      <c r="J32" s="164"/>
      <c r="K32" s="164"/>
      <c r="L32" s="165"/>
      <c r="M32" s="166"/>
      <c r="N32" s="130"/>
      <c r="O32" s="167"/>
      <c r="P32" s="1"/>
      <c r="Q32" s="1"/>
      <c r="R32" s="6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44.25" customHeight="1">
      <c r="A33" s="136" t="s">
        <v>619</v>
      </c>
      <c r="B33" s="162"/>
      <c r="C33" s="162"/>
      <c r="D33" s="1"/>
      <c r="E33" s="6"/>
      <c r="F33" s="6"/>
      <c r="G33" s="6"/>
      <c r="H33" s="6" t="s">
        <v>631</v>
      </c>
      <c r="I33" s="6"/>
      <c r="J33" s="6"/>
      <c r="K33" s="132"/>
      <c r="L33" s="166"/>
      <c r="M33" s="132"/>
      <c r="N33" s="133"/>
      <c r="O33" s="132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8" ht="12.75" customHeight="1">
      <c r="A34" s="143" t="s">
        <v>620</v>
      </c>
      <c r="B34" s="136"/>
      <c r="C34" s="136"/>
      <c r="D34" s="136"/>
      <c r="E34" s="44"/>
      <c r="F34" s="144" t="s">
        <v>621</v>
      </c>
      <c r="G34" s="59"/>
      <c r="H34" s="44"/>
      <c r="I34" s="59"/>
      <c r="J34" s="6"/>
      <c r="K34" s="168"/>
      <c r="L34" s="169"/>
      <c r="M34" s="6"/>
      <c r="N34" s="126"/>
      <c r="O34" s="170"/>
      <c r="P34" s="44"/>
      <c r="Q34" s="44"/>
      <c r="R34" s="6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4.25" customHeight="1">
      <c r="A35" s="143"/>
      <c r="B35" s="136"/>
      <c r="C35" s="136"/>
      <c r="D35" s="136"/>
      <c r="E35" s="6"/>
      <c r="F35" s="144" t="s">
        <v>623</v>
      </c>
      <c r="G35" s="59"/>
      <c r="H35" s="44"/>
      <c r="I35" s="59"/>
      <c r="J35" s="6"/>
      <c r="K35" s="168"/>
      <c r="L35" s="169"/>
      <c r="M35" s="6"/>
      <c r="N35" s="126"/>
      <c r="O35" s="170"/>
      <c r="P35" s="44"/>
      <c r="Q35" s="44"/>
      <c r="R35" s="6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4.25" customHeight="1">
      <c r="A36" s="136"/>
      <c r="B36" s="136"/>
      <c r="C36" s="136"/>
      <c r="D36" s="136"/>
      <c r="E36" s="6"/>
      <c r="F36" s="6"/>
      <c r="G36" s="6"/>
      <c r="H36" s="6"/>
      <c r="I36" s="6"/>
      <c r="J36" s="149"/>
      <c r="K36" s="146"/>
      <c r="L36" s="147"/>
      <c r="M36" s="6"/>
      <c r="N36" s="150"/>
      <c r="O36" s="1"/>
      <c r="P36" s="44"/>
      <c r="Q36" s="44"/>
      <c r="R36" s="6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.75" customHeight="1">
      <c r="A37" s="171" t="s">
        <v>632</v>
      </c>
      <c r="B37" s="171"/>
      <c r="C37" s="171"/>
      <c r="D37" s="171"/>
      <c r="E37" s="6"/>
      <c r="F37" s="6"/>
      <c r="G37" s="6"/>
      <c r="H37" s="6"/>
      <c r="I37" s="6"/>
      <c r="J37" s="6"/>
      <c r="K37" s="6"/>
      <c r="L37" s="6"/>
      <c r="M37" s="6"/>
      <c r="N37" s="6"/>
      <c r="O37" s="24"/>
      <c r="Q37" s="44"/>
      <c r="R37" s="6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38.25" customHeight="1">
      <c r="A38" s="100" t="s">
        <v>16</v>
      </c>
      <c r="B38" s="100" t="s">
        <v>590</v>
      </c>
      <c r="C38" s="100"/>
      <c r="D38" s="101" t="s">
        <v>602</v>
      </c>
      <c r="E38" s="100" t="s">
        <v>603</v>
      </c>
      <c r="F38" s="100" t="s">
        <v>604</v>
      </c>
      <c r="G38" s="100" t="s">
        <v>625</v>
      </c>
      <c r="H38" s="100" t="s">
        <v>606</v>
      </c>
      <c r="I38" s="100" t="s">
        <v>607</v>
      </c>
      <c r="J38" s="99" t="s">
        <v>608</v>
      </c>
      <c r="K38" s="172" t="s">
        <v>633</v>
      </c>
      <c r="L38" s="102" t="s">
        <v>610</v>
      </c>
      <c r="M38" s="172" t="s">
        <v>634</v>
      </c>
      <c r="N38" s="100" t="s">
        <v>635</v>
      </c>
      <c r="O38" s="99" t="s">
        <v>612</v>
      </c>
      <c r="P38" s="101" t="s">
        <v>613</v>
      </c>
      <c r="Q38" s="44"/>
      <c r="R38" s="6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s="318" customFormat="1" ht="13.5" customHeight="1">
      <c r="A39" s="303">
        <v>1</v>
      </c>
      <c r="B39" s="301">
        <v>44439</v>
      </c>
      <c r="C39" s="408"/>
      <c r="D39" s="378" t="s">
        <v>880</v>
      </c>
      <c r="E39" s="303" t="s">
        <v>616</v>
      </c>
      <c r="F39" s="303">
        <v>847</v>
      </c>
      <c r="G39" s="303">
        <v>834</v>
      </c>
      <c r="H39" s="393">
        <v>855.5</v>
      </c>
      <c r="I39" s="393">
        <v>870</v>
      </c>
      <c r="J39" s="104" t="s">
        <v>919</v>
      </c>
      <c r="K39" s="400">
        <f t="shared" ref="K39" si="8">H39-F39</f>
        <v>8.5</v>
      </c>
      <c r="L39" s="401">
        <f t="shared" ref="L39:L40" si="9">(H39*N39)*0.07%</f>
        <v>598.85000000000014</v>
      </c>
      <c r="M39" s="402">
        <f t="shared" ref="M39" si="10">(K39*N39)-L39</f>
        <v>7901.15</v>
      </c>
      <c r="N39" s="403">
        <v>1000</v>
      </c>
      <c r="O39" s="404" t="s">
        <v>614</v>
      </c>
      <c r="P39" s="405">
        <v>44441</v>
      </c>
      <c r="Q39" s="173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67"/>
      <c r="AG39" s="360"/>
      <c r="AH39" s="358"/>
      <c r="AI39" s="358"/>
      <c r="AJ39" s="367"/>
      <c r="AK39" s="367"/>
      <c r="AL39" s="367"/>
    </row>
    <row r="40" spans="1:38" s="318" customFormat="1" ht="13.5" customHeight="1">
      <c r="A40" s="409">
        <v>2</v>
      </c>
      <c r="B40" s="410">
        <v>44441</v>
      </c>
      <c r="C40" s="411"/>
      <c r="D40" s="412" t="s">
        <v>917</v>
      </c>
      <c r="E40" s="409" t="s">
        <v>857</v>
      </c>
      <c r="F40" s="409">
        <v>1703</v>
      </c>
      <c r="G40" s="409">
        <v>1724</v>
      </c>
      <c r="H40" s="413">
        <v>1689</v>
      </c>
      <c r="I40" s="403" t="s">
        <v>918</v>
      </c>
      <c r="J40" s="104" t="s">
        <v>856</v>
      </c>
      <c r="K40" s="406">
        <f>F40-H40</f>
        <v>14</v>
      </c>
      <c r="L40" s="407">
        <f t="shared" si="9"/>
        <v>679.8225000000001</v>
      </c>
      <c r="M40" s="402">
        <f t="shared" ref="M40" si="11">(K40*N40)-L40</f>
        <v>7370.1774999999998</v>
      </c>
      <c r="N40" s="403">
        <v>575</v>
      </c>
      <c r="O40" s="404" t="s">
        <v>614</v>
      </c>
      <c r="P40" s="405">
        <v>44441</v>
      </c>
      <c r="Q40" s="173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0"/>
      <c r="AG40" s="360"/>
      <c r="AH40" s="358"/>
      <c r="AI40" s="358"/>
      <c r="AJ40" s="390"/>
      <c r="AK40" s="390"/>
      <c r="AL40" s="390"/>
    </row>
    <row r="41" spans="1:38" s="318" customFormat="1" ht="13.5" customHeight="1">
      <c r="A41" s="297">
        <v>3</v>
      </c>
      <c r="B41" s="414">
        <v>44441</v>
      </c>
      <c r="C41" s="415"/>
      <c r="D41" s="379" t="s">
        <v>921</v>
      </c>
      <c r="E41" s="297" t="s">
        <v>857</v>
      </c>
      <c r="F41" s="297">
        <v>1796</v>
      </c>
      <c r="G41" s="297">
        <v>1824</v>
      </c>
      <c r="H41" s="416">
        <v>1821</v>
      </c>
      <c r="I41" s="417">
        <v>1750</v>
      </c>
      <c r="J41" s="418" t="s">
        <v>922</v>
      </c>
      <c r="K41" s="419">
        <f>F41-H41</f>
        <v>-25</v>
      </c>
      <c r="L41" s="420">
        <f t="shared" ref="L41" si="12">(H41*N41)*0.07%</f>
        <v>701.08500000000015</v>
      </c>
      <c r="M41" s="421">
        <f t="shared" ref="M41" si="13">(K41*N41)-L41</f>
        <v>-14451.085000000001</v>
      </c>
      <c r="N41" s="417">
        <v>550</v>
      </c>
      <c r="O41" s="422" t="s">
        <v>627</v>
      </c>
      <c r="P41" s="423">
        <v>44441</v>
      </c>
      <c r="Q41" s="173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0"/>
      <c r="AG41" s="360"/>
      <c r="AH41" s="358"/>
      <c r="AI41" s="358"/>
      <c r="AJ41" s="390"/>
      <c r="AK41" s="390"/>
      <c r="AL41" s="390"/>
    </row>
    <row r="42" spans="1:38" s="318" customFormat="1" ht="13.5" customHeight="1">
      <c r="A42" s="315">
        <v>4</v>
      </c>
      <c r="B42" s="360">
        <v>44441</v>
      </c>
      <c r="C42" s="375"/>
      <c r="D42" s="177" t="s">
        <v>923</v>
      </c>
      <c r="E42" s="398" t="s">
        <v>857</v>
      </c>
      <c r="F42" s="398" t="s">
        <v>924</v>
      </c>
      <c r="G42" s="367">
        <v>17340</v>
      </c>
      <c r="H42" s="368"/>
      <c r="I42" s="368">
        <v>16900</v>
      </c>
      <c r="J42" s="363" t="s">
        <v>617</v>
      </c>
      <c r="K42" s="353"/>
      <c r="L42" s="316"/>
      <c r="M42" s="364"/>
      <c r="N42" s="368"/>
      <c r="O42" s="366"/>
      <c r="P42" s="179"/>
      <c r="Q42" s="173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67"/>
      <c r="AG42" s="360"/>
      <c r="AH42" s="358"/>
      <c r="AI42" s="358"/>
      <c r="AJ42" s="367"/>
      <c r="AK42" s="367"/>
      <c r="AL42" s="367"/>
    </row>
    <row r="43" spans="1:38" s="318" customFormat="1" ht="13.5" customHeight="1">
      <c r="A43" s="315">
        <v>5</v>
      </c>
      <c r="B43" s="360">
        <v>44441</v>
      </c>
      <c r="C43" s="375"/>
      <c r="D43" s="177" t="s">
        <v>925</v>
      </c>
      <c r="E43" s="398" t="s">
        <v>616</v>
      </c>
      <c r="F43" s="398" t="s">
        <v>926</v>
      </c>
      <c r="G43" s="398">
        <v>907</v>
      </c>
      <c r="H43" s="399"/>
      <c r="I43" s="399" t="s">
        <v>927</v>
      </c>
      <c r="J43" s="363" t="s">
        <v>617</v>
      </c>
      <c r="K43" s="353"/>
      <c r="L43" s="316"/>
      <c r="M43" s="364"/>
      <c r="N43" s="399"/>
      <c r="O43" s="397"/>
      <c r="P43" s="179"/>
      <c r="Q43" s="173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8"/>
      <c r="AG43" s="360"/>
      <c r="AH43" s="358"/>
      <c r="AI43" s="358"/>
      <c r="AJ43" s="398"/>
      <c r="AK43" s="398"/>
      <c r="AL43" s="398"/>
    </row>
    <row r="44" spans="1:38" s="318" customFormat="1" ht="13.5" customHeight="1">
      <c r="A44" s="315"/>
      <c r="B44" s="360"/>
      <c r="C44" s="375"/>
      <c r="D44" s="177"/>
      <c r="E44" s="398"/>
      <c r="F44" s="398"/>
      <c r="G44" s="398"/>
      <c r="H44" s="399"/>
      <c r="I44" s="399"/>
      <c r="J44" s="363"/>
      <c r="K44" s="353"/>
      <c r="L44" s="316"/>
      <c r="M44" s="364"/>
      <c r="N44" s="399"/>
      <c r="O44" s="397"/>
      <c r="P44" s="179"/>
      <c r="Q44" s="173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8"/>
      <c r="AG44" s="360"/>
      <c r="AH44" s="358"/>
      <c r="AI44" s="358"/>
      <c r="AJ44" s="398"/>
      <c r="AK44" s="398"/>
      <c r="AL44" s="398"/>
    </row>
    <row r="45" spans="1:38" s="318" customFormat="1" ht="13.5" customHeight="1">
      <c r="A45" s="315"/>
      <c r="B45" s="310"/>
      <c r="C45" s="389"/>
      <c r="D45" s="177"/>
      <c r="E45" s="108"/>
      <c r="F45" s="108"/>
      <c r="G45" s="108"/>
      <c r="H45" s="113"/>
      <c r="I45" s="174"/>
      <c r="J45" s="363"/>
      <c r="K45" s="353"/>
      <c r="L45" s="316"/>
      <c r="M45" s="364"/>
      <c r="N45" s="174"/>
      <c r="O45" s="178"/>
      <c r="P45" s="179"/>
      <c r="Q45" s="173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76"/>
      <c r="AG45" s="310"/>
      <c r="AH45" s="177"/>
      <c r="AI45" s="177"/>
      <c r="AJ45" s="108"/>
      <c r="AK45" s="108"/>
      <c r="AL45" s="108"/>
    </row>
    <row r="46" spans="1:38" ht="13.5" customHeight="1">
      <c r="A46" s="444"/>
      <c r="B46" s="446"/>
      <c r="C46" s="110"/>
      <c r="D46" s="177"/>
      <c r="E46" s="108"/>
      <c r="F46" s="108"/>
      <c r="G46" s="108"/>
      <c r="H46" s="108"/>
      <c r="I46" s="113"/>
      <c r="J46" s="448"/>
      <c r="K46" s="316"/>
      <c r="L46" s="316"/>
      <c r="M46" s="450"/>
      <c r="N46" s="452"/>
      <c r="O46" s="440"/>
      <c r="P46" s="442"/>
      <c r="Q46" s="173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3.5" customHeight="1">
      <c r="A47" s="445"/>
      <c r="B47" s="447"/>
      <c r="C47" s="110"/>
      <c r="D47" s="177"/>
      <c r="E47" s="108"/>
      <c r="F47" s="108"/>
      <c r="G47" s="108"/>
      <c r="H47" s="108"/>
      <c r="I47" s="113"/>
      <c r="J47" s="449"/>
      <c r="K47" s="376"/>
      <c r="L47" s="377"/>
      <c r="M47" s="451"/>
      <c r="N47" s="449"/>
      <c r="O47" s="441"/>
      <c r="P47" s="443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3.5" customHeight="1">
      <c r="A48" s="124"/>
      <c r="B48" s="125"/>
      <c r="C48" s="162"/>
      <c r="D48" s="180"/>
      <c r="E48" s="181"/>
      <c r="F48" s="124"/>
      <c r="G48" s="124"/>
      <c r="H48" s="124"/>
      <c r="I48" s="164"/>
      <c r="J48" s="164"/>
      <c r="K48" s="164"/>
      <c r="L48" s="164"/>
      <c r="M48" s="164"/>
      <c r="N48" s="164"/>
      <c r="O48" s="164"/>
      <c r="P48" s="164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>
      <c r="A49" s="182"/>
      <c r="B49" s="125"/>
      <c r="C49" s="126"/>
      <c r="D49" s="183"/>
      <c r="E49" s="129"/>
      <c r="F49" s="129"/>
      <c r="G49" s="129"/>
      <c r="H49" s="129"/>
      <c r="I49" s="129"/>
      <c r="J49" s="6"/>
      <c r="K49" s="129"/>
      <c r="L49" s="129"/>
      <c r="M49" s="6"/>
      <c r="N49" s="1"/>
      <c r="O49" s="126"/>
      <c r="P49" s="44"/>
      <c r="Q49" s="44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44"/>
      <c r="AH49" s="44"/>
      <c r="AI49" s="44"/>
      <c r="AJ49" s="44"/>
      <c r="AK49" s="44"/>
      <c r="AL49" s="44"/>
    </row>
    <row r="50" spans="1:38" ht="12.75" customHeight="1">
      <c r="A50" s="184" t="s">
        <v>637</v>
      </c>
      <c r="B50" s="184"/>
      <c r="C50" s="184"/>
      <c r="D50" s="184"/>
      <c r="E50" s="185"/>
      <c r="F50" s="129"/>
      <c r="G50" s="129"/>
      <c r="H50" s="129"/>
      <c r="I50" s="129"/>
      <c r="J50" s="1"/>
      <c r="K50" s="6"/>
      <c r="L50" s="6"/>
      <c r="M50" s="6"/>
      <c r="N50" s="1"/>
      <c r="O50" s="1"/>
      <c r="P50" s="44"/>
      <c r="Q50" s="44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44"/>
      <c r="AH50" s="44"/>
      <c r="AI50" s="44"/>
      <c r="AJ50" s="44"/>
      <c r="AK50" s="44"/>
      <c r="AL50" s="44"/>
    </row>
    <row r="51" spans="1:38" ht="38.25" customHeight="1">
      <c r="A51" s="100" t="s">
        <v>16</v>
      </c>
      <c r="B51" s="100" t="s">
        <v>590</v>
      </c>
      <c r="C51" s="100"/>
      <c r="D51" s="101" t="s">
        <v>602</v>
      </c>
      <c r="E51" s="100" t="s">
        <v>603</v>
      </c>
      <c r="F51" s="100" t="s">
        <v>604</v>
      </c>
      <c r="G51" s="100" t="s">
        <v>625</v>
      </c>
      <c r="H51" s="100" t="s">
        <v>606</v>
      </c>
      <c r="I51" s="100" t="s">
        <v>607</v>
      </c>
      <c r="J51" s="99" t="s">
        <v>608</v>
      </c>
      <c r="K51" s="99" t="s">
        <v>638</v>
      </c>
      <c r="L51" s="102" t="s">
        <v>610</v>
      </c>
      <c r="M51" s="172" t="s">
        <v>634</v>
      </c>
      <c r="N51" s="100" t="s">
        <v>635</v>
      </c>
      <c r="O51" s="100" t="s">
        <v>612</v>
      </c>
      <c r="P51" s="101" t="s">
        <v>613</v>
      </c>
      <c r="Q51" s="44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44"/>
      <c r="AH51" s="44"/>
      <c r="AI51" s="44"/>
      <c r="AJ51" s="44"/>
      <c r="AK51" s="44"/>
      <c r="AL51" s="44"/>
    </row>
    <row r="52" spans="1:38" s="309" customFormat="1" ht="12.75" customHeight="1">
      <c r="A52" s="394">
        <v>1</v>
      </c>
      <c r="B52" s="298">
        <v>44438</v>
      </c>
      <c r="C52" s="395"/>
      <c r="D52" s="379" t="s">
        <v>876</v>
      </c>
      <c r="E52" s="396" t="s">
        <v>616</v>
      </c>
      <c r="F52" s="297">
        <v>135</v>
      </c>
      <c r="G52" s="297">
        <v>0</v>
      </c>
      <c r="H52" s="297">
        <v>0</v>
      </c>
      <c r="I52" s="299" t="s">
        <v>853</v>
      </c>
      <c r="J52" s="300" t="s">
        <v>915</v>
      </c>
      <c r="K52" s="326">
        <f t="shared" ref="K52" si="14">H52-F52</f>
        <v>-135</v>
      </c>
      <c r="L52" s="326">
        <v>100</v>
      </c>
      <c r="M52" s="300">
        <f t="shared" ref="M52" si="15">(K52*N52)-100</f>
        <v>-3475</v>
      </c>
      <c r="N52" s="300">
        <v>25</v>
      </c>
      <c r="O52" s="426" t="s">
        <v>627</v>
      </c>
      <c r="P52" s="327">
        <v>44441</v>
      </c>
      <c r="Q52" s="324"/>
      <c r="R52" s="325" t="s">
        <v>618</v>
      </c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</row>
    <row r="53" spans="1:38" s="309" customFormat="1" ht="12.75" customHeight="1">
      <c r="A53" s="369">
        <v>2</v>
      </c>
      <c r="B53" s="301">
        <v>44439</v>
      </c>
      <c r="C53" s="391"/>
      <c r="D53" s="378" t="s">
        <v>881</v>
      </c>
      <c r="E53" s="392" t="s">
        <v>616</v>
      </c>
      <c r="F53" s="303">
        <v>38</v>
      </c>
      <c r="G53" s="303">
        <v>19</v>
      </c>
      <c r="H53" s="303">
        <v>45</v>
      </c>
      <c r="I53" s="393" t="s">
        <v>882</v>
      </c>
      <c r="J53" s="317" t="s">
        <v>854</v>
      </c>
      <c r="K53" s="424">
        <f t="shared" ref="K53" si="16">H53-F53</f>
        <v>7</v>
      </c>
      <c r="L53" s="424">
        <v>100</v>
      </c>
      <c r="M53" s="425">
        <f t="shared" ref="M53" si="17">(K53*N53)-100</f>
        <v>1650</v>
      </c>
      <c r="N53" s="425">
        <v>250</v>
      </c>
      <c r="O53" s="319" t="s">
        <v>614</v>
      </c>
      <c r="P53" s="330">
        <v>44440</v>
      </c>
      <c r="Q53" s="324"/>
      <c r="R53" s="325" t="s">
        <v>618</v>
      </c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  <c r="AK53" s="307"/>
      <c r="AL53" s="307"/>
    </row>
    <row r="54" spans="1:38" s="309" customFormat="1" ht="12.75" customHeight="1">
      <c r="A54" s="394">
        <v>3</v>
      </c>
      <c r="B54" s="298">
        <v>44439</v>
      </c>
      <c r="C54" s="395"/>
      <c r="D54" s="379" t="s">
        <v>883</v>
      </c>
      <c r="E54" s="396" t="s">
        <v>616</v>
      </c>
      <c r="F54" s="297">
        <v>67.5</v>
      </c>
      <c r="G54" s="297">
        <v>20</v>
      </c>
      <c r="H54" s="297">
        <v>20</v>
      </c>
      <c r="I54" s="299" t="s">
        <v>869</v>
      </c>
      <c r="J54" s="304" t="s">
        <v>892</v>
      </c>
      <c r="K54" s="326">
        <f t="shared" ref="K54" si="18">H54-F54</f>
        <v>-47.5</v>
      </c>
      <c r="L54" s="326">
        <v>100</v>
      </c>
      <c r="M54" s="300">
        <f t="shared" ref="M54" si="19">(K54*N54)-100</f>
        <v>-2475</v>
      </c>
      <c r="N54" s="300">
        <v>50</v>
      </c>
      <c r="O54" s="305" t="s">
        <v>627</v>
      </c>
      <c r="P54" s="327">
        <v>44440</v>
      </c>
      <c r="Q54" s="324"/>
      <c r="R54" s="325" t="s">
        <v>618</v>
      </c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  <c r="AI54" s="307"/>
      <c r="AJ54" s="307"/>
      <c r="AK54" s="307"/>
      <c r="AL54" s="307"/>
    </row>
    <row r="55" spans="1:38" s="309" customFormat="1" ht="12.75" customHeight="1">
      <c r="A55" s="369">
        <v>4</v>
      </c>
      <c r="B55" s="301">
        <v>44440</v>
      </c>
      <c r="C55" s="391"/>
      <c r="D55" s="378" t="s">
        <v>885</v>
      </c>
      <c r="E55" s="392" t="s">
        <v>857</v>
      </c>
      <c r="F55" s="303">
        <v>86</v>
      </c>
      <c r="G55" s="303">
        <v>124</v>
      </c>
      <c r="H55" s="303">
        <v>62</v>
      </c>
      <c r="I55" s="393">
        <v>0.1</v>
      </c>
      <c r="J55" s="317" t="s">
        <v>891</v>
      </c>
      <c r="K55" s="328">
        <f>F55-H55</f>
        <v>24</v>
      </c>
      <c r="L55" s="328">
        <v>100</v>
      </c>
      <c r="M55" s="329">
        <f t="shared" ref="M55:M59" si="20">(K55*N55)-100</f>
        <v>1100</v>
      </c>
      <c r="N55" s="329">
        <v>50</v>
      </c>
      <c r="O55" s="319" t="s">
        <v>614</v>
      </c>
      <c r="P55" s="357">
        <v>44440</v>
      </c>
      <c r="Q55" s="324"/>
      <c r="R55" s="325" t="s">
        <v>615</v>
      </c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</row>
    <row r="56" spans="1:38" s="309" customFormat="1" ht="12.75" customHeight="1">
      <c r="A56" s="369">
        <v>5</v>
      </c>
      <c r="B56" s="301">
        <v>44440</v>
      </c>
      <c r="C56" s="391"/>
      <c r="D56" s="378" t="s">
        <v>886</v>
      </c>
      <c r="E56" s="392" t="s">
        <v>616</v>
      </c>
      <c r="F56" s="303">
        <v>53.5</v>
      </c>
      <c r="G56" s="303">
        <v>14</v>
      </c>
      <c r="H56" s="303">
        <v>67.5</v>
      </c>
      <c r="I56" s="393" t="s">
        <v>887</v>
      </c>
      <c r="J56" s="317" t="s">
        <v>856</v>
      </c>
      <c r="K56" s="328">
        <f t="shared" ref="K56:K59" si="21">H56-F56</f>
        <v>14</v>
      </c>
      <c r="L56" s="328">
        <v>100</v>
      </c>
      <c r="M56" s="329">
        <f t="shared" si="20"/>
        <v>600</v>
      </c>
      <c r="N56" s="329">
        <v>50</v>
      </c>
      <c r="O56" s="319" t="s">
        <v>614</v>
      </c>
      <c r="P56" s="357">
        <v>44440</v>
      </c>
      <c r="Q56" s="324"/>
      <c r="R56" s="325" t="s">
        <v>615</v>
      </c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  <c r="AJ56" s="307"/>
      <c r="AK56" s="307"/>
      <c r="AL56" s="307"/>
    </row>
    <row r="57" spans="1:38" s="309" customFormat="1" ht="12.75" customHeight="1">
      <c r="A57" s="369">
        <v>6</v>
      </c>
      <c r="B57" s="301">
        <v>44440</v>
      </c>
      <c r="C57" s="391"/>
      <c r="D57" s="378" t="s">
        <v>886</v>
      </c>
      <c r="E57" s="392" t="s">
        <v>616</v>
      </c>
      <c r="F57" s="303">
        <v>50</v>
      </c>
      <c r="G57" s="303">
        <v>14</v>
      </c>
      <c r="H57" s="303">
        <v>67.5</v>
      </c>
      <c r="I57" s="393" t="s">
        <v>887</v>
      </c>
      <c r="J57" s="317" t="s">
        <v>893</v>
      </c>
      <c r="K57" s="328">
        <f t="shared" si="21"/>
        <v>17.5</v>
      </c>
      <c r="L57" s="328">
        <v>100</v>
      </c>
      <c r="M57" s="329">
        <f t="shared" si="20"/>
        <v>775</v>
      </c>
      <c r="N57" s="329">
        <v>50</v>
      </c>
      <c r="O57" s="319" t="s">
        <v>614</v>
      </c>
      <c r="P57" s="357">
        <v>44440</v>
      </c>
      <c r="Q57" s="324"/>
      <c r="R57" s="325" t="s">
        <v>615</v>
      </c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  <c r="AI57" s="307"/>
      <c r="AJ57" s="307"/>
      <c r="AK57" s="307"/>
      <c r="AL57" s="307"/>
    </row>
    <row r="58" spans="1:38" s="309" customFormat="1" ht="12.75" customHeight="1">
      <c r="A58" s="369">
        <v>7</v>
      </c>
      <c r="B58" s="301">
        <v>44440</v>
      </c>
      <c r="C58" s="391"/>
      <c r="D58" s="378" t="s">
        <v>888</v>
      </c>
      <c r="E58" s="392" t="s">
        <v>616</v>
      </c>
      <c r="F58" s="303">
        <v>63.5</v>
      </c>
      <c r="G58" s="303">
        <v>14</v>
      </c>
      <c r="H58" s="303">
        <v>80</v>
      </c>
      <c r="I58" s="393" t="s">
        <v>855</v>
      </c>
      <c r="J58" s="317" t="s">
        <v>894</v>
      </c>
      <c r="K58" s="328">
        <f t="shared" si="21"/>
        <v>16.5</v>
      </c>
      <c r="L58" s="328">
        <v>100</v>
      </c>
      <c r="M58" s="329">
        <f t="shared" si="20"/>
        <v>725</v>
      </c>
      <c r="N58" s="329">
        <v>50</v>
      </c>
      <c r="O58" s="319" t="s">
        <v>614</v>
      </c>
      <c r="P58" s="357">
        <v>44440</v>
      </c>
      <c r="Q58" s="324"/>
      <c r="R58" s="325" t="s">
        <v>615</v>
      </c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</row>
    <row r="59" spans="1:38" s="309" customFormat="1" ht="12.75" customHeight="1">
      <c r="A59" s="394">
        <v>8</v>
      </c>
      <c r="B59" s="298">
        <v>44440</v>
      </c>
      <c r="C59" s="395"/>
      <c r="D59" s="379" t="s">
        <v>889</v>
      </c>
      <c r="E59" s="396" t="s">
        <v>616</v>
      </c>
      <c r="F59" s="297">
        <v>3.45</v>
      </c>
      <c r="G59" s="297">
        <v>2</v>
      </c>
      <c r="H59" s="297">
        <v>2.35</v>
      </c>
      <c r="I59" s="299" t="s">
        <v>890</v>
      </c>
      <c r="J59" s="304" t="s">
        <v>916</v>
      </c>
      <c r="K59" s="326">
        <f t="shared" si="21"/>
        <v>-1.1000000000000001</v>
      </c>
      <c r="L59" s="326">
        <v>100</v>
      </c>
      <c r="M59" s="300">
        <f t="shared" si="20"/>
        <v>-4060.0000000000005</v>
      </c>
      <c r="N59" s="300">
        <v>3600</v>
      </c>
      <c r="O59" s="305" t="s">
        <v>627</v>
      </c>
      <c r="P59" s="327">
        <v>44441</v>
      </c>
      <c r="Q59" s="324"/>
      <c r="R59" s="325" t="s">
        <v>615</v>
      </c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</row>
    <row r="60" spans="1:38" s="309" customFormat="1" ht="12.75" customHeight="1">
      <c r="A60" s="369">
        <v>9</v>
      </c>
      <c r="B60" s="410">
        <v>44441</v>
      </c>
      <c r="C60" s="391"/>
      <c r="D60" s="378" t="s">
        <v>888</v>
      </c>
      <c r="E60" s="392" t="s">
        <v>616</v>
      </c>
      <c r="F60" s="303">
        <v>56.5</v>
      </c>
      <c r="G60" s="303">
        <v>14</v>
      </c>
      <c r="H60" s="303">
        <v>69</v>
      </c>
      <c r="I60" s="393" t="s">
        <v>855</v>
      </c>
      <c r="J60" s="317" t="s">
        <v>920</v>
      </c>
      <c r="K60" s="328">
        <f t="shared" ref="K60:K61" si="22">H60-F60</f>
        <v>12.5</v>
      </c>
      <c r="L60" s="328">
        <v>100</v>
      </c>
      <c r="M60" s="329">
        <f t="shared" ref="M60:M61" si="23">(K60*N60)-100</f>
        <v>525</v>
      </c>
      <c r="N60" s="329">
        <v>50</v>
      </c>
      <c r="O60" s="319" t="s">
        <v>614</v>
      </c>
      <c r="P60" s="357">
        <v>44441</v>
      </c>
      <c r="Q60" s="324"/>
      <c r="R60" s="325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</row>
    <row r="61" spans="1:38" s="309" customFormat="1" ht="12.75" customHeight="1">
      <c r="A61" s="394">
        <v>10</v>
      </c>
      <c r="B61" s="414">
        <v>44441</v>
      </c>
      <c r="C61" s="395"/>
      <c r="D61" s="379" t="s">
        <v>928</v>
      </c>
      <c r="E61" s="396" t="s">
        <v>616</v>
      </c>
      <c r="F61" s="297">
        <v>47</v>
      </c>
      <c r="G61" s="297">
        <v>14</v>
      </c>
      <c r="H61" s="297">
        <v>14</v>
      </c>
      <c r="I61" s="299" t="s">
        <v>929</v>
      </c>
      <c r="J61" s="304" t="s">
        <v>930</v>
      </c>
      <c r="K61" s="326">
        <f t="shared" si="22"/>
        <v>-33</v>
      </c>
      <c r="L61" s="326">
        <v>100</v>
      </c>
      <c r="M61" s="300">
        <f t="shared" si="23"/>
        <v>-1750</v>
      </c>
      <c r="N61" s="300">
        <v>50</v>
      </c>
      <c r="O61" s="305" t="s">
        <v>627</v>
      </c>
      <c r="P61" s="327">
        <v>44441</v>
      </c>
      <c r="Q61" s="324"/>
      <c r="R61" s="325"/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  <c r="AH61" s="307"/>
      <c r="AI61" s="307"/>
      <c r="AJ61" s="307"/>
      <c r="AK61" s="307"/>
      <c r="AL61" s="307"/>
    </row>
    <row r="62" spans="1:38" s="309" customFormat="1" ht="12.75" customHeight="1">
      <c r="A62" s="365">
        <v>11</v>
      </c>
      <c r="B62" s="360">
        <v>44441</v>
      </c>
      <c r="C62" s="385"/>
      <c r="D62" s="374" t="s">
        <v>931</v>
      </c>
      <c r="E62" s="387" t="s">
        <v>616</v>
      </c>
      <c r="F62" s="371" t="s">
        <v>932</v>
      </c>
      <c r="G62" s="371">
        <v>15</v>
      </c>
      <c r="H62" s="371"/>
      <c r="I62" s="383" t="s">
        <v>933</v>
      </c>
      <c r="J62" s="381" t="s">
        <v>617</v>
      </c>
      <c r="K62" s="320"/>
      <c r="L62" s="320"/>
      <c r="M62" s="306"/>
      <c r="N62" s="321"/>
      <c r="O62" s="322"/>
      <c r="P62" s="323"/>
      <c r="Q62" s="324"/>
      <c r="R62" s="325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  <c r="AJ62" s="307"/>
      <c r="AK62" s="307"/>
      <c r="AL62" s="307"/>
    </row>
    <row r="63" spans="1:38" s="309" customFormat="1" ht="12.75" customHeight="1">
      <c r="A63" s="365"/>
      <c r="B63" s="310"/>
      <c r="C63" s="385"/>
      <c r="D63" s="374"/>
      <c r="E63" s="387"/>
      <c r="F63" s="371"/>
      <c r="G63" s="371"/>
      <c r="H63" s="371"/>
      <c r="I63" s="383"/>
      <c r="J63" s="381"/>
      <c r="K63" s="320"/>
      <c r="L63" s="320"/>
      <c r="M63" s="306"/>
      <c r="N63" s="321"/>
      <c r="O63" s="322"/>
      <c r="P63" s="323"/>
      <c r="Q63" s="324"/>
      <c r="R63" s="325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</row>
    <row r="64" spans="1:38" s="309" customFormat="1" ht="12.75" customHeight="1">
      <c r="A64" s="365"/>
      <c r="B64" s="310"/>
      <c r="C64" s="385"/>
      <c r="D64" s="374"/>
      <c r="E64" s="387"/>
      <c r="F64" s="371"/>
      <c r="G64" s="371"/>
      <c r="H64" s="371"/>
      <c r="I64" s="383"/>
      <c r="J64" s="381"/>
      <c r="K64" s="320"/>
      <c r="L64" s="320"/>
      <c r="M64" s="306"/>
      <c r="N64" s="321"/>
      <c r="O64" s="322"/>
      <c r="P64" s="323"/>
      <c r="Q64" s="324"/>
      <c r="R64" s="325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</row>
    <row r="65" spans="1:38" s="309" customFormat="1" ht="12.75" customHeight="1">
      <c r="A65" s="365"/>
      <c r="B65" s="310"/>
      <c r="C65" s="385"/>
      <c r="D65" s="374"/>
      <c r="E65" s="387"/>
      <c r="F65" s="371"/>
      <c r="G65" s="371"/>
      <c r="H65" s="371"/>
      <c r="I65" s="383"/>
      <c r="J65" s="381"/>
      <c r="K65" s="320"/>
      <c r="L65" s="320"/>
      <c r="M65" s="306"/>
      <c r="N65" s="321"/>
      <c r="O65" s="322"/>
      <c r="P65" s="323"/>
      <c r="Q65" s="324"/>
      <c r="R65" s="325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  <c r="AH65" s="307"/>
      <c r="AI65" s="307"/>
      <c r="AJ65" s="307"/>
      <c r="AK65" s="307"/>
      <c r="AL65" s="307"/>
    </row>
    <row r="66" spans="1:38" ht="13.9" customHeight="1">
      <c r="A66" s="380"/>
      <c r="B66" s="312"/>
      <c r="C66" s="386"/>
      <c r="D66" s="384"/>
      <c r="E66" s="388"/>
      <c r="F66" s="371"/>
      <c r="G66" s="315"/>
      <c r="H66" s="315"/>
      <c r="I66" s="353"/>
      <c r="J66" s="382"/>
      <c r="K66" s="113"/>
      <c r="L66" s="113"/>
      <c r="M66" s="175"/>
      <c r="N66" s="113"/>
      <c r="O66" s="160"/>
      <c r="P66" s="159"/>
      <c r="Q66" s="173"/>
      <c r="R66" s="18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4.25" customHeight="1">
      <c r="A67" s="1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81"/>
      <c r="B69" s="187"/>
      <c r="C69" s="187"/>
      <c r="D69" s="188"/>
      <c r="E69" s="181"/>
      <c r="F69" s="189"/>
      <c r="G69" s="181"/>
      <c r="H69" s="181"/>
      <c r="I69" s="181"/>
      <c r="J69" s="187"/>
      <c r="K69" s="190"/>
      <c r="L69" s="181"/>
      <c r="M69" s="181"/>
      <c r="N69" s="181"/>
      <c r="O69" s="19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98" t="s">
        <v>639</v>
      </c>
      <c r="B70" s="192"/>
      <c r="C70" s="192"/>
      <c r="D70" s="193"/>
      <c r="E70" s="152"/>
      <c r="F70" s="6"/>
      <c r="G70" s="6"/>
      <c r="H70" s="153"/>
      <c r="I70" s="194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38.25" customHeight="1">
      <c r="A71" s="99" t="s">
        <v>16</v>
      </c>
      <c r="B71" s="100" t="s">
        <v>590</v>
      </c>
      <c r="C71" s="100"/>
      <c r="D71" s="101" t="s">
        <v>602</v>
      </c>
      <c r="E71" s="100" t="s">
        <v>603</v>
      </c>
      <c r="F71" s="100" t="s">
        <v>604</v>
      </c>
      <c r="G71" s="100" t="s">
        <v>605</v>
      </c>
      <c r="H71" s="100" t="s">
        <v>606</v>
      </c>
      <c r="I71" s="100" t="s">
        <v>607</v>
      </c>
      <c r="J71" s="99" t="s">
        <v>608</v>
      </c>
      <c r="K71" s="156" t="s">
        <v>626</v>
      </c>
      <c r="L71" s="157" t="s">
        <v>610</v>
      </c>
      <c r="M71" s="102" t="s">
        <v>611</v>
      </c>
      <c r="N71" s="100" t="s">
        <v>612</v>
      </c>
      <c r="O71" s="101" t="s">
        <v>613</v>
      </c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4.25" customHeight="1">
      <c r="A72" s="108">
        <v>1</v>
      </c>
      <c r="B72" s="109">
        <v>44420</v>
      </c>
      <c r="C72" s="195"/>
      <c r="D72" s="110" t="s">
        <v>516</v>
      </c>
      <c r="E72" s="111" t="s">
        <v>616</v>
      </c>
      <c r="F72" s="108" t="s">
        <v>858</v>
      </c>
      <c r="G72" s="108">
        <v>284</v>
      </c>
      <c r="H72" s="111"/>
      <c r="I72" s="112" t="s">
        <v>859</v>
      </c>
      <c r="J72" s="113" t="s">
        <v>617</v>
      </c>
      <c r="K72" s="113"/>
      <c r="L72" s="114"/>
      <c r="M72" s="115"/>
      <c r="N72" s="113"/>
      <c r="O72" s="159"/>
      <c r="P72" s="103"/>
      <c r="Q72" s="1"/>
      <c r="R72" s="1" t="s">
        <v>615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96"/>
      <c r="B73" s="158"/>
      <c r="C73" s="197"/>
      <c r="D73" s="110"/>
      <c r="E73" s="198"/>
      <c r="F73" s="198"/>
      <c r="G73" s="198"/>
      <c r="H73" s="198"/>
      <c r="I73" s="198"/>
      <c r="J73" s="198"/>
      <c r="K73" s="199"/>
      <c r="L73" s="200"/>
      <c r="M73" s="198"/>
      <c r="N73" s="201"/>
      <c r="O73" s="202"/>
      <c r="P73" s="203"/>
      <c r="R73" s="6"/>
      <c r="S73" s="44"/>
      <c r="T73" s="1"/>
      <c r="U73" s="1"/>
      <c r="V73" s="1"/>
      <c r="W73" s="1"/>
      <c r="X73" s="1"/>
      <c r="Y73" s="1"/>
      <c r="Z73" s="1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ht="12.75" customHeight="1">
      <c r="A74" s="136" t="s">
        <v>619</v>
      </c>
      <c r="B74" s="136"/>
      <c r="C74" s="136"/>
      <c r="D74" s="136"/>
      <c r="E74" s="44"/>
      <c r="F74" s="144" t="s">
        <v>621</v>
      </c>
      <c r="G74" s="59"/>
      <c r="H74" s="59"/>
      <c r="I74" s="59"/>
      <c r="J74" s="6"/>
      <c r="K74" s="168"/>
      <c r="L74" s="169"/>
      <c r="M74" s="6"/>
      <c r="N74" s="126"/>
      <c r="O74" s="204"/>
      <c r="P74" s="1"/>
      <c r="Q74" s="1"/>
      <c r="R74" s="6"/>
      <c r="S74" s="1"/>
      <c r="T74" s="1"/>
      <c r="U74" s="1"/>
      <c r="V74" s="1"/>
      <c r="W74" s="1"/>
      <c r="X74" s="1"/>
      <c r="Y74" s="1"/>
    </row>
    <row r="75" spans="1:38" ht="12.75" customHeight="1">
      <c r="A75" s="143" t="s">
        <v>620</v>
      </c>
      <c r="B75" s="136"/>
      <c r="C75" s="136"/>
      <c r="D75" s="136"/>
      <c r="E75" s="6"/>
      <c r="F75" s="144" t="s">
        <v>623</v>
      </c>
      <c r="G75" s="6"/>
      <c r="H75" s="6" t="s">
        <v>850</v>
      </c>
      <c r="I75" s="6"/>
      <c r="J75" s="1"/>
      <c r="K75" s="6"/>
      <c r="L75" s="6"/>
      <c r="M75" s="6"/>
      <c r="N75" s="1"/>
      <c r="O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43"/>
      <c r="B76" s="136"/>
      <c r="C76" s="136"/>
      <c r="D76" s="136"/>
      <c r="E76" s="6"/>
      <c r="F76" s="144"/>
      <c r="G76" s="6"/>
      <c r="H76" s="6"/>
      <c r="I76" s="6"/>
      <c r="J76" s="1"/>
      <c r="K76" s="6"/>
      <c r="L76" s="6"/>
      <c r="M76" s="6"/>
      <c r="N76" s="1"/>
      <c r="O76" s="1"/>
      <c r="Q76" s="1"/>
      <c r="R76" s="59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"/>
      <c r="B77" s="151" t="s">
        <v>640</v>
      </c>
      <c r="C77" s="151"/>
      <c r="D77" s="151"/>
      <c r="E77" s="151"/>
      <c r="F77" s="152"/>
      <c r="G77" s="6"/>
      <c r="H77" s="6"/>
      <c r="I77" s="153"/>
      <c r="J77" s="154"/>
      <c r="K77" s="155"/>
      <c r="L77" s="154"/>
      <c r="M77" s="6"/>
      <c r="N77" s="1"/>
      <c r="O77" s="1"/>
      <c r="Q77" s="1"/>
      <c r="R77" s="59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99" t="s">
        <v>16</v>
      </c>
      <c r="B78" s="100" t="s">
        <v>590</v>
      </c>
      <c r="C78" s="100"/>
      <c r="D78" s="101" t="s">
        <v>602</v>
      </c>
      <c r="E78" s="100" t="s">
        <v>603</v>
      </c>
      <c r="F78" s="100" t="s">
        <v>604</v>
      </c>
      <c r="G78" s="100" t="s">
        <v>625</v>
      </c>
      <c r="H78" s="100" t="s">
        <v>606</v>
      </c>
      <c r="I78" s="100" t="s">
        <v>607</v>
      </c>
      <c r="J78" s="205" t="s">
        <v>608</v>
      </c>
      <c r="K78" s="156" t="s">
        <v>626</v>
      </c>
      <c r="L78" s="172" t="s">
        <v>634</v>
      </c>
      <c r="M78" s="100" t="s">
        <v>635</v>
      </c>
      <c r="N78" s="157" t="s">
        <v>610</v>
      </c>
      <c r="O78" s="102" t="s">
        <v>611</v>
      </c>
      <c r="P78" s="100" t="s">
        <v>612</v>
      </c>
      <c r="Q78" s="101" t="s">
        <v>613</v>
      </c>
      <c r="R78" s="59"/>
      <c r="S78" s="1"/>
      <c r="T78" s="1"/>
      <c r="U78" s="1"/>
      <c r="V78" s="1"/>
      <c r="W78" s="1"/>
      <c r="X78" s="1"/>
      <c r="Y78" s="1"/>
      <c r="Z78" s="1"/>
    </row>
    <row r="79" spans="1:38" ht="14.25" customHeight="1">
      <c r="A79" s="117"/>
      <c r="B79" s="119"/>
      <c r="C79" s="206"/>
      <c r="D79" s="120"/>
      <c r="E79" s="121"/>
      <c r="F79" s="207"/>
      <c r="G79" s="117"/>
      <c r="H79" s="121"/>
      <c r="I79" s="122"/>
      <c r="J79" s="208"/>
      <c r="K79" s="208"/>
      <c r="L79" s="209"/>
      <c r="M79" s="108"/>
      <c r="N79" s="209"/>
      <c r="O79" s="210"/>
      <c r="P79" s="211"/>
      <c r="Q79" s="212"/>
      <c r="R79" s="166"/>
      <c r="S79" s="130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38" ht="14.25" customHeight="1">
      <c r="A80" s="117"/>
      <c r="B80" s="119"/>
      <c r="C80" s="206"/>
      <c r="D80" s="120"/>
      <c r="E80" s="121"/>
      <c r="F80" s="207"/>
      <c r="G80" s="117"/>
      <c r="H80" s="121"/>
      <c r="I80" s="122"/>
      <c r="J80" s="208"/>
      <c r="K80" s="208"/>
      <c r="L80" s="209"/>
      <c r="M80" s="108"/>
      <c r="N80" s="209"/>
      <c r="O80" s="210"/>
      <c r="P80" s="211"/>
      <c r="Q80" s="212"/>
      <c r="R80" s="166"/>
      <c r="S80" s="130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38" ht="14.25" customHeight="1">
      <c r="A81" s="117"/>
      <c r="B81" s="119"/>
      <c r="C81" s="206"/>
      <c r="D81" s="120"/>
      <c r="E81" s="121"/>
      <c r="F81" s="207"/>
      <c r="G81" s="117"/>
      <c r="H81" s="121"/>
      <c r="I81" s="122"/>
      <c r="J81" s="208"/>
      <c r="K81" s="208"/>
      <c r="L81" s="209"/>
      <c r="M81" s="108"/>
      <c r="N81" s="209"/>
      <c r="O81" s="210"/>
      <c r="P81" s="211"/>
      <c r="Q81" s="212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17"/>
      <c r="B82" s="119"/>
      <c r="C82" s="206"/>
      <c r="D82" s="120"/>
      <c r="E82" s="121"/>
      <c r="F82" s="208"/>
      <c r="G82" s="117"/>
      <c r="H82" s="121"/>
      <c r="I82" s="122"/>
      <c r="J82" s="208"/>
      <c r="K82" s="208"/>
      <c r="L82" s="209"/>
      <c r="M82" s="108"/>
      <c r="N82" s="209"/>
      <c r="O82" s="210"/>
      <c r="P82" s="211"/>
      <c r="Q82" s="212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17"/>
      <c r="B83" s="119"/>
      <c r="C83" s="206"/>
      <c r="D83" s="120"/>
      <c r="E83" s="121"/>
      <c r="F83" s="208"/>
      <c r="G83" s="117"/>
      <c r="H83" s="121"/>
      <c r="I83" s="122"/>
      <c r="J83" s="208"/>
      <c r="K83" s="208"/>
      <c r="L83" s="209"/>
      <c r="M83" s="108"/>
      <c r="N83" s="209"/>
      <c r="O83" s="210"/>
      <c r="P83" s="211"/>
      <c r="Q83" s="212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7"/>
      <c r="B84" s="119"/>
      <c r="C84" s="206"/>
      <c r="D84" s="120"/>
      <c r="E84" s="121"/>
      <c r="F84" s="207"/>
      <c r="G84" s="117"/>
      <c r="H84" s="121"/>
      <c r="I84" s="122"/>
      <c r="J84" s="208"/>
      <c r="K84" s="208"/>
      <c r="L84" s="209"/>
      <c r="M84" s="108"/>
      <c r="N84" s="209"/>
      <c r="O84" s="210"/>
      <c r="P84" s="211"/>
      <c r="Q84" s="212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17"/>
      <c r="B85" s="119"/>
      <c r="C85" s="206"/>
      <c r="D85" s="120"/>
      <c r="E85" s="121"/>
      <c r="F85" s="207"/>
      <c r="G85" s="117"/>
      <c r="H85" s="121"/>
      <c r="I85" s="122"/>
      <c r="J85" s="208"/>
      <c r="K85" s="208"/>
      <c r="L85" s="208"/>
      <c r="M85" s="208"/>
      <c r="N85" s="209"/>
      <c r="O85" s="213"/>
      <c r="P85" s="211"/>
      <c r="Q85" s="212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17"/>
      <c r="B86" s="119"/>
      <c r="C86" s="206"/>
      <c r="D86" s="120"/>
      <c r="E86" s="121"/>
      <c r="F86" s="208"/>
      <c r="G86" s="117"/>
      <c r="H86" s="121"/>
      <c r="I86" s="122"/>
      <c r="J86" s="208"/>
      <c r="K86" s="208"/>
      <c r="L86" s="209"/>
      <c r="M86" s="108"/>
      <c r="N86" s="209"/>
      <c r="O86" s="210"/>
      <c r="P86" s="211"/>
      <c r="Q86" s="212"/>
      <c r="R86" s="166"/>
      <c r="S86" s="130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17"/>
      <c r="B87" s="119"/>
      <c r="C87" s="206"/>
      <c r="D87" s="120"/>
      <c r="E87" s="121"/>
      <c r="F87" s="207"/>
      <c r="G87" s="117"/>
      <c r="H87" s="121"/>
      <c r="I87" s="122"/>
      <c r="J87" s="214"/>
      <c r="K87" s="214"/>
      <c r="L87" s="214"/>
      <c r="M87" s="214"/>
      <c r="N87" s="215"/>
      <c r="O87" s="210"/>
      <c r="P87" s="123"/>
      <c r="Q87" s="212"/>
      <c r="R87" s="166"/>
      <c r="S87" s="130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43"/>
      <c r="B88" s="136"/>
      <c r="C88" s="136"/>
      <c r="D88" s="136"/>
      <c r="E88" s="6"/>
      <c r="F88" s="144"/>
      <c r="G88" s="6"/>
      <c r="H88" s="6"/>
      <c r="I88" s="6"/>
      <c r="J88" s="1"/>
      <c r="K88" s="6"/>
      <c r="L88" s="6"/>
      <c r="M88" s="6"/>
      <c r="N88" s="1"/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43"/>
      <c r="B89" s="136"/>
      <c r="C89" s="136"/>
      <c r="D89" s="136"/>
      <c r="E89" s="6"/>
      <c r="F89" s="144"/>
      <c r="G89" s="59"/>
      <c r="H89" s="44"/>
      <c r="I89" s="59"/>
      <c r="J89" s="6"/>
      <c r="K89" s="168"/>
      <c r="L89" s="169"/>
      <c r="M89" s="6"/>
      <c r="N89" s="126"/>
      <c r="O89" s="170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59"/>
      <c r="B90" s="125"/>
      <c r="C90" s="125"/>
      <c r="D90" s="44"/>
      <c r="E90" s="59"/>
      <c r="F90" s="59"/>
      <c r="G90" s="59"/>
      <c r="H90" s="44"/>
      <c r="I90" s="59"/>
      <c r="J90" s="6"/>
      <c r="K90" s="168"/>
      <c r="L90" s="169"/>
      <c r="M90" s="6"/>
      <c r="N90" s="126"/>
      <c r="O90" s="170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44"/>
      <c r="B91" s="216" t="s">
        <v>641</v>
      </c>
      <c r="C91" s="216"/>
      <c r="D91" s="216"/>
      <c r="E91" s="216"/>
      <c r="F91" s="6"/>
      <c r="G91" s="6"/>
      <c r="H91" s="154"/>
      <c r="I91" s="6"/>
      <c r="J91" s="154"/>
      <c r="K91" s="155"/>
      <c r="L91" s="6"/>
      <c r="M91" s="6"/>
      <c r="N91" s="1"/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99" t="s">
        <v>16</v>
      </c>
      <c r="B92" s="100" t="s">
        <v>590</v>
      </c>
      <c r="C92" s="100"/>
      <c r="D92" s="101" t="s">
        <v>602</v>
      </c>
      <c r="E92" s="100" t="s">
        <v>603</v>
      </c>
      <c r="F92" s="100" t="s">
        <v>604</v>
      </c>
      <c r="G92" s="100" t="s">
        <v>642</v>
      </c>
      <c r="H92" s="100" t="s">
        <v>643</v>
      </c>
      <c r="I92" s="100" t="s">
        <v>607</v>
      </c>
      <c r="J92" s="217" t="s">
        <v>608</v>
      </c>
      <c r="K92" s="100" t="s">
        <v>609</v>
      </c>
      <c r="L92" s="100" t="s">
        <v>644</v>
      </c>
      <c r="M92" s="100" t="s">
        <v>612</v>
      </c>
      <c r="N92" s="101" t="s">
        <v>613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218">
        <v>1</v>
      </c>
      <c r="B93" s="219">
        <v>41579</v>
      </c>
      <c r="C93" s="219"/>
      <c r="D93" s="220" t="s">
        <v>645</v>
      </c>
      <c r="E93" s="221" t="s">
        <v>646</v>
      </c>
      <c r="F93" s="222">
        <v>82</v>
      </c>
      <c r="G93" s="221" t="s">
        <v>647</v>
      </c>
      <c r="H93" s="221">
        <v>100</v>
      </c>
      <c r="I93" s="223">
        <v>100</v>
      </c>
      <c r="J93" s="224" t="s">
        <v>648</v>
      </c>
      <c r="K93" s="225">
        <f t="shared" ref="K93:K145" si="24">H93-F93</f>
        <v>18</v>
      </c>
      <c r="L93" s="226">
        <f t="shared" ref="L93:L145" si="25">K93/F93</f>
        <v>0.21951219512195122</v>
      </c>
      <c r="M93" s="221" t="s">
        <v>614</v>
      </c>
      <c r="N93" s="227">
        <v>42657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218">
        <v>2</v>
      </c>
      <c r="B94" s="219">
        <v>41794</v>
      </c>
      <c r="C94" s="219"/>
      <c r="D94" s="220" t="s">
        <v>649</v>
      </c>
      <c r="E94" s="221" t="s">
        <v>616</v>
      </c>
      <c r="F94" s="222">
        <v>257</v>
      </c>
      <c r="G94" s="221" t="s">
        <v>647</v>
      </c>
      <c r="H94" s="221">
        <v>300</v>
      </c>
      <c r="I94" s="223">
        <v>300</v>
      </c>
      <c r="J94" s="224" t="s">
        <v>648</v>
      </c>
      <c r="K94" s="225">
        <f t="shared" si="24"/>
        <v>43</v>
      </c>
      <c r="L94" s="226">
        <f t="shared" si="25"/>
        <v>0.16731517509727625</v>
      </c>
      <c r="M94" s="221" t="s">
        <v>614</v>
      </c>
      <c r="N94" s="227">
        <v>41822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218">
        <v>3</v>
      </c>
      <c r="B95" s="219">
        <v>41828</v>
      </c>
      <c r="C95" s="219"/>
      <c r="D95" s="220" t="s">
        <v>650</v>
      </c>
      <c r="E95" s="221" t="s">
        <v>616</v>
      </c>
      <c r="F95" s="222">
        <v>393</v>
      </c>
      <c r="G95" s="221" t="s">
        <v>647</v>
      </c>
      <c r="H95" s="221">
        <v>468</v>
      </c>
      <c r="I95" s="223">
        <v>468</v>
      </c>
      <c r="J95" s="224" t="s">
        <v>648</v>
      </c>
      <c r="K95" s="225">
        <f t="shared" si="24"/>
        <v>75</v>
      </c>
      <c r="L95" s="226">
        <f t="shared" si="25"/>
        <v>0.19083969465648856</v>
      </c>
      <c r="M95" s="221" t="s">
        <v>614</v>
      </c>
      <c r="N95" s="227">
        <v>41863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18">
        <v>4</v>
      </c>
      <c r="B96" s="219">
        <v>41857</v>
      </c>
      <c r="C96" s="219"/>
      <c r="D96" s="220" t="s">
        <v>651</v>
      </c>
      <c r="E96" s="221" t="s">
        <v>616</v>
      </c>
      <c r="F96" s="222">
        <v>205</v>
      </c>
      <c r="G96" s="221" t="s">
        <v>647</v>
      </c>
      <c r="H96" s="221">
        <v>275</v>
      </c>
      <c r="I96" s="223">
        <v>250</v>
      </c>
      <c r="J96" s="224" t="s">
        <v>648</v>
      </c>
      <c r="K96" s="225">
        <f t="shared" si="24"/>
        <v>70</v>
      </c>
      <c r="L96" s="226">
        <f t="shared" si="25"/>
        <v>0.34146341463414637</v>
      </c>
      <c r="M96" s="221" t="s">
        <v>614</v>
      </c>
      <c r="N96" s="227">
        <v>41962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18">
        <v>5</v>
      </c>
      <c r="B97" s="219">
        <v>41886</v>
      </c>
      <c r="C97" s="219"/>
      <c r="D97" s="220" t="s">
        <v>652</v>
      </c>
      <c r="E97" s="221" t="s">
        <v>616</v>
      </c>
      <c r="F97" s="222">
        <v>162</v>
      </c>
      <c r="G97" s="221" t="s">
        <v>647</v>
      </c>
      <c r="H97" s="221">
        <v>190</v>
      </c>
      <c r="I97" s="223">
        <v>190</v>
      </c>
      <c r="J97" s="224" t="s">
        <v>648</v>
      </c>
      <c r="K97" s="225">
        <f t="shared" si="24"/>
        <v>28</v>
      </c>
      <c r="L97" s="226">
        <f t="shared" si="25"/>
        <v>0.1728395061728395</v>
      </c>
      <c r="M97" s="221" t="s">
        <v>614</v>
      </c>
      <c r="N97" s="227">
        <v>42006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18">
        <v>6</v>
      </c>
      <c r="B98" s="219">
        <v>41886</v>
      </c>
      <c r="C98" s="219"/>
      <c r="D98" s="220" t="s">
        <v>653</v>
      </c>
      <c r="E98" s="221" t="s">
        <v>616</v>
      </c>
      <c r="F98" s="222">
        <v>75</v>
      </c>
      <c r="G98" s="221" t="s">
        <v>647</v>
      </c>
      <c r="H98" s="221">
        <v>91.5</v>
      </c>
      <c r="I98" s="223" t="s">
        <v>654</v>
      </c>
      <c r="J98" s="224" t="s">
        <v>655</v>
      </c>
      <c r="K98" s="225">
        <f t="shared" si="24"/>
        <v>16.5</v>
      </c>
      <c r="L98" s="226">
        <f t="shared" si="25"/>
        <v>0.22</v>
      </c>
      <c r="M98" s="221" t="s">
        <v>614</v>
      </c>
      <c r="N98" s="227">
        <v>41954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18">
        <v>7</v>
      </c>
      <c r="B99" s="219">
        <v>41913</v>
      </c>
      <c r="C99" s="219"/>
      <c r="D99" s="220" t="s">
        <v>656</v>
      </c>
      <c r="E99" s="221" t="s">
        <v>616</v>
      </c>
      <c r="F99" s="222">
        <v>850</v>
      </c>
      <c r="G99" s="221" t="s">
        <v>647</v>
      </c>
      <c r="H99" s="221">
        <v>982.5</v>
      </c>
      <c r="I99" s="223">
        <v>1050</v>
      </c>
      <c r="J99" s="224" t="s">
        <v>657</v>
      </c>
      <c r="K99" s="225">
        <f t="shared" si="24"/>
        <v>132.5</v>
      </c>
      <c r="L99" s="226">
        <f t="shared" si="25"/>
        <v>0.15588235294117647</v>
      </c>
      <c r="M99" s="221" t="s">
        <v>614</v>
      </c>
      <c r="N99" s="227">
        <v>42039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18">
        <v>8</v>
      </c>
      <c r="B100" s="219">
        <v>41913</v>
      </c>
      <c r="C100" s="219"/>
      <c r="D100" s="220" t="s">
        <v>658</v>
      </c>
      <c r="E100" s="221" t="s">
        <v>616</v>
      </c>
      <c r="F100" s="222">
        <v>475</v>
      </c>
      <c r="G100" s="221" t="s">
        <v>647</v>
      </c>
      <c r="H100" s="221">
        <v>515</v>
      </c>
      <c r="I100" s="223">
        <v>600</v>
      </c>
      <c r="J100" s="224" t="s">
        <v>659</v>
      </c>
      <c r="K100" s="225">
        <f t="shared" si="24"/>
        <v>40</v>
      </c>
      <c r="L100" s="226">
        <f t="shared" si="25"/>
        <v>8.4210526315789472E-2</v>
      </c>
      <c r="M100" s="221" t="s">
        <v>614</v>
      </c>
      <c r="N100" s="227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18">
        <v>9</v>
      </c>
      <c r="B101" s="219">
        <v>41913</v>
      </c>
      <c r="C101" s="219"/>
      <c r="D101" s="220" t="s">
        <v>660</v>
      </c>
      <c r="E101" s="221" t="s">
        <v>616</v>
      </c>
      <c r="F101" s="222">
        <v>86</v>
      </c>
      <c r="G101" s="221" t="s">
        <v>647</v>
      </c>
      <c r="H101" s="221">
        <v>99</v>
      </c>
      <c r="I101" s="223">
        <v>140</v>
      </c>
      <c r="J101" s="224" t="s">
        <v>661</v>
      </c>
      <c r="K101" s="225">
        <f t="shared" si="24"/>
        <v>13</v>
      </c>
      <c r="L101" s="226">
        <f t="shared" si="25"/>
        <v>0.15116279069767441</v>
      </c>
      <c r="M101" s="221" t="s">
        <v>614</v>
      </c>
      <c r="N101" s="227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18">
        <v>10</v>
      </c>
      <c r="B102" s="219">
        <v>41926</v>
      </c>
      <c r="C102" s="219"/>
      <c r="D102" s="220" t="s">
        <v>662</v>
      </c>
      <c r="E102" s="221" t="s">
        <v>616</v>
      </c>
      <c r="F102" s="222">
        <v>496.6</v>
      </c>
      <c r="G102" s="221" t="s">
        <v>647</v>
      </c>
      <c r="H102" s="221">
        <v>621</v>
      </c>
      <c r="I102" s="223">
        <v>580</v>
      </c>
      <c r="J102" s="224" t="s">
        <v>648</v>
      </c>
      <c r="K102" s="225">
        <f t="shared" si="24"/>
        <v>124.39999999999998</v>
      </c>
      <c r="L102" s="226">
        <f t="shared" si="25"/>
        <v>0.25050342327829234</v>
      </c>
      <c r="M102" s="221" t="s">
        <v>614</v>
      </c>
      <c r="N102" s="227">
        <v>42605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18">
        <v>11</v>
      </c>
      <c r="B103" s="219">
        <v>41926</v>
      </c>
      <c r="C103" s="219"/>
      <c r="D103" s="220" t="s">
        <v>663</v>
      </c>
      <c r="E103" s="221" t="s">
        <v>616</v>
      </c>
      <c r="F103" s="222">
        <v>2481.9</v>
      </c>
      <c r="G103" s="221" t="s">
        <v>647</v>
      </c>
      <c r="H103" s="221">
        <v>2840</v>
      </c>
      <c r="I103" s="223">
        <v>2870</v>
      </c>
      <c r="J103" s="224" t="s">
        <v>664</v>
      </c>
      <c r="K103" s="225">
        <f t="shared" si="24"/>
        <v>358.09999999999991</v>
      </c>
      <c r="L103" s="226">
        <f t="shared" si="25"/>
        <v>0.14428462065353154</v>
      </c>
      <c r="M103" s="221" t="s">
        <v>614</v>
      </c>
      <c r="N103" s="227">
        <v>42017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18">
        <v>12</v>
      </c>
      <c r="B104" s="219">
        <v>41928</v>
      </c>
      <c r="C104" s="219"/>
      <c r="D104" s="220" t="s">
        <v>665</v>
      </c>
      <c r="E104" s="221" t="s">
        <v>616</v>
      </c>
      <c r="F104" s="222">
        <v>84.5</v>
      </c>
      <c r="G104" s="221" t="s">
        <v>647</v>
      </c>
      <c r="H104" s="221">
        <v>93</v>
      </c>
      <c r="I104" s="223">
        <v>110</v>
      </c>
      <c r="J104" s="224" t="s">
        <v>666</v>
      </c>
      <c r="K104" s="225">
        <f t="shared" si="24"/>
        <v>8.5</v>
      </c>
      <c r="L104" s="226">
        <f t="shared" si="25"/>
        <v>0.10059171597633136</v>
      </c>
      <c r="M104" s="221" t="s">
        <v>614</v>
      </c>
      <c r="N104" s="227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18">
        <v>13</v>
      </c>
      <c r="B105" s="219">
        <v>41928</v>
      </c>
      <c r="C105" s="219"/>
      <c r="D105" s="220" t="s">
        <v>667</v>
      </c>
      <c r="E105" s="221" t="s">
        <v>616</v>
      </c>
      <c r="F105" s="222">
        <v>401</v>
      </c>
      <c r="G105" s="221" t="s">
        <v>647</v>
      </c>
      <c r="H105" s="221">
        <v>428</v>
      </c>
      <c r="I105" s="223">
        <v>450</v>
      </c>
      <c r="J105" s="224" t="s">
        <v>668</v>
      </c>
      <c r="K105" s="225">
        <f t="shared" si="24"/>
        <v>27</v>
      </c>
      <c r="L105" s="226">
        <f t="shared" si="25"/>
        <v>6.7331670822942641E-2</v>
      </c>
      <c r="M105" s="221" t="s">
        <v>614</v>
      </c>
      <c r="N105" s="227">
        <v>42020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18">
        <v>14</v>
      </c>
      <c r="B106" s="219">
        <v>41928</v>
      </c>
      <c r="C106" s="219"/>
      <c r="D106" s="220" t="s">
        <v>669</v>
      </c>
      <c r="E106" s="221" t="s">
        <v>616</v>
      </c>
      <c r="F106" s="222">
        <v>101</v>
      </c>
      <c r="G106" s="221" t="s">
        <v>647</v>
      </c>
      <c r="H106" s="221">
        <v>112</v>
      </c>
      <c r="I106" s="223">
        <v>120</v>
      </c>
      <c r="J106" s="224" t="s">
        <v>670</v>
      </c>
      <c r="K106" s="225">
        <f t="shared" si="24"/>
        <v>11</v>
      </c>
      <c r="L106" s="226">
        <f t="shared" si="25"/>
        <v>0.10891089108910891</v>
      </c>
      <c r="M106" s="221" t="s">
        <v>614</v>
      </c>
      <c r="N106" s="227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18">
        <v>15</v>
      </c>
      <c r="B107" s="219">
        <v>41954</v>
      </c>
      <c r="C107" s="219"/>
      <c r="D107" s="220" t="s">
        <v>671</v>
      </c>
      <c r="E107" s="221" t="s">
        <v>616</v>
      </c>
      <c r="F107" s="222">
        <v>59</v>
      </c>
      <c r="G107" s="221" t="s">
        <v>647</v>
      </c>
      <c r="H107" s="221">
        <v>76</v>
      </c>
      <c r="I107" s="223">
        <v>76</v>
      </c>
      <c r="J107" s="224" t="s">
        <v>648</v>
      </c>
      <c r="K107" s="225">
        <f t="shared" si="24"/>
        <v>17</v>
      </c>
      <c r="L107" s="226">
        <f t="shared" si="25"/>
        <v>0.28813559322033899</v>
      </c>
      <c r="M107" s="221" t="s">
        <v>614</v>
      </c>
      <c r="N107" s="227">
        <v>43032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18">
        <v>16</v>
      </c>
      <c r="B108" s="219">
        <v>41954</v>
      </c>
      <c r="C108" s="219"/>
      <c r="D108" s="220" t="s">
        <v>660</v>
      </c>
      <c r="E108" s="221" t="s">
        <v>616</v>
      </c>
      <c r="F108" s="222">
        <v>99</v>
      </c>
      <c r="G108" s="221" t="s">
        <v>647</v>
      </c>
      <c r="H108" s="221">
        <v>120</v>
      </c>
      <c r="I108" s="223">
        <v>120</v>
      </c>
      <c r="J108" s="224" t="s">
        <v>628</v>
      </c>
      <c r="K108" s="225">
        <f t="shared" si="24"/>
        <v>21</v>
      </c>
      <c r="L108" s="226">
        <f t="shared" si="25"/>
        <v>0.21212121212121213</v>
      </c>
      <c r="M108" s="221" t="s">
        <v>614</v>
      </c>
      <c r="N108" s="227">
        <v>41960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18">
        <v>17</v>
      </c>
      <c r="B109" s="219">
        <v>41956</v>
      </c>
      <c r="C109" s="219"/>
      <c r="D109" s="220" t="s">
        <v>672</v>
      </c>
      <c r="E109" s="221" t="s">
        <v>616</v>
      </c>
      <c r="F109" s="222">
        <v>22</v>
      </c>
      <c r="G109" s="221" t="s">
        <v>647</v>
      </c>
      <c r="H109" s="221">
        <v>33.549999999999997</v>
      </c>
      <c r="I109" s="223">
        <v>32</v>
      </c>
      <c r="J109" s="224" t="s">
        <v>673</v>
      </c>
      <c r="K109" s="225">
        <f t="shared" si="24"/>
        <v>11.549999999999997</v>
      </c>
      <c r="L109" s="226">
        <f t="shared" si="25"/>
        <v>0.52499999999999991</v>
      </c>
      <c r="M109" s="221" t="s">
        <v>614</v>
      </c>
      <c r="N109" s="227">
        <v>42188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18">
        <v>18</v>
      </c>
      <c r="B110" s="219">
        <v>41976</v>
      </c>
      <c r="C110" s="219"/>
      <c r="D110" s="220" t="s">
        <v>674</v>
      </c>
      <c r="E110" s="221" t="s">
        <v>616</v>
      </c>
      <c r="F110" s="222">
        <v>440</v>
      </c>
      <c r="G110" s="221" t="s">
        <v>647</v>
      </c>
      <c r="H110" s="221">
        <v>520</v>
      </c>
      <c r="I110" s="223">
        <v>520</v>
      </c>
      <c r="J110" s="224" t="s">
        <v>675</v>
      </c>
      <c r="K110" s="225">
        <f t="shared" si="24"/>
        <v>80</v>
      </c>
      <c r="L110" s="226">
        <f t="shared" si="25"/>
        <v>0.18181818181818182</v>
      </c>
      <c r="M110" s="221" t="s">
        <v>614</v>
      </c>
      <c r="N110" s="227">
        <v>42208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18">
        <v>19</v>
      </c>
      <c r="B111" s="219">
        <v>41976</v>
      </c>
      <c r="C111" s="219"/>
      <c r="D111" s="220" t="s">
        <v>676</v>
      </c>
      <c r="E111" s="221" t="s">
        <v>616</v>
      </c>
      <c r="F111" s="222">
        <v>360</v>
      </c>
      <c r="G111" s="221" t="s">
        <v>647</v>
      </c>
      <c r="H111" s="221">
        <v>427</v>
      </c>
      <c r="I111" s="223">
        <v>425</v>
      </c>
      <c r="J111" s="224" t="s">
        <v>677</v>
      </c>
      <c r="K111" s="225">
        <f t="shared" si="24"/>
        <v>67</v>
      </c>
      <c r="L111" s="226">
        <f t="shared" si="25"/>
        <v>0.18611111111111112</v>
      </c>
      <c r="M111" s="221" t="s">
        <v>614</v>
      </c>
      <c r="N111" s="227">
        <v>42058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18">
        <v>20</v>
      </c>
      <c r="B112" s="219">
        <v>42012</v>
      </c>
      <c r="C112" s="219"/>
      <c r="D112" s="220" t="s">
        <v>678</v>
      </c>
      <c r="E112" s="221" t="s">
        <v>616</v>
      </c>
      <c r="F112" s="222">
        <v>360</v>
      </c>
      <c r="G112" s="221" t="s">
        <v>647</v>
      </c>
      <c r="H112" s="221">
        <v>455</v>
      </c>
      <c r="I112" s="223">
        <v>420</v>
      </c>
      <c r="J112" s="224" t="s">
        <v>679</v>
      </c>
      <c r="K112" s="225">
        <f t="shared" si="24"/>
        <v>95</v>
      </c>
      <c r="L112" s="226">
        <f t="shared" si="25"/>
        <v>0.2638888888888889</v>
      </c>
      <c r="M112" s="221" t="s">
        <v>614</v>
      </c>
      <c r="N112" s="227">
        <v>42024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18">
        <v>21</v>
      </c>
      <c r="B113" s="219">
        <v>42012</v>
      </c>
      <c r="C113" s="219"/>
      <c r="D113" s="220" t="s">
        <v>680</v>
      </c>
      <c r="E113" s="221" t="s">
        <v>616</v>
      </c>
      <c r="F113" s="222">
        <v>130</v>
      </c>
      <c r="G113" s="221"/>
      <c r="H113" s="221">
        <v>175.5</v>
      </c>
      <c r="I113" s="223">
        <v>165</v>
      </c>
      <c r="J113" s="224" t="s">
        <v>681</v>
      </c>
      <c r="K113" s="225">
        <f t="shared" si="24"/>
        <v>45.5</v>
      </c>
      <c r="L113" s="226">
        <f t="shared" si="25"/>
        <v>0.35</v>
      </c>
      <c r="M113" s="221" t="s">
        <v>614</v>
      </c>
      <c r="N113" s="227">
        <v>43088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18">
        <v>22</v>
      </c>
      <c r="B114" s="219">
        <v>42040</v>
      </c>
      <c r="C114" s="219"/>
      <c r="D114" s="220" t="s">
        <v>392</v>
      </c>
      <c r="E114" s="221" t="s">
        <v>646</v>
      </c>
      <c r="F114" s="222">
        <v>98</v>
      </c>
      <c r="G114" s="221"/>
      <c r="H114" s="221">
        <v>120</v>
      </c>
      <c r="I114" s="223">
        <v>120</v>
      </c>
      <c r="J114" s="224" t="s">
        <v>648</v>
      </c>
      <c r="K114" s="225">
        <f t="shared" si="24"/>
        <v>22</v>
      </c>
      <c r="L114" s="226">
        <f t="shared" si="25"/>
        <v>0.22448979591836735</v>
      </c>
      <c r="M114" s="221" t="s">
        <v>614</v>
      </c>
      <c r="N114" s="227">
        <v>42753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18">
        <v>23</v>
      </c>
      <c r="B115" s="219">
        <v>42040</v>
      </c>
      <c r="C115" s="219"/>
      <c r="D115" s="220" t="s">
        <v>682</v>
      </c>
      <c r="E115" s="221" t="s">
        <v>646</v>
      </c>
      <c r="F115" s="222">
        <v>196</v>
      </c>
      <c r="G115" s="221"/>
      <c r="H115" s="221">
        <v>262</v>
      </c>
      <c r="I115" s="223">
        <v>255</v>
      </c>
      <c r="J115" s="224" t="s">
        <v>648</v>
      </c>
      <c r="K115" s="225">
        <f t="shared" si="24"/>
        <v>66</v>
      </c>
      <c r="L115" s="226">
        <f t="shared" si="25"/>
        <v>0.33673469387755101</v>
      </c>
      <c r="M115" s="221" t="s">
        <v>614</v>
      </c>
      <c r="N115" s="227">
        <v>42599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8">
        <v>24</v>
      </c>
      <c r="B116" s="229">
        <v>42067</v>
      </c>
      <c r="C116" s="229"/>
      <c r="D116" s="230" t="s">
        <v>391</v>
      </c>
      <c r="E116" s="231" t="s">
        <v>646</v>
      </c>
      <c r="F116" s="232">
        <v>235</v>
      </c>
      <c r="G116" s="232"/>
      <c r="H116" s="233">
        <v>77</v>
      </c>
      <c r="I116" s="233" t="s">
        <v>683</v>
      </c>
      <c r="J116" s="234" t="s">
        <v>684</v>
      </c>
      <c r="K116" s="235">
        <f t="shared" si="24"/>
        <v>-158</v>
      </c>
      <c r="L116" s="236">
        <f t="shared" si="25"/>
        <v>-0.67234042553191486</v>
      </c>
      <c r="M116" s="232" t="s">
        <v>627</v>
      </c>
      <c r="N116" s="229">
        <v>43522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18">
        <v>25</v>
      </c>
      <c r="B117" s="219">
        <v>42067</v>
      </c>
      <c r="C117" s="219"/>
      <c r="D117" s="220" t="s">
        <v>685</v>
      </c>
      <c r="E117" s="221" t="s">
        <v>646</v>
      </c>
      <c r="F117" s="222">
        <v>185</v>
      </c>
      <c r="G117" s="221"/>
      <c r="H117" s="221">
        <v>224</v>
      </c>
      <c r="I117" s="223" t="s">
        <v>686</v>
      </c>
      <c r="J117" s="224" t="s">
        <v>648</v>
      </c>
      <c r="K117" s="225">
        <f t="shared" si="24"/>
        <v>39</v>
      </c>
      <c r="L117" s="226">
        <f t="shared" si="25"/>
        <v>0.21081081081081082</v>
      </c>
      <c r="M117" s="221" t="s">
        <v>614</v>
      </c>
      <c r="N117" s="227">
        <v>42647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28">
        <v>26</v>
      </c>
      <c r="B118" s="229">
        <v>42090</v>
      </c>
      <c r="C118" s="229"/>
      <c r="D118" s="237" t="s">
        <v>687</v>
      </c>
      <c r="E118" s="232" t="s">
        <v>646</v>
      </c>
      <c r="F118" s="232">
        <v>49.5</v>
      </c>
      <c r="G118" s="233"/>
      <c r="H118" s="233">
        <v>15.85</v>
      </c>
      <c r="I118" s="233">
        <v>67</v>
      </c>
      <c r="J118" s="234" t="s">
        <v>688</v>
      </c>
      <c r="K118" s="233">
        <f t="shared" si="24"/>
        <v>-33.65</v>
      </c>
      <c r="L118" s="238">
        <f t="shared" si="25"/>
        <v>-0.67979797979797973</v>
      </c>
      <c r="M118" s="232" t="s">
        <v>627</v>
      </c>
      <c r="N118" s="239">
        <v>43627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18">
        <v>27</v>
      </c>
      <c r="B119" s="219">
        <v>42093</v>
      </c>
      <c r="C119" s="219"/>
      <c r="D119" s="220" t="s">
        <v>689</v>
      </c>
      <c r="E119" s="221" t="s">
        <v>646</v>
      </c>
      <c r="F119" s="222">
        <v>183.5</v>
      </c>
      <c r="G119" s="221"/>
      <c r="H119" s="221">
        <v>219</v>
      </c>
      <c r="I119" s="223">
        <v>218</v>
      </c>
      <c r="J119" s="224" t="s">
        <v>690</v>
      </c>
      <c r="K119" s="225">
        <f t="shared" si="24"/>
        <v>35.5</v>
      </c>
      <c r="L119" s="226">
        <f t="shared" si="25"/>
        <v>0.19346049046321526</v>
      </c>
      <c r="M119" s="221" t="s">
        <v>614</v>
      </c>
      <c r="N119" s="227">
        <v>42103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18">
        <v>28</v>
      </c>
      <c r="B120" s="219">
        <v>42114</v>
      </c>
      <c r="C120" s="219"/>
      <c r="D120" s="220" t="s">
        <v>691</v>
      </c>
      <c r="E120" s="221" t="s">
        <v>646</v>
      </c>
      <c r="F120" s="222">
        <f>(227+237)/2</f>
        <v>232</v>
      </c>
      <c r="G120" s="221"/>
      <c r="H120" s="221">
        <v>298</v>
      </c>
      <c r="I120" s="223">
        <v>298</v>
      </c>
      <c r="J120" s="224" t="s">
        <v>648</v>
      </c>
      <c r="K120" s="225">
        <f t="shared" si="24"/>
        <v>66</v>
      </c>
      <c r="L120" s="226">
        <f t="shared" si="25"/>
        <v>0.28448275862068967</v>
      </c>
      <c r="M120" s="221" t="s">
        <v>614</v>
      </c>
      <c r="N120" s="227">
        <v>42823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18">
        <v>29</v>
      </c>
      <c r="B121" s="219">
        <v>42128</v>
      </c>
      <c r="C121" s="219"/>
      <c r="D121" s="220" t="s">
        <v>692</v>
      </c>
      <c r="E121" s="221" t="s">
        <v>616</v>
      </c>
      <c r="F121" s="222">
        <v>385</v>
      </c>
      <c r="G121" s="221"/>
      <c r="H121" s="221">
        <f>212.5+331</f>
        <v>543.5</v>
      </c>
      <c r="I121" s="223">
        <v>510</v>
      </c>
      <c r="J121" s="224" t="s">
        <v>693</v>
      </c>
      <c r="K121" s="225">
        <f t="shared" si="24"/>
        <v>158.5</v>
      </c>
      <c r="L121" s="226">
        <f t="shared" si="25"/>
        <v>0.41168831168831171</v>
      </c>
      <c r="M121" s="221" t="s">
        <v>614</v>
      </c>
      <c r="N121" s="227">
        <v>42235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18">
        <v>30</v>
      </c>
      <c r="B122" s="219">
        <v>42128</v>
      </c>
      <c r="C122" s="219"/>
      <c r="D122" s="220" t="s">
        <v>694</v>
      </c>
      <c r="E122" s="221" t="s">
        <v>616</v>
      </c>
      <c r="F122" s="222">
        <v>115.5</v>
      </c>
      <c r="G122" s="221"/>
      <c r="H122" s="221">
        <v>146</v>
      </c>
      <c r="I122" s="223">
        <v>142</v>
      </c>
      <c r="J122" s="224" t="s">
        <v>695</v>
      </c>
      <c r="K122" s="225">
        <f t="shared" si="24"/>
        <v>30.5</v>
      </c>
      <c r="L122" s="226">
        <f t="shared" si="25"/>
        <v>0.26406926406926406</v>
      </c>
      <c r="M122" s="221" t="s">
        <v>614</v>
      </c>
      <c r="N122" s="227">
        <v>42202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18">
        <v>31</v>
      </c>
      <c r="B123" s="219">
        <v>42151</v>
      </c>
      <c r="C123" s="219"/>
      <c r="D123" s="220" t="s">
        <v>696</v>
      </c>
      <c r="E123" s="221" t="s">
        <v>616</v>
      </c>
      <c r="F123" s="222">
        <v>237.5</v>
      </c>
      <c r="G123" s="221"/>
      <c r="H123" s="221">
        <v>279.5</v>
      </c>
      <c r="I123" s="223">
        <v>278</v>
      </c>
      <c r="J123" s="224" t="s">
        <v>648</v>
      </c>
      <c r="K123" s="225">
        <f t="shared" si="24"/>
        <v>42</v>
      </c>
      <c r="L123" s="226">
        <f t="shared" si="25"/>
        <v>0.17684210526315788</v>
      </c>
      <c r="M123" s="221" t="s">
        <v>614</v>
      </c>
      <c r="N123" s="227">
        <v>42222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18">
        <v>32</v>
      </c>
      <c r="B124" s="219">
        <v>42174</v>
      </c>
      <c r="C124" s="219"/>
      <c r="D124" s="220" t="s">
        <v>667</v>
      </c>
      <c r="E124" s="221" t="s">
        <v>646</v>
      </c>
      <c r="F124" s="222">
        <v>340</v>
      </c>
      <c r="G124" s="221"/>
      <c r="H124" s="221">
        <v>448</v>
      </c>
      <c r="I124" s="223">
        <v>448</v>
      </c>
      <c r="J124" s="224" t="s">
        <v>648</v>
      </c>
      <c r="K124" s="225">
        <f t="shared" si="24"/>
        <v>108</v>
      </c>
      <c r="L124" s="226">
        <f t="shared" si="25"/>
        <v>0.31764705882352939</v>
      </c>
      <c r="M124" s="221" t="s">
        <v>614</v>
      </c>
      <c r="N124" s="227">
        <v>43018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18">
        <v>33</v>
      </c>
      <c r="B125" s="219">
        <v>42191</v>
      </c>
      <c r="C125" s="219"/>
      <c r="D125" s="220" t="s">
        <v>697</v>
      </c>
      <c r="E125" s="221" t="s">
        <v>646</v>
      </c>
      <c r="F125" s="222">
        <v>390</v>
      </c>
      <c r="G125" s="221"/>
      <c r="H125" s="221">
        <v>460</v>
      </c>
      <c r="I125" s="223">
        <v>460</v>
      </c>
      <c r="J125" s="224" t="s">
        <v>648</v>
      </c>
      <c r="K125" s="225">
        <f t="shared" si="24"/>
        <v>70</v>
      </c>
      <c r="L125" s="226">
        <f t="shared" si="25"/>
        <v>0.17948717948717949</v>
      </c>
      <c r="M125" s="221" t="s">
        <v>614</v>
      </c>
      <c r="N125" s="227">
        <v>42478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28">
        <v>34</v>
      </c>
      <c r="B126" s="229">
        <v>42195</v>
      </c>
      <c r="C126" s="229"/>
      <c r="D126" s="230" t="s">
        <v>698</v>
      </c>
      <c r="E126" s="231" t="s">
        <v>646</v>
      </c>
      <c r="F126" s="232">
        <v>122.5</v>
      </c>
      <c r="G126" s="232"/>
      <c r="H126" s="233">
        <v>61</v>
      </c>
      <c r="I126" s="233">
        <v>172</v>
      </c>
      <c r="J126" s="234" t="s">
        <v>699</v>
      </c>
      <c r="K126" s="235">
        <f t="shared" si="24"/>
        <v>-61.5</v>
      </c>
      <c r="L126" s="236">
        <f t="shared" si="25"/>
        <v>-0.50204081632653064</v>
      </c>
      <c r="M126" s="232" t="s">
        <v>627</v>
      </c>
      <c r="N126" s="229">
        <v>43333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18">
        <v>35</v>
      </c>
      <c r="B127" s="219">
        <v>42219</v>
      </c>
      <c r="C127" s="219"/>
      <c r="D127" s="220" t="s">
        <v>700</v>
      </c>
      <c r="E127" s="221" t="s">
        <v>646</v>
      </c>
      <c r="F127" s="222">
        <v>297.5</v>
      </c>
      <c r="G127" s="221"/>
      <c r="H127" s="221">
        <v>350</v>
      </c>
      <c r="I127" s="223">
        <v>360</v>
      </c>
      <c r="J127" s="224" t="s">
        <v>701</v>
      </c>
      <c r="K127" s="225">
        <f t="shared" si="24"/>
        <v>52.5</v>
      </c>
      <c r="L127" s="226">
        <f t="shared" si="25"/>
        <v>0.17647058823529413</v>
      </c>
      <c r="M127" s="221" t="s">
        <v>614</v>
      </c>
      <c r="N127" s="227">
        <v>42232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18">
        <v>36</v>
      </c>
      <c r="B128" s="219">
        <v>42219</v>
      </c>
      <c r="C128" s="219"/>
      <c r="D128" s="220" t="s">
        <v>702</v>
      </c>
      <c r="E128" s="221" t="s">
        <v>646</v>
      </c>
      <c r="F128" s="222">
        <v>115.5</v>
      </c>
      <c r="G128" s="221"/>
      <c r="H128" s="221">
        <v>149</v>
      </c>
      <c r="I128" s="223">
        <v>140</v>
      </c>
      <c r="J128" s="224" t="s">
        <v>703</v>
      </c>
      <c r="K128" s="225">
        <f t="shared" si="24"/>
        <v>33.5</v>
      </c>
      <c r="L128" s="226">
        <f t="shared" si="25"/>
        <v>0.29004329004329005</v>
      </c>
      <c r="M128" s="221" t="s">
        <v>614</v>
      </c>
      <c r="N128" s="227">
        <v>42740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18">
        <v>37</v>
      </c>
      <c r="B129" s="219">
        <v>42251</v>
      </c>
      <c r="C129" s="219"/>
      <c r="D129" s="220" t="s">
        <v>696</v>
      </c>
      <c r="E129" s="221" t="s">
        <v>646</v>
      </c>
      <c r="F129" s="222">
        <v>226</v>
      </c>
      <c r="G129" s="221"/>
      <c r="H129" s="221">
        <v>292</v>
      </c>
      <c r="I129" s="223">
        <v>292</v>
      </c>
      <c r="J129" s="224" t="s">
        <v>704</v>
      </c>
      <c r="K129" s="225">
        <f t="shared" si="24"/>
        <v>66</v>
      </c>
      <c r="L129" s="226">
        <f t="shared" si="25"/>
        <v>0.29203539823008851</v>
      </c>
      <c r="M129" s="221" t="s">
        <v>614</v>
      </c>
      <c r="N129" s="227">
        <v>42286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18">
        <v>38</v>
      </c>
      <c r="B130" s="219">
        <v>42254</v>
      </c>
      <c r="C130" s="219"/>
      <c r="D130" s="220" t="s">
        <v>691</v>
      </c>
      <c r="E130" s="221" t="s">
        <v>646</v>
      </c>
      <c r="F130" s="222">
        <v>232.5</v>
      </c>
      <c r="G130" s="221"/>
      <c r="H130" s="221">
        <v>312.5</v>
      </c>
      <c r="I130" s="223">
        <v>310</v>
      </c>
      <c r="J130" s="224" t="s">
        <v>648</v>
      </c>
      <c r="K130" s="225">
        <f t="shared" si="24"/>
        <v>80</v>
      </c>
      <c r="L130" s="226">
        <f t="shared" si="25"/>
        <v>0.34408602150537637</v>
      </c>
      <c r="M130" s="221" t="s">
        <v>614</v>
      </c>
      <c r="N130" s="227">
        <v>42823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18">
        <v>39</v>
      </c>
      <c r="B131" s="219">
        <v>42268</v>
      </c>
      <c r="C131" s="219"/>
      <c r="D131" s="220" t="s">
        <v>705</v>
      </c>
      <c r="E131" s="221" t="s">
        <v>646</v>
      </c>
      <c r="F131" s="222">
        <v>196.5</v>
      </c>
      <c r="G131" s="221"/>
      <c r="H131" s="221">
        <v>238</v>
      </c>
      <c r="I131" s="223">
        <v>238</v>
      </c>
      <c r="J131" s="224" t="s">
        <v>704</v>
      </c>
      <c r="K131" s="225">
        <f t="shared" si="24"/>
        <v>41.5</v>
      </c>
      <c r="L131" s="226">
        <f t="shared" si="25"/>
        <v>0.21119592875318066</v>
      </c>
      <c r="M131" s="221" t="s">
        <v>614</v>
      </c>
      <c r="N131" s="227">
        <v>42291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18">
        <v>40</v>
      </c>
      <c r="B132" s="219">
        <v>42271</v>
      </c>
      <c r="C132" s="219"/>
      <c r="D132" s="220" t="s">
        <v>645</v>
      </c>
      <c r="E132" s="221" t="s">
        <v>646</v>
      </c>
      <c r="F132" s="222">
        <v>65</v>
      </c>
      <c r="G132" s="221"/>
      <c r="H132" s="221">
        <v>82</v>
      </c>
      <c r="I132" s="223">
        <v>82</v>
      </c>
      <c r="J132" s="224" t="s">
        <v>704</v>
      </c>
      <c r="K132" s="225">
        <f t="shared" si="24"/>
        <v>17</v>
      </c>
      <c r="L132" s="226">
        <f t="shared" si="25"/>
        <v>0.26153846153846155</v>
      </c>
      <c r="M132" s="221" t="s">
        <v>614</v>
      </c>
      <c r="N132" s="227">
        <v>42578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18">
        <v>41</v>
      </c>
      <c r="B133" s="219">
        <v>42291</v>
      </c>
      <c r="C133" s="219"/>
      <c r="D133" s="220" t="s">
        <v>706</v>
      </c>
      <c r="E133" s="221" t="s">
        <v>646</v>
      </c>
      <c r="F133" s="222">
        <v>144</v>
      </c>
      <c r="G133" s="221"/>
      <c r="H133" s="221">
        <v>182.5</v>
      </c>
      <c r="I133" s="223">
        <v>181</v>
      </c>
      <c r="J133" s="224" t="s">
        <v>704</v>
      </c>
      <c r="K133" s="225">
        <f t="shared" si="24"/>
        <v>38.5</v>
      </c>
      <c r="L133" s="226">
        <f t="shared" si="25"/>
        <v>0.2673611111111111</v>
      </c>
      <c r="M133" s="221" t="s">
        <v>614</v>
      </c>
      <c r="N133" s="227">
        <v>42817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18">
        <v>42</v>
      </c>
      <c r="B134" s="219">
        <v>42291</v>
      </c>
      <c r="C134" s="219"/>
      <c r="D134" s="220" t="s">
        <v>707</v>
      </c>
      <c r="E134" s="221" t="s">
        <v>646</v>
      </c>
      <c r="F134" s="222">
        <v>264</v>
      </c>
      <c r="G134" s="221"/>
      <c r="H134" s="221">
        <v>311</v>
      </c>
      <c r="I134" s="223">
        <v>311</v>
      </c>
      <c r="J134" s="224" t="s">
        <v>704</v>
      </c>
      <c r="K134" s="225">
        <f t="shared" si="24"/>
        <v>47</v>
      </c>
      <c r="L134" s="226">
        <f t="shared" si="25"/>
        <v>0.17803030303030304</v>
      </c>
      <c r="M134" s="221" t="s">
        <v>614</v>
      </c>
      <c r="N134" s="227">
        <v>42604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8">
        <v>43</v>
      </c>
      <c r="B135" s="219">
        <v>42318</v>
      </c>
      <c r="C135" s="219"/>
      <c r="D135" s="220" t="s">
        <v>708</v>
      </c>
      <c r="E135" s="221" t="s">
        <v>616</v>
      </c>
      <c r="F135" s="222">
        <v>549.5</v>
      </c>
      <c r="G135" s="221"/>
      <c r="H135" s="221">
        <v>630</v>
      </c>
      <c r="I135" s="223">
        <v>630</v>
      </c>
      <c r="J135" s="224" t="s">
        <v>704</v>
      </c>
      <c r="K135" s="225">
        <f t="shared" si="24"/>
        <v>80.5</v>
      </c>
      <c r="L135" s="226">
        <f t="shared" si="25"/>
        <v>0.1464968152866242</v>
      </c>
      <c r="M135" s="221" t="s">
        <v>614</v>
      </c>
      <c r="N135" s="227">
        <v>42419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18">
        <v>44</v>
      </c>
      <c r="B136" s="219">
        <v>42342</v>
      </c>
      <c r="C136" s="219"/>
      <c r="D136" s="220" t="s">
        <v>709</v>
      </c>
      <c r="E136" s="221" t="s">
        <v>646</v>
      </c>
      <c r="F136" s="222">
        <v>1027.5</v>
      </c>
      <c r="G136" s="221"/>
      <c r="H136" s="221">
        <v>1315</v>
      </c>
      <c r="I136" s="223">
        <v>1250</v>
      </c>
      <c r="J136" s="224" t="s">
        <v>704</v>
      </c>
      <c r="K136" s="225">
        <f t="shared" si="24"/>
        <v>287.5</v>
      </c>
      <c r="L136" s="226">
        <f t="shared" si="25"/>
        <v>0.27980535279805352</v>
      </c>
      <c r="M136" s="221" t="s">
        <v>614</v>
      </c>
      <c r="N136" s="227">
        <v>43244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18">
        <v>45</v>
      </c>
      <c r="B137" s="219">
        <v>42367</v>
      </c>
      <c r="C137" s="219"/>
      <c r="D137" s="220" t="s">
        <v>710</v>
      </c>
      <c r="E137" s="221" t="s">
        <v>646</v>
      </c>
      <c r="F137" s="222">
        <v>465</v>
      </c>
      <c r="G137" s="221"/>
      <c r="H137" s="221">
        <v>540</v>
      </c>
      <c r="I137" s="223">
        <v>540</v>
      </c>
      <c r="J137" s="224" t="s">
        <v>704</v>
      </c>
      <c r="K137" s="225">
        <f t="shared" si="24"/>
        <v>75</v>
      </c>
      <c r="L137" s="226">
        <f t="shared" si="25"/>
        <v>0.16129032258064516</v>
      </c>
      <c r="M137" s="221" t="s">
        <v>614</v>
      </c>
      <c r="N137" s="227">
        <v>42530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18">
        <v>46</v>
      </c>
      <c r="B138" s="219">
        <v>42380</v>
      </c>
      <c r="C138" s="219"/>
      <c r="D138" s="220" t="s">
        <v>392</v>
      </c>
      <c r="E138" s="221" t="s">
        <v>616</v>
      </c>
      <c r="F138" s="222">
        <v>81</v>
      </c>
      <c r="G138" s="221"/>
      <c r="H138" s="221">
        <v>110</v>
      </c>
      <c r="I138" s="223">
        <v>110</v>
      </c>
      <c r="J138" s="224" t="s">
        <v>704</v>
      </c>
      <c r="K138" s="225">
        <f t="shared" si="24"/>
        <v>29</v>
      </c>
      <c r="L138" s="226">
        <f t="shared" si="25"/>
        <v>0.35802469135802467</v>
      </c>
      <c r="M138" s="221" t="s">
        <v>614</v>
      </c>
      <c r="N138" s="227">
        <v>42745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8">
        <v>47</v>
      </c>
      <c r="B139" s="219">
        <v>42382</v>
      </c>
      <c r="C139" s="219"/>
      <c r="D139" s="220" t="s">
        <v>711</v>
      </c>
      <c r="E139" s="221" t="s">
        <v>616</v>
      </c>
      <c r="F139" s="222">
        <v>417.5</v>
      </c>
      <c r="G139" s="221"/>
      <c r="H139" s="221">
        <v>547</v>
      </c>
      <c r="I139" s="223">
        <v>535</v>
      </c>
      <c r="J139" s="224" t="s">
        <v>704</v>
      </c>
      <c r="K139" s="225">
        <f t="shared" si="24"/>
        <v>129.5</v>
      </c>
      <c r="L139" s="226">
        <f t="shared" si="25"/>
        <v>0.31017964071856285</v>
      </c>
      <c r="M139" s="221" t="s">
        <v>614</v>
      </c>
      <c r="N139" s="227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18">
        <v>48</v>
      </c>
      <c r="B140" s="219">
        <v>42408</v>
      </c>
      <c r="C140" s="219"/>
      <c r="D140" s="220" t="s">
        <v>712</v>
      </c>
      <c r="E140" s="221" t="s">
        <v>646</v>
      </c>
      <c r="F140" s="222">
        <v>650</v>
      </c>
      <c r="G140" s="221"/>
      <c r="H140" s="221">
        <v>800</v>
      </c>
      <c r="I140" s="223">
        <v>800</v>
      </c>
      <c r="J140" s="224" t="s">
        <v>704</v>
      </c>
      <c r="K140" s="225">
        <f t="shared" si="24"/>
        <v>150</v>
      </c>
      <c r="L140" s="226">
        <f t="shared" si="25"/>
        <v>0.23076923076923078</v>
      </c>
      <c r="M140" s="221" t="s">
        <v>614</v>
      </c>
      <c r="N140" s="227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18">
        <v>49</v>
      </c>
      <c r="B141" s="219">
        <v>42433</v>
      </c>
      <c r="C141" s="219"/>
      <c r="D141" s="220" t="s">
        <v>212</v>
      </c>
      <c r="E141" s="221" t="s">
        <v>646</v>
      </c>
      <c r="F141" s="222">
        <v>437.5</v>
      </c>
      <c r="G141" s="221"/>
      <c r="H141" s="221">
        <v>504.5</v>
      </c>
      <c r="I141" s="223">
        <v>522</v>
      </c>
      <c r="J141" s="224" t="s">
        <v>713</v>
      </c>
      <c r="K141" s="225">
        <f t="shared" si="24"/>
        <v>67</v>
      </c>
      <c r="L141" s="226">
        <f t="shared" si="25"/>
        <v>0.15314285714285714</v>
      </c>
      <c r="M141" s="221" t="s">
        <v>614</v>
      </c>
      <c r="N141" s="227">
        <v>42480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18">
        <v>50</v>
      </c>
      <c r="B142" s="219">
        <v>42438</v>
      </c>
      <c r="C142" s="219"/>
      <c r="D142" s="220" t="s">
        <v>714</v>
      </c>
      <c r="E142" s="221" t="s">
        <v>646</v>
      </c>
      <c r="F142" s="222">
        <v>189.5</v>
      </c>
      <c r="G142" s="221"/>
      <c r="H142" s="221">
        <v>218</v>
      </c>
      <c r="I142" s="223">
        <v>218</v>
      </c>
      <c r="J142" s="224" t="s">
        <v>704</v>
      </c>
      <c r="K142" s="225">
        <f t="shared" si="24"/>
        <v>28.5</v>
      </c>
      <c r="L142" s="226">
        <f t="shared" si="25"/>
        <v>0.15039577836411611</v>
      </c>
      <c r="M142" s="221" t="s">
        <v>614</v>
      </c>
      <c r="N142" s="227">
        <v>43034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28">
        <v>51</v>
      </c>
      <c r="B143" s="229">
        <v>42471</v>
      </c>
      <c r="C143" s="229"/>
      <c r="D143" s="237" t="s">
        <v>715</v>
      </c>
      <c r="E143" s="232" t="s">
        <v>646</v>
      </c>
      <c r="F143" s="232">
        <v>36.5</v>
      </c>
      <c r="G143" s="233"/>
      <c r="H143" s="233">
        <v>15.85</v>
      </c>
      <c r="I143" s="233">
        <v>60</v>
      </c>
      <c r="J143" s="234" t="s">
        <v>716</v>
      </c>
      <c r="K143" s="235">
        <f t="shared" si="24"/>
        <v>-20.65</v>
      </c>
      <c r="L143" s="236">
        <f t="shared" si="25"/>
        <v>-0.5657534246575342</v>
      </c>
      <c r="M143" s="232" t="s">
        <v>627</v>
      </c>
      <c r="N143" s="240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18">
        <v>52</v>
      </c>
      <c r="B144" s="219">
        <v>42472</v>
      </c>
      <c r="C144" s="219"/>
      <c r="D144" s="220" t="s">
        <v>717</v>
      </c>
      <c r="E144" s="221" t="s">
        <v>646</v>
      </c>
      <c r="F144" s="222">
        <v>93</v>
      </c>
      <c r="G144" s="221"/>
      <c r="H144" s="221">
        <v>149</v>
      </c>
      <c r="I144" s="223">
        <v>140</v>
      </c>
      <c r="J144" s="224" t="s">
        <v>718</v>
      </c>
      <c r="K144" s="225">
        <f t="shared" si="24"/>
        <v>56</v>
      </c>
      <c r="L144" s="226">
        <f t="shared" si="25"/>
        <v>0.60215053763440862</v>
      </c>
      <c r="M144" s="221" t="s">
        <v>614</v>
      </c>
      <c r="N144" s="227">
        <v>42740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8">
        <v>53</v>
      </c>
      <c r="B145" s="219">
        <v>42472</v>
      </c>
      <c r="C145" s="219"/>
      <c r="D145" s="220" t="s">
        <v>719</v>
      </c>
      <c r="E145" s="221" t="s">
        <v>646</v>
      </c>
      <c r="F145" s="222">
        <v>130</v>
      </c>
      <c r="G145" s="221"/>
      <c r="H145" s="221">
        <v>150</v>
      </c>
      <c r="I145" s="223" t="s">
        <v>720</v>
      </c>
      <c r="J145" s="224" t="s">
        <v>704</v>
      </c>
      <c r="K145" s="225">
        <f t="shared" si="24"/>
        <v>20</v>
      </c>
      <c r="L145" s="226">
        <f t="shared" si="25"/>
        <v>0.15384615384615385</v>
      </c>
      <c r="M145" s="221" t="s">
        <v>614</v>
      </c>
      <c r="N145" s="227">
        <v>42564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8">
        <v>54</v>
      </c>
      <c r="B146" s="219">
        <v>42473</v>
      </c>
      <c r="C146" s="219"/>
      <c r="D146" s="220" t="s">
        <v>721</v>
      </c>
      <c r="E146" s="221" t="s">
        <v>646</v>
      </c>
      <c r="F146" s="222">
        <v>196</v>
      </c>
      <c r="G146" s="221"/>
      <c r="H146" s="221">
        <v>299</v>
      </c>
      <c r="I146" s="223">
        <v>299</v>
      </c>
      <c r="J146" s="224" t="s">
        <v>704</v>
      </c>
      <c r="K146" s="225">
        <v>103</v>
      </c>
      <c r="L146" s="226">
        <v>0.52551020408163296</v>
      </c>
      <c r="M146" s="221" t="s">
        <v>614</v>
      </c>
      <c r="N146" s="227">
        <v>42620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8">
        <v>55</v>
      </c>
      <c r="B147" s="219">
        <v>42473</v>
      </c>
      <c r="C147" s="219"/>
      <c r="D147" s="220" t="s">
        <v>722</v>
      </c>
      <c r="E147" s="221" t="s">
        <v>646</v>
      </c>
      <c r="F147" s="222">
        <v>88</v>
      </c>
      <c r="G147" s="221"/>
      <c r="H147" s="221">
        <v>103</v>
      </c>
      <c r="I147" s="223">
        <v>103</v>
      </c>
      <c r="J147" s="224" t="s">
        <v>704</v>
      </c>
      <c r="K147" s="225">
        <v>15</v>
      </c>
      <c r="L147" s="226">
        <v>0.170454545454545</v>
      </c>
      <c r="M147" s="221" t="s">
        <v>614</v>
      </c>
      <c r="N147" s="227">
        <v>42530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8">
        <v>56</v>
      </c>
      <c r="B148" s="219">
        <v>42492</v>
      </c>
      <c r="C148" s="219"/>
      <c r="D148" s="220" t="s">
        <v>723</v>
      </c>
      <c r="E148" s="221" t="s">
        <v>646</v>
      </c>
      <c r="F148" s="222">
        <v>127.5</v>
      </c>
      <c r="G148" s="221"/>
      <c r="H148" s="221">
        <v>148</v>
      </c>
      <c r="I148" s="223" t="s">
        <v>724</v>
      </c>
      <c r="J148" s="224" t="s">
        <v>704</v>
      </c>
      <c r="K148" s="225">
        <f t="shared" ref="K148:K152" si="26">H148-F148</f>
        <v>20.5</v>
      </c>
      <c r="L148" s="226">
        <f t="shared" ref="L148:L152" si="27">K148/F148</f>
        <v>0.16078431372549021</v>
      </c>
      <c r="M148" s="221" t="s">
        <v>614</v>
      </c>
      <c r="N148" s="227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8">
        <v>57</v>
      </c>
      <c r="B149" s="219">
        <v>42493</v>
      </c>
      <c r="C149" s="219"/>
      <c r="D149" s="220" t="s">
        <v>725</v>
      </c>
      <c r="E149" s="221" t="s">
        <v>646</v>
      </c>
      <c r="F149" s="222">
        <v>675</v>
      </c>
      <c r="G149" s="221"/>
      <c r="H149" s="221">
        <v>815</v>
      </c>
      <c r="I149" s="223" t="s">
        <v>726</v>
      </c>
      <c r="J149" s="224" t="s">
        <v>704</v>
      </c>
      <c r="K149" s="225">
        <f t="shared" si="26"/>
        <v>140</v>
      </c>
      <c r="L149" s="226">
        <f t="shared" si="27"/>
        <v>0.2074074074074074</v>
      </c>
      <c r="M149" s="221" t="s">
        <v>614</v>
      </c>
      <c r="N149" s="227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8">
        <v>58</v>
      </c>
      <c r="B150" s="229">
        <v>42522</v>
      </c>
      <c r="C150" s="229"/>
      <c r="D150" s="230" t="s">
        <v>727</v>
      </c>
      <c r="E150" s="231" t="s">
        <v>646</v>
      </c>
      <c r="F150" s="232">
        <v>500</v>
      </c>
      <c r="G150" s="232"/>
      <c r="H150" s="233">
        <v>232.5</v>
      </c>
      <c r="I150" s="233" t="s">
        <v>728</v>
      </c>
      <c r="J150" s="234" t="s">
        <v>729</v>
      </c>
      <c r="K150" s="235">
        <f t="shared" si="26"/>
        <v>-267.5</v>
      </c>
      <c r="L150" s="236">
        <f t="shared" si="27"/>
        <v>-0.53500000000000003</v>
      </c>
      <c r="M150" s="232" t="s">
        <v>627</v>
      </c>
      <c r="N150" s="229">
        <v>43735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8">
        <v>59</v>
      </c>
      <c r="B151" s="219">
        <v>42527</v>
      </c>
      <c r="C151" s="219"/>
      <c r="D151" s="220" t="s">
        <v>562</v>
      </c>
      <c r="E151" s="221" t="s">
        <v>646</v>
      </c>
      <c r="F151" s="222">
        <v>110</v>
      </c>
      <c r="G151" s="221"/>
      <c r="H151" s="221">
        <v>126.5</v>
      </c>
      <c r="I151" s="223">
        <v>125</v>
      </c>
      <c r="J151" s="224" t="s">
        <v>655</v>
      </c>
      <c r="K151" s="225">
        <f t="shared" si="26"/>
        <v>16.5</v>
      </c>
      <c r="L151" s="226">
        <f t="shared" si="27"/>
        <v>0.15</v>
      </c>
      <c r="M151" s="221" t="s">
        <v>614</v>
      </c>
      <c r="N151" s="227">
        <v>42552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8">
        <v>60</v>
      </c>
      <c r="B152" s="219">
        <v>42538</v>
      </c>
      <c r="C152" s="219"/>
      <c r="D152" s="220" t="s">
        <v>730</v>
      </c>
      <c r="E152" s="221" t="s">
        <v>646</v>
      </c>
      <c r="F152" s="222">
        <v>44</v>
      </c>
      <c r="G152" s="221"/>
      <c r="H152" s="221">
        <v>69.5</v>
      </c>
      <c r="I152" s="223">
        <v>69.5</v>
      </c>
      <c r="J152" s="224" t="s">
        <v>731</v>
      </c>
      <c r="K152" s="225">
        <f t="shared" si="26"/>
        <v>25.5</v>
      </c>
      <c r="L152" s="226">
        <f t="shared" si="27"/>
        <v>0.57954545454545459</v>
      </c>
      <c r="M152" s="221" t="s">
        <v>614</v>
      </c>
      <c r="N152" s="227">
        <v>42977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8">
        <v>61</v>
      </c>
      <c r="B153" s="219">
        <v>42549</v>
      </c>
      <c r="C153" s="219"/>
      <c r="D153" s="220" t="s">
        <v>732</v>
      </c>
      <c r="E153" s="221" t="s">
        <v>646</v>
      </c>
      <c r="F153" s="222">
        <v>262.5</v>
      </c>
      <c r="G153" s="221"/>
      <c r="H153" s="221">
        <v>340</v>
      </c>
      <c r="I153" s="223">
        <v>333</v>
      </c>
      <c r="J153" s="224" t="s">
        <v>733</v>
      </c>
      <c r="K153" s="225">
        <v>77.5</v>
      </c>
      <c r="L153" s="226">
        <v>0.29523809523809502</v>
      </c>
      <c r="M153" s="221" t="s">
        <v>614</v>
      </c>
      <c r="N153" s="227">
        <v>43017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8">
        <v>62</v>
      </c>
      <c r="B154" s="219">
        <v>42549</v>
      </c>
      <c r="C154" s="219"/>
      <c r="D154" s="220" t="s">
        <v>734</v>
      </c>
      <c r="E154" s="221" t="s">
        <v>646</v>
      </c>
      <c r="F154" s="222">
        <v>840</v>
      </c>
      <c r="G154" s="221"/>
      <c r="H154" s="221">
        <v>1230</v>
      </c>
      <c r="I154" s="223">
        <v>1230</v>
      </c>
      <c r="J154" s="224" t="s">
        <v>704</v>
      </c>
      <c r="K154" s="225">
        <v>390</v>
      </c>
      <c r="L154" s="226">
        <v>0.46428571428571402</v>
      </c>
      <c r="M154" s="221" t="s">
        <v>614</v>
      </c>
      <c r="N154" s="227">
        <v>42649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41">
        <v>63</v>
      </c>
      <c r="B155" s="242">
        <v>42556</v>
      </c>
      <c r="C155" s="242"/>
      <c r="D155" s="243" t="s">
        <v>735</v>
      </c>
      <c r="E155" s="244" t="s">
        <v>646</v>
      </c>
      <c r="F155" s="244">
        <v>395</v>
      </c>
      <c r="G155" s="245"/>
      <c r="H155" s="245">
        <f>(468.5+342.5)/2</f>
        <v>405.5</v>
      </c>
      <c r="I155" s="245">
        <v>510</v>
      </c>
      <c r="J155" s="246" t="s">
        <v>736</v>
      </c>
      <c r="K155" s="247">
        <f t="shared" ref="K155:K161" si="28">H155-F155</f>
        <v>10.5</v>
      </c>
      <c r="L155" s="248">
        <f t="shared" ref="L155:L161" si="29">K155/F155</f>
        <v>2.6582278481012658E-2</v>
      </c>
      <c r="M155" s="244" t="s">
        <v>737</v>
      </c>
      <c r="N155" s="242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8">
        <v>64</v>
      </c>
      <c r="B156" s="229">
        <v>42584</v>
      </c>
      <c r="C156" s="229"/>
      <c r="D156" s="230" t="s">
        <v>738</v>
      </c>
      <c r="E156" s="231" t="s">
        <v>616</v>
      </c>
      <c r="F156" s="232">
        <f>169.5-12.8</f>
        <v>156.69999999999999</v>
      </c>
      <c r="G156" s="232"/>
      <c r="H156" s="233">
        <v>77</v>
      </c>
      <c r="I156" s="233" t="s">
        <v>739</v>
      </c>
      <c r="J156" s="234" t="s">
        <v>740</v>
      </c>
      <c r="K156" s="235">
        <f t="shared" si="28"/>
        <v>-79.699999999999989</v>
      </c>
      <c r="L156" s="236">
        <f t="shared" si="29"/>
        <v>-0.50861518825781749</v>
      </c>
      <c r="M156" s="232" t="s">
        <v>627</v>
      </c>
      <c r="N156" s="229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8">
        <v>65</v>
      </c>
      <c r="B157" s="229">
        <v>42586</v>
      </c>
      <c r="C157" s="229"/>
      <c r="D157" s="230" t="s">
        <v>741</v>
      </c>
      <c r="E157" s="231" t="s">
        <v>646</v>
      </c>
      <c r="F157" s="232">
        <v>400</v>
      </c>
      <c r="G157" s="232"/>
      <c r="H157" s="233">
        <v>305</v>
      </c>
      <c r="I157" s="233">
        <v>475</v>
      </c>
      <c r="J157" s="234" t="s">
        <v>742</v>
      </c>
      <c r="K157" s="235">
        <f t="shared" si="28"/>
        <v>-95</v>
      </c>
      <c r="L157" s="236">
        <f t="shared" si="29"/>
        <v>-0.23749999999999999</v>
      </c>
      <c r="M157" s="232" t="s">
        <v>627</v>
      </c>
      <c r="N157" s="229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8">
        <v>66</v>
      </c>
      <c r="B158" s="219">
        <v>42593</v>
      </c>
      <c r="C158" s="219"/>
      <c r="D158" s="220" t="s">
        <v>743</v>
      </c>
      <c r="E158" s="221" t="s">
        <v>646</v>
      </c>
      <c r="F158" s="222">
        <v>86.5</v>
      </c>
      <c r="G158" s="221"/>
      <c r="H158" s="221">
        <v>130</v>
      </c>
      <c r="I158" s="223">
        <v>130</v>
      </c>
      <c r="J158" s="224" t="s">
        <v>744</v>
      </c>
      <c r="K158" s="225">
        <f t="shared" si="28"/>
        <v>43.5</v>
      </c>
      <c r="L158" s="226">
        <f t="shared" si="29"/>
        <v>0.50289017341040465</v>
      </c>
      <c r="M158" s="221" t="s">
        <v>614</v>
      </c>
      <c r="N158" s="227">
        <v>43091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8">
        <v>67</v>
      </c>
      <c r="B159" s="229">
        <v>42600</v>
      </c>
      <c r="C159" s="229"/>
      <c r="D159" s="230" t="s">
        <v>111</v>
      </c>
      <c r="E159" s="231" t="s">
        <v>646</v>
      </c>
      <c r="F159" s="232">
        <v>133.5</v>
      </c>
      <c r="G159" s="232"/>
      <c r="H159" s="233">
        <v>126.5</v>
      </c>
      <c r="I159" s="233">
        <v>178</v>
      </c>
      <c r="J159" s="234" t="s">
        <v>745</v>
      </c>
      <c r="K159" s="235">
        <f t="shared" si="28"/>
        <v>-7</v>
      </c>
      <c r="L159" s="236">
        <f t="shared" si="29"/>
        <v>-5.2434456928838954E-2</v>
      </c>
      <c r="M159" s="232" t="s">
        <v>627</v>
      </c>
      <c r="N159" s="229">
        <v>42615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8">
        <v>68</v>
      </c>
      <c r="B160" s="219">
        <v>42613</v>
      </c>
      <c r="C160" s="219"/>
      <c r="D160" s="220" t="s">
        <v>746</v>
      </c>
      <c r="E160" s="221" t="s">
        <v>646</v>
      </c>
      <c r="F160" s="222">
        <v>560</v>
      </c>
      <c r="G160" s="221"/>
      <c r="H160" s="221">
        <v>725</v>
      </c>
      <c r="I160" s="223">
        <v>725</v>
      </c>
      <c r="J160" s="224" t="s">
        <v>648</v>
      </c>
      <c r="K160" s="225">
        <f t="shared" si="28"/>
        <v>165</v>
      </c>
      <c r="L160" s="226">
        <f t="shared" si="29"/>
        <v>0.29464285714285715</v>
      </c>
      <c r="M160" s="221" t="s">
        <v>614</v>
      </c>
      <c r="N160" s="227">
        <v>42456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8">
        <v>69</v>
      </c>
      <c r="B161" s="219">
        <v>42614</v>
      </c>
      <c r="C161" s="219"/>
      <c r="D161" s="220" t="s">
        <v>747</v>
      </c>
      <c r="E161" s="221" t="s">
        <v>646</v>
      </c>
      <c r="F161" s="222">
        <v>160.5</v>
      </c>
      <c r="G161" s="221"/>
      <c r="H161" s="221">
        <v>210</v>
      </c>
      <c r="I161" s="223">
        <v>210</v>
      </c>
      <c r="J161" s="224" t="s">
        <v>648</v>
      </c>
      <c r="K161" s="225">
        <f t="shared" si="28"/>
        <v>49.5</v>
      </c>
      <c r="L161" s="226">
        <f t="shared" si="29"/>
        <v>0.30841121495327101</v>
      </c>
      <c r="M161" s="221" t="s">
        <v>614</v>
      </c>
      <c r="N161" s="227">
        <v>42871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8">
        <v>70</v>
      </c>
      <c r="B162" s="219">
        <v>42646</v>
      </c>
      <c r="C162" s="219"/>
      <c r="D162" s="220" t="s">
        <v>407</v>
      </c>
      <c r="E162" s="221" t="s">
        <v>646</v>
      </c>
      <c r="F162" s="222">
        <v>430</v>
      </c>
      <c r="G162" s="221"/>
      <c r="H162" s="221">
        <v>596</v>
      </c>
      <c r="I162" s="223">
        <v>575</v>
      </c>
      <c r="J162" s="224" t="s">
        <v>748</v>
      </c>
      <c r="K162" s="225">
        <v>166</v>
      </c>
      <c r="L162" s="226">
        <v>0.38604651162790699</v>
      </c>
      <c r="M162" s="221" t="s">
        <v>614</v>
      </c>
      <c r="N162" s="227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8">
        <v>71</v>
      </c>
      <c r="B163" s="219">
        <v>42657</v>
      </c>
      <c r="C163" s="219"/>
      <c r="D163" s="220" t="s">
        <v>749</v>
      </c>
      <c r="E163" s="221" t="s">
        <v>646</v>
      </c>
      <c r="F163" s="222">
        <v>280</v>
      </c>
      <c r="G163" s="221"/>
      <c r="H163" s="221">
        <v>345</v>
      </c>
      <c r="I163" s="223">
        <v>345</v>
      </c>
      <c r="J163" s="224" t="s">
        <v>648</v>
      </c>
      <c r="K163" s="225">
        <f t="shared" ref="K163:K168" si="30">H163-F163</f>
        <v>65</v>
      </c>
      <c r="L163" s="226">
        <f t="shared" ref="L163:L164" si="31">K163/F163</f>
        <v>0.23214285714285715</v>
      </c>
      <c r="M163" s="221" t="s">
        <v>614</v>
      </c>
      <c r="N163" s="227">
        <v>42814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8">
        <v>72</v>
      </c>
      <c r="B164" s="219">
        <v>42657</v>
      </c>
      <c r="C164" s="219"/>
      <c r="D164" s="220" t="s">
        <v>750</v>
      </c>
      <c r="E164" s="221" t="s">
        <v>646</v>
      </c>
      <c r="F164" s="222">
        <v>245</v>
      </c>
      <c r="G164" s="221"/>
      <c r="H164" s="221">
        <v>325.5</v>
      </c>
      <c r="I164" s="223">
        <v>330</v>
      </c>
      <c r="J164" s="224" t="s">
        <v>751</v>
      </c>
      <c r="K164" s="225">
        <f t="shared" si="30"/>
        <v>80.5</v>
      </c>
      <c r="L164" s="226">
        <f t="shared" si="31"/>
        <v>0.32857142857142857</v>
      </c>
      <c r="M164" s="221" t="s">
        <v>614</v>
      </c>
      <c r="N164" s="227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8">
        <v>73</v>
      </c>
      <c r="B165" s="219">
        <v>42660</v>
      </c>
      <c r="C165" s="219"/>
      <c r="D165" s="220" t="s">
        <v>352</v>
      </c>
      <c r="E165" s="221" t="s">
        <v>646</v>
      </c>
      <c r="F165" s="222">
        <v>125</v>
      </c>
      <c r="G165" s="221"/>
      <c r="H165" s="221">
        <v>160</v>
      </c>
      <c r="I165" s="223">
        <v>160</v>
      </c>
      <c r="J165" s="224" t="s">
        <v>704</v>
      </c>
      <c r="K165" s="225">
        <f t="shared" si="30"/>
        <v>35</v>
      </c>
      <c r="L165" s="226">
        <v>0.28000000000000003</v>
      </c>
      <c r="M165" s="221" t="s">
        <v>614</v>
      </c>
      <c r="N165" s="227">
        <v>42803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8">
        <v>74</v>
      </c>
      <c r="B166" s="219">
        <v>42660</v>
      </c>
      <c r="C166" s="219"/>
      <c r="D166" s="220" t="s">
        <v>484</v>
      </c>
      <c r="E166" s="221" t="s">
        <v>646</v>
      </c>
      <c r="F166" s="222">
        <v>114</v>
      </c>
      <c r="G166" s="221"/>
      <c r="H166" s="221">
        <v>145</v>
      </c>
      <c r="I166" s="223">
        <v>145</v>
      </c>
      <c r="J166" s="224" t="s">
        <v>704</v>
      </c>
      <c r="K166" s="225">
        <f t="shared" si="30"/>
        <v>31</v>
      </c>
      <c r="L166" s="226">
        <f t="shared" ref="L166:L168" si="32">K166/F166</f>
        <v>0.27192982456140352</v>
      </c>
      <c r="M166" s="221" t="s">
        <v>614</v>
      </c>
      <c r="N166" s="227">
        <v>42859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8">
        <v>75</v>
      </c>
      <c r="B167" s="219">
        <v>42660</v>
      </c>
      <c r="C167" s="219"/>
      <c r="D167" s="220" t="s">
        <v>752</v>
      </c>
      <c r="E167" s="221" t="s">
        <v>646</v>
      </c>
      <c r="F167" s="222">
        <v>212</v>
      </c>
      <c r="G167" s="221"/>
      <c r="H167" s="221">
        <v>280</v>
      </c>
      <c r="I167" s="223">
        <v>276</v>
      </c>
      <c r="J167" s="224" t="s">
        <v>753</v>
      </c>
      <c r="K167" s="225">
        <f t="shared" si="30"/>
        <v>68</v>
      </c>
      <c r="L167" s="226">
        <f t="shared" si="32"/>
        <v>0.32075471698113206</v>
      </c>
      <c r="M167" s="221" t="s">
        <v>614</v>
      </c>
      <c r="N167" s="227">
        <v>42858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8">
        <v>76</v>
      </c>
      <c r="B168" s="219">
        <v>42678</v>
      </c>
      <c r="C168" s="219"/>
      <c r="D168" s="220" t="s">
        <v>472</v>
      </c>
      <c r="E168" s="221" t="s">
        <v>646</v>
      </c>
      <c r="F168" s="222">
        <v>155</v>
      </c>
      <c r="G168" s="221"/>
      <c r="H168" s="221">
        <v>210</v>
      </c>
      <c r="I168" s="223">
        <v>210</v>
      </c>
      <c r="J168" s="224" t="s">
        <v>754</v>
      </c>
      <c r="K168" s="225">
        <f t="shared" si="30"/>
        <v>55</v>
      </c>
      <c r="L168" s="226">
        <f t="shared" si="32"/>
        <v>0.35483870967741937</v>
      </c>
      <c r="M168" s="221" t="s">
        <v>614</v>
      </c>
      <c r="N168" s="227">
        <v>42944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8">
        <v>77</v>
      </c>
      <c r="B169" s="229">
        <v>42710</v>
      </c>
      <c r="C169" s="229"/>
      <c r="D169" s="230" t="s">
        <v>755</v>
      </c>
      <c r="E169" s="231" t="s">
        <v>646</v>
      </c>
      <c r="F169" s="232">
        <v>150.5</v>
      </c>
      <c r="G169" s="232"/>
      <c r="H169" s="233">
        <v>72.5</v>
      </c>
      <c r="I169" s="233">
        <v>174</v>
      </c>
      <c r="J169" s="234" t="s">
        <v>756</v>
      </c>
      <c r="K169" s="235">
        <v>-78</v>
      </c>
      <c r="L169" s="236">
        <v>-0.51827242524916906</v>
      </c>
      <c r="M169" s="232" t="s">
        <v>627</v>
      </c>
      <c r="N169" s="229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8">
        <v>78</v>
      </c>
      <c r="B170" s="219">
        <v>42712</v>
      </c>
      <c r="C170" s="219"/>
      <c r="D170" s="220" t="s">
        <v>757</v>
      </c>
      <c r="E170" s="221" t="s">
        <v>646</v>
      </c>
      <c r="F170" s="222">
        <v>380</v>
      </c>
      <c r="G170" s="221"/>
      <c r="H170" s="221">
        <v>478</v>
      </c>
      <c r="I170" s="223">
        <v>468</v>
      </c>
      <c r="J170" s="224" t="s">
        <v>704</v>
      </c>
      <c r="K170" s="225">
        <f t="shared" ref="K170:K172" si="33">H170-F170</f>
        <v>98</v>
      </c>
      <c r="L170" s="226">
        <f t="shared" ref="L170:L172" si="34">K170/F170</f>
        <v>0.25789473684210529</v>
      </c>
      <c r="M170" s="221" t="s">
        <v>614</v>
      </c>
      <c r="N170" s="227">
        <v>43025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8">
        <v>79</v>
      </c>
      <c r="B171" s="219">
        <v>42734</v>
      </c>
      <c r="C171" s="219"/>
      <c r="D171" s="220" t="s">
        <v>110</v>
      </c>
      <c r="E171" s="221" t="s">
        <v>646</v>
      </c>
      <c r="F171" s="222">
        <v>305</v>
      </c>
      <c r="G171" s="221"/>
      <c r="H171" s="221">
        <v>375</v>
      </c>
      <c r="I171" s="223">
        <v>375</v>
      </c>
      <c r="J171" s="224" t="s">
        <v>704</v>
      </c>
      <c r="K171" s="225">
        <f t="shared" si="33"/>
        <v>70</v>
      </c>
      <c r="L171" s="226">
        <f t="shared" si="34"/>
        <v>0.22950819672131148</v>
      </c>
      <c r="M171" s="221" t="s">
        <v>614</v>
      </c>
      <c r="N171" s="227">
        <v>42768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8">
        <v>80</v>
      </c>
      <c r="B172" s="219">
        <v>42739</v>
      </c>
      <c r="C172" s="219"/>
      <c r="D172" s="220" t="s">
        <v>96</v>
      </c>
      <c r="E172" s="221" t="s">
        <v>646</v>
      </c>
      <c r="F172" s="222">
        <v>99.5</v>
      </c>
      <c r="G172" s="221"/>
      <c r="H172" s="221">
        <v>158</v>
      </c>
      <c r="I172" s="223">
        <v>158</v>
      </c>
      <c r="J172" s="224" t="s">
        <v>704</v>
      </c>
      <c r="K172" s="225">
        <f t="shared" si="33"/>
        <v>58.5</v>
      </c>
      <c r="L172" s="226">
        <f t="shared" si="34"/>
        <v>0.5879396984924623</v>
      </c>
      <c r="M172" s="221" t="s">
        <v>614</v>
      </c>
      <c r="N172" s="227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8">
        <v>81</v>
      </c>
      <c r="B173" s="219">
        <v>42739</v>
      </c>
      <c r="C173" s="219"/>
      <c r="D173" s="220" t="s">
        <v>96</v>
      </c>
      <c r="E173" s="221" t="s">
        <v>646</v>
      </c>
      <c r="F173" s="222">
        <v>99.5</v>
      </c>
      <c r="G173" s="221"/>
      <c r="H173" s="221">
        <v>158</v>
      </c>
      <c r="I173" s="223">
        <v>158</v>
      </c>
      <c r="J173" s="224" t="s">
        <v>704</v>
      </c>
      <c r="K173" s="225">
        <v>58.5</v>
      </c>
      <c r="L173" s="226">
        <v>0.58793969849246197</v>
      </c>
      <c r="M173" s="221" t="s">
        <v>614</v>
      </c>
      <c r="N173" s="227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8">
        <v>82</v>
      </c>
      <c r="B174" s="219">
        <v>42786</v>
      </c>
      <c r="C174" s="219"/>
      <c r="D174" s="220" t="s">
        <v>187</v>
      </c>
      <c r="E174" s="221" t="s">
        <v>646</v>
      </c>
      <c r="F174" s="222">
        <v>140.5</v>
      </c>
      <c r="G174" s="221"/>
      <c r="H174" s="221">
        <v>220</v>
      </c>
      <c r="I174" s="223">
        <v>220</v>
      </c>
      <c r="J174" s="224" t="s">
        <v>704</v>
      </c>
      <c r="K174" s="225">
        <f>H174-F174</f>
        <v>79.5</v>
      </c>
      <c r="L174" s="226">
        <f>K174/F174</f>
        <v>0.5658362989323843</v>
      </c>
      <c r="M174" s="221" t="s">
        <v>614</v>
      </c>
      <c r="N174" s="227">
        <v>42864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8">
        <v>83</v>
      </c>
      <c r="B175" s="219">
        <v>42786</v>
      </c>
      <c r="C175" s="219"/>
      <c r="D175" s="220" t="s">
        <v>758</v>
      </c>
      <c r="E175" s="221" t="s">
        <v>646</v>
      </c>
      <c r="F175" s="222">
        <v>202.5</v>
      </c>
      <c r="G175" s="221"/>
      <c r="H175" s="221">
        <v>234</v>
      </c>
      <c r="I175" s="223">
        <v>234</v>
      </c>
      <c r="J175" s="224" t="s">
        <v>704</v>
      </c>
      <c r="K175" s="225">
        <v>31.5</v>
      </c>
      <c r="L175" s="226">
        <v>0.155555555555556</v>
      </c>
      <c r="M175" s="221" t="s">
        <v>614</v>
      </c>
      <c r="N175" s="227">
        <v>42836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8">
        <v>84</v>
      </c>
      <c r="B176" s="219">
        <v>42818</v>
      </c>
      <c r="C176" s="219"/>
      <c r="D176" s="220" t="s">
        <v>759</v>
      </c>
      <c r="E176" s="221" t="s">
        <v>646</v>
      </c>
      <c r="F176" s="222">
        <v>300.5</v>
      </c>
      <c r="G176" s="221"/>
      <c r="H176" s="221">
        <v>417.5</v>
      </c>
      <c r="I176" s="223">
        <v>420</v>
      </c>
      <c r="J176" s="224" t="s">
        <v>760</v>
      </c>
      <c r="K176" s="225">
        <f>H176-F176</f>
        <v>117</v>
      </c>
      <c r="L176" s="226">
        <f>K176/F176</f>
        <v>0.38935108153078202</v>
      </c>
      <c r="M176" s="221" t="s">
        <v>614</v>
      </c>
      <c r="N176" s="227">
        <v>43070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8">
        <v>85</v>
      </c>
      <c r="B177" s="219">
        <v>42818</v>
      </c>
      <c r="C177" s="219"/>
      <c r="D177" s="220" t="s">
        <v>734</v>
      </c>
      <c r="E177" s="221" t="s">
        <v>646</v>
      </c>
      <c r="F177" s="222">
        <v>850</v>
      </c>
      <c r="G177" s="221"/>
      <c r="H177" s="221">
        <v>1042.5</v>
      </c>
      <c r="I177" s="223">
        <v>1023</v>
      </c>
      <c r="J177" s="224" t="s">
        <v>761</v>
      </c>
      <c r="K177" s="225">
        <v>192.5</v>
      </c>
      <c r="L177" s="226">
        <v>0.22647058823529401</v>
      </c>
      <c r="M177" s="221" t="s">
        <v>614</v>
      </c>
      <c r="N177" s="227">
        <v>42830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8">
        <v>86</v>
      </c>
      <c r="B178" s="219">
        <v>42830</v>
      </c>
      <c r="C178" s="219"/>
      <c r="D178" s="220" t="s">
        <v>503</v>
      </c>
      <c r="E178" s="221" t="s">
        <v>646</v>
      </c>
      <c r="F178" s="222">
        <v>785</v>
      </c>
      <c r="G178" s="221"/>
      <c r="H178" s="221">
        <v>930</v>
      </c>
      <c r="I178" s="223">
        <v>920</v>
      </c>
      <c r="J178" s="224" t="s">
        <v>762</v>
      </c>
      <c r="K178" s="225">
        <f>H178-F178</f>
        <v>145</v>
      </c>
      <c r="L178" s="226">
        <f>K178/F178</f>
        <v>0.18471337579617833</v>
      </c>
      <c r="M178" s="221" t="s">
        <v>614</v>
      </c>
      <c r="N178" s="227">
        <v>42976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8">
        <v>87</v>
      </c>
      <c r="B179" s="229">
        <v>42831</v>
      </c>
      <c r="C179" s="229"/>
      <c r="D179" s="230" t="s">
        <v>763</v>
      </c>
      <c r="E179" s="231" t="s">
        <v>646</v>
      </c>
      <c r="F179" s="232">
        <v>40</v>
      </c>
      <c r="G179" s="232"/>
      <c r="H179" s="233">
        <v>13.1</v>
      </c>
      <c r="I179" s="233">
        <v>60</v>
      </c>
      <c r="J179" s="234" t="s">
        <v>764</v>
      </c>
      <c r="K179" s="235">
        <v>-26.9</v>
      </c>
      <c r="L179" s="236">
        <v>-0.67249999999999999</v>
      </c>
      <c r="M179" s="232" t="s">
        <v>627</v>
      </c>
      <c r="N179" s="229">
        <v>43138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8">
        <v>88</v>
      </c>
      <c r="B180" s="219">
        <v>42837</v>
      </c>
      <c r="C180" s="219"/>
      <c r="D180" s="220" t="s">
        <v>95</v>
      </c>
      <c r="E180" s="221" t="s">
        <v>646</v>
      </c>
      <c r="F180" s="222">
        <v>289.5</v>
      </c>
      <c r="G180" s="221"/>
      <c r="H180" s="221">
        <v>354</v>
      </c>
      <c r="I180" s="223">
        <v>360</v>
      </c>
      <c r="J180" s="224" t="s">
        <v>765</v>
      </c>
      <c r="K180" s="225">
        <f t="shared" ref="K180:K188" si="35">H180-F180</f>
        <v>64.5</v>
      </c>
      <c r="L180" s="226">
        <f t="shared" ref="L180:L188" si="36">K180/F180</f>
        <v>0.22279792746113988</v>
      </c>
      <c r="M180" s="221" t="s">
        <v>614</v>
      </c>
      <c r="N180" s="227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8">
        <v>89</v>
      </c>
      <c r="B181" s="219">
        <v>42845</v>
      </c>
      <c r="C181" s="219"/>
      <c r="D181" s="220" t="s">
        <v>439</v>
      </c>
      <c r="E181" s="221" t="s">
        <v>646</v>
      </c>
      <c r="F181" s="222">
        <v>700</v>
      </c>
      <c r="G181" s="221"/>
      <c r="H181" s="221">
        <v>840</v>
      </c>
      <c r="I181" s="223">
        <v>840</v>
      </c>
      <c r="J181" s="224" t="s">
        <v>766</v>
      </c>
      <c r="K181" s="225">
        <f t="shared" si="35"/>
        <v>140</v>
      </c>
      <c r="L181" s="226">
        <f t="shared" si="36"/>
        <v>0.2</v>
      </c>
      <c r="M181" s="221" t="s">
        <v>614</v>
      </c>
      <c r="N181" s="227">
        <v>42893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8">
        <v>90</v>
      </c>
      <c r="B182" s="219">
        <v>42887</v>
      </c>
      <c r="C182" s="219"/>
      <c r="D182" s="220" t="s">
        <v>767</v>
      </c>
      <c r="E182" s="221" t="s">
        <v>646</v>
      </c>
      <c r="F182" s="222">
        <v>130</v>
      </c>
      <c r="G182" s="221"/>
      <c r="H182" s="221">
        <v>144.25</v>
      </c>
      <c r="I182" s="223">
        <v>170</v>
      </c>
      <c r="J182" s="224" t="s">
        <v>768</v>
      </c>
      <c r="K182" s="225">
        <f t="shared" si="35"/>
        <v>14.25</v>
      </c>
      <c r="L182" s="226">
        <f t="shared" si="36"/>
        <v>0.10961538461538461</v>
      </c>
      <c r="M182" s="221" t="s">
        <v>614</v>
      </c>
      <c r="N182" s="227">
        <v>43675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8">
        <v>91</v>
      </c>
      <c r="B183" s="219">
        <v>42901</v>
      </c>
      <c r="C183" s="219"/>
      <c r="D183" s="220" t="s">
        <v>769</v>
      </c>
      <c r="E183" s="221" t="s">
        <v>646</v>
      </c>
      <c r="F183" s="222">
        <v>214.5</v>
      </c>
      <c r="G183" s="221"/>
      <c r="H183" s="221">
        <v>262</v>
      </c>
      <c r="I183" s="223">
        <v>262</v>
      </c>
      <c r="J183" s="224" t="s">
        <v>770</v>
      </c>
      <c r="K183" s="225">
        <f t="shared" si="35"/>
        <v>47.5</v>
      </c>
      <c r="L183" s="226">
        <f t="shared" si="36"/>
        <v>0.22144522144522144</v>
      </c>
      <c r="M183" s="221" t="s">
        <v>614</v>
      </c>
      <c r="N183" s="227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49">
        <v>92</v>
      </c>
      <c r="B184" s="250">
        <v>42933</v>
      </c>
      <c r="C184" s="250"/>
      <c r="D184" s="251" t="s">
        <v>771</v>
      </c>
      <c r="E184" s="252" t="s">
        <v>646</v>
      </c>
      <c r="F184" s="253">
        <v>370</v>
      </c>
      <c r="G184" s="252"/>
      <c r="H184" s="252">
        <v>447.5</v>
      </c>
      <c r="I184" s="254">
        <v>450</v>
      </c>
      <c r="J184" s="255" t="s">
        <v>704</v>
      </c>
      <c r="K184" s="225">
        <f t="shared" si="35"/>
        <v>77.5</v>
      </c>
      <c r="L184" s="256">
        <f t="shared" si="36"/>
        <v>0.20945945945945946</v>
      </c>
      <c r="M184" s="252" t="s">
        <v>614</v>
      </c>
      <c r="N184" s="257">
        <v>43035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49">
        <v>93</v>
      </c>
      <c r="B185" s="250">
        <v>42943</v>
      </c>
      <c r="C185" s="250"/>
      <c r="D185" s="251" t="s">
        <v>185</v>
      </c>
      <c r="E185" s="252" t="s">
        <v>646</v>
      </c>
      <c r="F185" s="253">
        <v>657.5</v>
      </c>
      <c r="G185" s="252"/>
      <c r="H185" s="252">
        <v>825</v>
      </c>
      <c r="I185" s="254">
        <v>820</v>
      </c>
      <c r="J185" s="255" t="s">
        <v>704</v>
      </c>
      <c r="K185" s="225">
        <f t="shared" si="35"/>
        <v>167.5</v>
      </c>
      <c r="L185" s="256">
        <f t="shared" si="36"/>
        <v>0.25475285171102663</v>
      </c>
      <c r="M185" s="252" t="s">
        <v>614</v>
      </c>
      <c r="N185" s="257">
        <v>43090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8">
        <v>94</v>
      </c>
      <c r="B186" s="219">
        <v>42964</v>
      </c>
      <c r="C186" s="219"/>
      <c r="D186" s="220" t="s">
        <v>370</v>
      </c>
      <c r="E186" s="221" t="s">
        <v>646</v>
      </c>
      <c r="F186" s="222">
        <v>605</v>
      </c>
      <c r="G186" s="221"/>
      <c r="H186" s="221">
        <v>750</v>
      </c>
      <c r="I186" s="223">
        <v>750</v>
      </c>
      <c r="J186" s="224" t="s">
        <v>762</v>
      </c>
      <c r="K186" s="225">
        <f t="shared" si="35"/>
        <v>145</v>
      </c>
      <c r="L186" s="226">
        <f t="shared" si="36"/>
        <v>0.23966942148760331</v>
      </c>
      <c r="M186" s="221" t="s">
        <v>614</v>
      </c>
      <c r="N186" s="227">
        <v>43027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8">
        <v>95</v>
      </c>
      <c r="B187" s="229">
        <v>42979</v>
      </c>
      <c r="C187" s="229"/>
      <c r="D187" s="237" t="s">
        <v>772</v>
      </c>
      <c r="E187" s="232" t="s">
        <v>646</v>
      </c>
      <c r="F187" s="232">
        <v>255</v>
      </c>
      <c r="G187" s="233"/>
      <c r="H187" s="233">
        <v>217.25</v>
      </c>
      <c r="I187" s="233">
        <v>320</v>
      </c>
      <c r="J187" s="234" t="s">
        <v>773</v>
      </c>
      <c r="K187" s="235">
        <f t="shared" si="35"/>
        <v>-37.75</v>
      </c>
      <c r="L187" s="238">
        <f t="shared" si="36"/>
        <v>-0.14803921568627451</v>
      </c>
      <c r="M187" s="232" t="s">
        <v>627</v>
      </c>
      <c r="N187" s="229">
        <v>43661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8">
        <v>96</v>
      </c>
      <c r="B188" s="219">
        <v>42997</v>
      </c>
      <c r="C188" s="219"/>
      <c r="D188" s="220" t="s">
        <v>774</v>
      </c>
      <c r="E188" s="221" t="s">
        <v>646</v>
      </c>
      <c r="F188" s="222">
        <v>215</v>
      </c>
      <c r="G188" s="221"/>
      <c r="H188" s="221">
        <v>258</v>
      </c>
      <c r="I188" s="223">
        <v>258</v>
      </c>
      <c r="J188" s="224" t="s">
        <v>704</v>
      </c>
      <c r="K188" s="225">
        <f t="shared" si="35"/>
        <v>43</v>
      </c>
      <c r="L188" s="226">
        <f t="shared" si="36"/>
        <v>0.2</v>
      </c>
      <c r="M188" s="221" t="s">
        <v>614</v>
      </c>
      <c r="N188" s="227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8">
        <v>97</v>
      </c>
      <c r="B189" s="219">
        <v>42997</v>
      </c>
      <c r="C189" s="219"/>
      <c r="D189" s="220" t="s">
        <v>774</v>
      </c>
      <c r="E189" s="221" t="s">
        <v>646</v>
      </c>
      <c r="F189" s="222">
        <v>215</v>
      </c>
      <c r="G189" s="221"/>
      <c r="H189" s="221">
        <v>258</v>
      </c>
      <c r="I189" s="223">
        <v>258</v>
      </c>
      <c r="J189" s="255" t="s">
        <v>704</v>
      </c>
      <c r="K189" s="225">
        <v>43</v>
      </c>
      <c r="L189" s="226">
        <v>0.2</v>
      </c>
      <c r="M189" s="221" t="s">
        <v>614</v>
      </c>
      <c r="N189" s="227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9">
        <v>98</v>
      </c>
      <c r="B190" s="250">
        <v>42998</v>
      </c>
      <c r="C190" s="250"/>
      <c r="D190" s="251" t="s">
        <v>775</v>
      </c>
      <c r="E190" s="252" t="s">
        <v>646</v>
      </c>
      <c r="F190" s="222">
        <v>75</v>
      </c>
      <c r="G190" s="252"/>
      <c r="H190" s="252">
        <v>90</v>
      </c>
      <c r="I190" s="254">
        <v>90</v>
      </c>
      <c r="J190" s="224" t="s">
        <v>776</v>
      </c>
      <c r="K190" s="225">
        <f t="shared" ref="K190:K195" si="37">H190-F190</f>
        <v>15</v>
      </c>
      <c r="L190" s="226">
        <f t="shared" ref="L190:L195" si="38">K190/F190</f>
        <v>0.2</v>
      </c>
      <c r="M190" s="221" t="s">
        <v>614</v>
      </c>
      <c r="N190" s="227">
        <v>43019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49">
        <v>99</v>
      </c>
      <c r="B191" s="250">
        <v>43011</v>
      </c>
      <c r="C191" s="250"/>
      <c r="D191" s="251" t="s">
        <v>629</v>
      </c>
      <c r="E191" s="252" t="s">
        <v>646</v>
      </c>
      <c r="F191" s="253">
        <v>315</v>
      </c>
      <c r="G191" s="252"/>
      <c r="H191" s="252">
        <v>392</v>
      </c>
      <c r="I191" s="254">
        <v>384</v>
      </c>
      <c r="J191" s="255" t="s">
        <v>777</v>
      </c>
      <c r="K191" s="225">
        <f t="shared" si="37"/>
        <v>77</v>
      </c>
      <c r="L191" s="256">
        <f t="shared" si="38"/>
        <v>0.24444444444444444</v>
      </c>
      <c r="M191" s="252" t="s">
        <v>614</v>
      </c>
      <c r="N191" s="257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9">
        <v>100</v>
      </c>
      <c r="B192" s="250">
        <v>43013</v>
      </c>
      <c r="C192" s="250"/>
      <c r="D192" s="251" t="s">
        <v>477</v>
      </c>
      <c r="E192" s="252" t="s">
        <v>646</v>
      </c>
      <c r="F192" s="253">
        <v>145</v>
      </c>
      <c r="G192" s="252"/>
      <c r="H192" s="252">
        <v>179</v>
      </c>
      <c r="I192" s="254">
        <v>180</v>
      </c>
      <c r="J192" s="255" t="s">
        <v>778</v>
      </c>
      <c r="K192" s="225">
        <f t="shared" si="37"/>
        <v>34</v>
      </c>
      <c r="L192" s="256">
        <f t="shared" si="38"/>
        <v>0.23448275862068965</v>
      </c>
      <c r="M192" s="252" t="s">
        <v>614</v>
      </c>
      <c r="N192" s="257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49">
        <v>101</v>
      </c>
      <c r="B193" s="250">
        <v>43014</v>
      </c>
      <c r="C193" s="250"/>
      <c r="D193" s="251" t="s">
        <v>342</v>
      </c>
      <c r="E193" s="252" t="s">
        <v>646</v>
      </c>
      <c r="F193" s="253">
        <v>256</v>
      </c>
      <c r="G193" s="252"/>
      <c r="H193" s="252">
        <v>323</v>
      </c>
      <c r="I193" s="254">
        <v>320</v>
      </c>
      <c r="J193" s="255" t="s">
        <v>704</v>
      </c>
      <c r="K193" s="225">
        <f t="shared" si="37"/>
        <v>67</v>
      </c>
      <c r="L193" s="256">
        <f t="shared" si="38"/>
        <v>0.26171875</v>
      </c>
      <c r="M193" s="252" t="s">
        <v>614</v>
      </c>
      <c r="N193" s="257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9">
        <v>102</v>
      </c>
      <c r="B194" s="250">
        <v>43017</v>
      </c>
      <c r="C194" s="250"/>
      <c r="D194" s="251" t="s">
        <v>360</v>
      </c>
      <c r="E194" s="252" t="s">
        <v>646</v>
      </c>
      <c r="F194" s="253">
        <v>137.5</v>
      </c>
      <c r="G194" s="252"/>
      <c r="H194" s="252">
        <v>184</v>
      </c>
      <c r="I194" s="254">
        <v>183</v>
      </c>
      <c r="J194" s="255" t="s">
        <v>779</v>
      </c>
      <c r="K194" s="225">
        <f t="shared" si="37"/>
        <v>46.5</v>
      </c>
      <c r="L194" s="256">
        <f t="shared" si="38"/>
        <v>0.33818181818181819</v>
      </c>
      <c r="M194" s="252" t="s">
        <v>614</v>
      </c>
      <c r="N194" s="257">
        <v>43108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9">
        <v>103</v>
      </c>
      <c r="B195" s="250">
        <v>43018</v>
      </c>
      <c r="C195" s="250"/>
      <c r="D195" s="251" t="s">
        <v>780</v>
      </c>
      <c r="E195" s="252" t="s">
        <v>646</v>
      </c>
      <c r="F195" s="253">
        <v>125.5</v>
      </c>
      <c r="G195" s="252"/>
      <c r="H195" s="252">
        <v>158</v>
      </c>
      <c r="I195" s="254">
        <v>155</v>
      </c>
      <c r="J195" s="255" t="s">
        <v>781</v>
      </c>
      <c r="K195" s="225">
        <f t="shared" si="37"/>
        <v>32.5</v>
      </c>
      <c r="L195" s="256">
        <f t="shared" si="38"/>
        <v>0.25896414342629481</v>
      </c>
      <c r="M195" s="252" t="s">
        <v>614</v>
      </c>
      <c r="N195" s="257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49">
        <v>104</v>
      </c>
      <c r="B196" s="250">
        <v>43018</v>
      </c>
      <c r="C196" s="250"/>
      <c r="D196" s="251" t="s">
        <v>782</v>
      </c>
      <c r="E196" s="252" t="s">
        <v>646</v>
      </c>
      <c r="F196" s="253">
        <v>895</v>
      </c>
      <c r="G196" s="252"/>
      <c r="H196" s="252">
        <v>1122.5</v>
      </c>
      <c r="I196" s="254">
        <v>1078</v>
      </c>
      <c r="J196" s="255" t="s">
        <v>783</v>
      </c>
      <c r="K196" s="225">
        <v>227.5</v>
      </c>
      <c r="L196" s="256">
        <v>0.25418994413407803</v>
      </c>
      <c r="M196" s="252" t="s">
        <v>614</v>
      </c>
      <c r="N196" s="257">
        <v>43117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9">
        <v>105</v>
      </c>
      <c r="B197" s="250">
        <v>43020</v>
      </c>
      <c r="C197" s="250"/>
      <c r="D197" s="251" t="s">
        <v>351</v>
      </c>
      <c r="E197" s="252" t="s">
        <v>646</v>
      </c>
      <c r="F197" s="253">
        <v>525</v>
      </c>
      <c r="G197" s="252"/>
      <c r="H197" s="252">
        <v>629</v>
      </c>
      <c r="I197" s="254">
        <v>629</v>
      </c>
      <c r="J197" s="255" t="s">
        <v>704</v>
      </c>
      <c r="K197" s="225">
        <v>104</v>
      </c>
      <c r="L197" s="256">
        <v>0.19809523809523799</v>
      </c>
      <c r="M197" s="252" t="s">
        <v>614</v>
      </c>
      <c r="N197" s="257">
        <v>43119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49">
        <v>106</v>
      </c>
      <c r="B198" s="250">
        <v>43046</v>
      </c>
      <c r="C198" s="250"/>
      <c r="D198" s="251" t="s">
        <v>397</v>
      </c>
      <c r="E198" s="252" t="s">
        <v>646</v>
      </c>
      <c r="F198" s="253">
        <v>740</v>
      </c>
      <c r="G198" s="252"/>
      <c r="H198" s="252">
        <v>892.5</v>
      </c>
      <c r="I198" s="254">
        <v>900</v>
      </c>
      <c r="J198" s="255" t="s">
        <v>784</v>
      </c>
      <c r="K198" s="225">
        <f t="shared" ref="K198:K200" si="39">H198-F198</f>
        <v>152.5</v>
      </c>
      <c r="L198" s="256">
        <f t="shared" ref="L198:L200" si="40">K198/F198</f>
        <v>0.20608108108108109</v>
      </c>
      <c r="M198" s="252" t="s">
        <v>614</v>
      </c>
      <c r="N198" s="257">
        <v>43052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8">
        <v>107</v>
      </c>
      <c r="B199" s="219">
        <v>43073</v>
      </c>
      <c r="C199" s="219"/>
      <c r="D199" s="220" t="s">
        <v>785</v>
      </c>
      <c r="E199" s="221" t="s">
        <v>646</v>
      </c>
      <c r="F199" s="222">
        <v>118.5</v>
      </c>
      <c r="G199" s="221"/>
      <c r="H199" s="221">
        <v>143.5</v>
      </c>
      <c r="I199" s="223">
        <v>145</v>
      </c>
      <c r="J199" s="224" t="s">
        <v>636</v>
      </c>
      <c r="K199" s="225">
        <f t="shared" si="39"/>
        <v>25</v>
      </c>
      <c r="L199" s="226">
        <f t="shared" si="40"/>
        <v>0.2109704641350211</v>
      </c>
      <c r="M199" s="221" t="s">
        <v>614</v>
      </c>
      <c r="N199" s="227">
        <v>43097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8">
        <v>108</v>
      </c>
      <c r="B200" s="229">
        <v>43090</v>
      </c>
      <c r="C200" s="229"/>
      <c r="D200" s="230" t="s">
        <v>445</v>
      </c>
      <c r="E200" s="231" t="s">
        <v>646</v>
      </c>
      <c r="F200" s="232">
        <v>715</v>
      </c>
      <c r="G200" s="232"/>
      <c r="H200" s="233">
        <v>500</v>
      </c>
      <c r="I200" s="233">
        <v>872</v>
      </c>
      <c r="J200" s="234" t="s">
        <v>786</v>
      </c>
      <c r="K200" s="235">
        <f t="shared" si="39"/>
        <v>-215</v>
      </c>
      <c r="L200" s="236">
        <f t="shared" si="40"/>
        <v>-0.30069930069930068</v>
      </c>
      <c r="M200" s="232" t="s">
        <v>627</v>
      </c>
      <c r="N200" s="229">
        <v>43670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8">
        <v>109</v>
      </c>
      <c r="B201" s="219">
        <v>43098</v>
      </c>
      <c r="C201" s="219"/>
      <c r="D201" s="220" t="s">
        <v>629</v>
      </c>
      <c r="E201" s="221" t="s">
        <v>646</v>
      </c>
      <c r="F201" s="222">
        <v>435</v>
      </c>
      <c r="G201" s="221"/>
      <c r="H201" s="221">
        <v>542.5</v>
      </c>
      <c r="I201" s="223">
        <v>539</v>
      </c>
      <c r="J201" s="224" t="s">
        <v>704</v>
      </c>
      <c r="K201" s="225">
        <v>107.5</v>
      </c>
      <c r="L201" s="226">
        <v>0.247126436781609</v>
      </c>
      <c r="M201" s="221" t="s">
        <v>614</v>
      </c>
      <c r="N201" s="227">
        <v>43206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8">
        <v>110</v>
      </c>
      <c r="B202" s="219">
        <v>43098</v>
      </c>
      <c r="C202" s="219"/>
      <c r="D202" s="220" t="s">
        <v>584</v>
      </c>
      <c r="E202" s="221" t="s">
        <v>646</v>
      </c>
      <c r="F202" s="222">
        <v>885</v>
      </c>
      <c r="G202" s="221"/>
      <c r="H202" s="221">
        <v>1090</v>
      </c>
      <c r="I202" s="223">
        <v>1084</v>
      </c>
      <c r="J202" s="224" t="s">
        <v>704</v>
      </c>
      <c r="K202" s="225">
        <v>205</v>
      </c>
      <c r="L202" s="226">
        <v>0.23163841807909599</v>
      </c>
      <c r="M202" s="221" t="s">
        <v>614</v>
      </c>
      <c r="N202" s="227">
        <v>43213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58">
        <v>111</v>
      </c>
      <c r="B203" s="259">
        <v>43192</v>
      </c>
      <c r="C203" s="259"/>
      <c r="D203" s="237" t="s">
        <v>787</v>
      </c>
      <c r="E203" s="232" t="s">
        <v>646</v>
      </c>
      <c r="F203" s="260">
        <v>478.5</v>
      </c>
      <c r="G203" s="232"/>
      <c r="H203" s="232">
        <v>442</v>
      </c>
      <c r="I203" s="233">
        <v>613</v>
      </c>
      <c r="J203" s="234" t="s">
        <v>788</v>
      </c>
      <c r="K203" s="235">
        <f t="shared" ref="K203:K206" si="41">H203-F203</f>
        <v>-36.5</v>
      </c>
      <c r="L203" s="236">
        <f t="shared" ref="L203:L206" si="42">K203/F203</f>
        <v>-7.6280041797283177E-2</v>
      </c>
      <c r="M203" s="232" t="s">
        <v>627</v>
      </c>
      <c r="N203" s="229">
        <v>43762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8">
        <v>112</v>
      </c>
      <c r="B204" s="229">
        <v>43194</v>
      </c>
      <c r="C204" s="229"/>
      <c r="D204" s="230" t="s">
        <v>789</v>
      </c>
      <c r="E204" s="231" t="s">
        <v>646</v>
      </c>
      <c r="F204" s="232">
        <f>141.5-7.3</f>
        <v>134.19999999999999</v>
      </c>
      <c r="G204" s="232"/>
      <c r="H204" s="233">
        <v>77</v>
      </c>
      <c r="I204" s="233">
        <v>180</v>
      </c>
      <c r="J204" s="234" t="s">
        <v>790</v>
      </c>
      <c r="K204" s="235">
        <f t="shared" si="41"/>
        <v>-57.199999999999989</v>
      </c>
      <c r="L204" s="236">
        <f t="shared" si="42"/>
        <v>-0.42622950819672129</v>
      </c>
      <c r="M204" s="232" t="s">
        <v>627</v>
      </c>
      <c r="N204" s="229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8">
        <v>113</v>
      </c>
      <c r="B205" s="229">
        <v>43209</v>
      </c>
      <c r="C205" s="229"/>
      <c r="D205" s="230" t="s">
        <v>791</v>
      </c>
      <c r="E205" s="231" t="s">
        <v>646</v>
      </c>
      <c r="F205" s="232">
        <v>430</v>
      </c>
      <c r="G205" s="232"/>
      <c r="H205" s="233">
        <v>220</v>
      </c>
      <c r="I205" s="233">
        <v>537</v>
      </c>
      <c r="J205" s="234" t="s">
        <v>792</v>
      </c>
      <c r="K205" s="235">
        <f t="shared" si="41"/>
        <v>-210</v>
      </c>
      <c r="L205" s="236">
        <f t="shared" si="42"/>
        <v>-0.48837209302325579</v>
      </c>
      <c r="M205" s="232" t="s">
        <v>627</v>
      </c>
      <c r="N205" s="229">
        <v>43252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9">
        <v>114</v>
      </c>
      <c r="B206" s="250">
        <v>43220</v>
      </c>
      <c r="C206" s="250"/>
      <c r="D206" s="251" t="s">
        <v>398</v>
      </c>
      <c r="E206" s="252" t="s">
        <v>646</v>
      </c>
      <c r="F206" s="252">
        <v>153.5</v>
      </c>
      <c r="G206" s="252"/>
      <c r="H206" s="252">
        <v>196</v>
      </c>
      <c r="I206" s="254">
        <v>196</v>
      </c>
      <c r="J206" s="224" t="s">
        <v>793</v>
      </c>
      <c r="K206" s="225">
        <f t="shared" si="41"/>
        <v>42.5</v>
      </c>
      <c r="L206" s="226">
        <f t="shared" si="42"/>
        <v>0.27687296416938112</v>
      </c>
      <c r="M206" s="221" t="s">
        <v>614</v>
      </c>
      <c r="N206" s="227">
        <v>43605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8">
        <v>115</v>
      </c>
      <c r="B207" s="229">
        <v>43306</v>
      </c>
      <c r="C207" s="229"/>
      <c r="D207" s="230" t="s">
        <v>763</v>
      </c>
      <c r="E207" s="231" t="s">
        <v>646</v>
      </c>
      <c r="F207" s="232">
        <v>27.5</v>
      </c>
      <c r="G207" s="232"/>
      <c r="H207" s="233">
        <v>13.1</v>
      </c>
      <c r="I207" s="233">
        <v>60</v>
      </c>
      <c r="J207" s="234" t="s">
        <v>794</v>
      </c>
      <c r="K207" s="235">
        <v>-14.4</v>
      </c>
      <c r="L207" s="236">
        <v>-0.52363636363636401</v>
      </c>
      <c r="M207" s="232" t="s">
        <v>627</v>
      </c>
      <c r="N207" s="229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58">
        <v>116</v>
      </c>
      <c r="B208" s="259">
        <v>43318</v>
      </c>
      <c r="C208" s="259"/>
      <c r="D208" s="237" t="s">
        <v>795</v>
      </c>
      <c r="E208" s="232" t="s">
        <v>646</v>
      </c>
      <c r="F208" s="232">
        <v>148.5</v>
      </c>
      <c r="G208" s="232"/>
      <c r="H208" s="232">
        <v>102</v>
      </c>
      <c r="I208" s="233">
        <v>182</v>
      </c>
      <c r="J208" s="234" t="s">
        <v>796</v>
      </c>
      <c r="K208" s="235">
        <f>H208-F208</f>
        <v>-46.5</v>
      </c>
      <c r="L208" s="236">
        <f>K208/F208</f>
        <v>-0.31313131313131315</v>
      </c>
      <c r="M208" s="232" t="s">
        <v>627</v>
      </c>
      <c r="N208" s="229">
        <v>43661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8">
        <v>117</v>
      </c>
      <c r="B209" s="219">
        <v>43335</v>
      </c>
      <c r="C209" s="219"/>
      <c r="D209" s="220" t="s">
        <v>797</v>
      </c>
      <c r="E209" s="221" t="s">
        <v>646</v>
      </c>
      <c r="F209" s="252">
        <v>285</v>
      </c>
      <c r="G209" s="221"/>
      <c r="H209" s="221">
        <v>355</v>
      </c>
      <c r="I209" s="223">
        <v>364</v>
      </c>
      <c r="J209" s="224" t="s">
        <v>798</v>
      </c>
      <c r="K209" s="225">
        <v>70</v>
      </c>
      <c r="L209" s="226">
        <v>0.24561403508771901</v>
      </c>
      <c r="M209" s="221" t="s">
        <v>614</v>
      </c>
      <c r="N209" s="227">
        <v>43455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8">
        <v>118</v>
      </c>
      <c r="B210" s="219">
        <v>43341</v>
      </c>
      <c r="C210" s="219"/>
      <c r="D210" s="220" t="s">
        <v>386</v>
      </c>
      <c r="E210" s="221" t="s">
        <v>646</v>
      </c>
      <c r="F210" s="252">
        <v>525</v>
      </c>
      <c r="G210" s="221"/>
      <c r="H210" s="221">
        <v>585</v>
      </c>
      <c r="I210" s="223">
        <v>635</v>
      </c>
      <c r="J210" s="224" t="s">
        <v>799</v>
      </c>
      <c r="K210" s="225">
        <f t="shared" ref="K210:K226" si="43">H210-F210</f>
        <v>60</v>
      </c>
      <c r="L210" s="226">
        <f t="shared" ref="L210:L226" si="44">K210/F210</f>
        <v>0.11428571428571428</v>
      </c>
      <c r="M210" s="221" t="s">
        <v>614</v>
      </c>
      <c r="N210" s="227">
        <v>43662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8">
        <v>119</v>
      </c>
      <c r="B211" s="219">
        <v>43395</v>
      </c>
      <c r="C211" s="219"/>
      <c r="D211" s="220" t="s">
        <v>370</v>
      </c>
      <c r="E211" s="221" t="s">
        <v>646</v>
      </c>
      <c r="F211" s="252">
        <v>475</v>
      </c>
      <c r="G211" s="221"/>
      <c r="H211" s="221">
        <v>574</v>
      </c>
      <c r="I211" s="223">
        <v>570</v>
      </c>
      <c r="J211" s="224" t="s">
        <v>704</v>
      </c>
      <c r="K211" s="225">
        <f t="shared" si="43"/>
        <v>99</v>
      </c>
      <c r="L211" s="226">
        <f t="shared" si="44"/>
        <v>0.20842105263157895</v>
      </c>
      <c r="M211" s="221" t="s">
        <v>614</v>
      </c>
      <c r="N211" s="227">
        <v>43403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9">
        <v>120</v>
      </c>
      <c r="B212" s="250">
        <v>43397</v>
      </c>
      <c r="C212" s="250"/>
      <c r="D212" s="251" t="s">
        <v>393</v>
      </c>
      <c r="E212" s="252" t="s">
        <v>646</v>
      </c>
      <c r="F212" s="252">
        <v>707.5</v>
      </c>
      <c r="G212" s="252"/>
      <c r="H212" s="252">
        <v>872</v>
      </c>
      <c r="I212" s="254">
        <v>872</v>
      </c>
      <c r="J212" s="255" t="s">
        <v>704</v>
      </c>
      <c r="K212" s="225">
        <f t="shared" si="43"/>
        <v>164.5</v>
      </c>
      <c r="L212" s="256">
        <f t="shared" si="44"/>
        <v>0.23250883392226149</v>
      </c>
      <c r="M212" s="252" t="s">
        <v>614</v>
      </c>
      <c r="N212" s="257">
        <v>43482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9">
        <v>121</v>
      </c>
      <c r="B213" s="250">
        <v>43398</v>
      </c>
      <c r="C213" s="250"/>
      <c r="D213" s="251" t="s">
        <v>800</v>
      </c>
      <c r="E213" s="252" t="s">
        <v>646</v>
      </c>
      <c r="F213" s="252">
        <v>162</v>
      </c>
      <c r="G213" s="252"/>
      <c r="H213" s="252">
        <v>204</v>
      </c>
      <c r="I213" s="254">
        <v>209</v>
      </c>
      <c r="J213" s="255" t="s">
        <v>801</v>
      </c>
      <c r="K213" s="225">
        <f t="shared" si="43"/>
        <v>42</v>
      </c>
      <c r="L213" s="256">
        <f t="shared" si="44"/>
        <v>0.25925925925925924</v>
      </c>
      <c r="M213" s="252" t="s">
        <v>614</v>
      </c>
      <c r="N213" s="257">
        <v>43539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9">
        <v>122</v>
      </c>
      <c r="B214" s="250">
        <v>43399</v>
      </c>
      <c r="C214" s="250"/>
      <c r="D214" s="251" t="s">
        <v>496</v>
      </c>
      <c r="E214" s="252" t="s">
        <v>646</v>
      </c>
      <c r="F214" s="252">
        <v>240</v>
      </c>
      <c r="G214" s="252"/>
      <c r="H214" s="252">
        <v>297</v>
      </c>
      <c r="I214" s="254">
        <v>297</v>
      </c>
      <c r="J214" s="255" t="s">
        <v>704</v>
      </c>
      <c r="K214" s="261">
        <f t="shared" si="43"/>
        <v>57</v>
      </c>
      <c r="L214" s="256">
        <f t="shared" si="44"/>
        <v>0.23749999999999999</v>
      </c>
      <c r="M214" s="252" t="s">
        <v>614</v>
      </c>
      <c r="N214" s="257">
        <v>43417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8">
        <v>123</v>
      </c>
      <c r="B215" s="219">
        <v>43439</v>
      </c>
      <c r="C215" s="219"/>
      <c r="D215" s="220" t="s">
        <v>802</v>
      </c>
      <c r="E215" s="221" t="s">
        <v>646</v>
      </c>
      <c r="F215" s="221">
        <v>202.5</v>
      </c>
      <c r="G215" s="221"/>
      <c r="H215" s="221">
        <v>255</v>
      </c>
      <c r="I215" s="223">
        <v>252</v>
      </c>
      <c r="J215" s="224" t="s">
        <v>704</v>
      </c>
      <c r="K215" s="225">
        <f t="shared" si="43"/>
        <v>52.5</v>
      </c>
      <c r="L215" s="226">
        <f t="shared" si="44"/>
        <v>0.25925925925925924</v>
      </c>
      <c r="M215" s="221" t="s">
        <v>614</v>
      </c>
      <c r="N215" s="227">
        <v>43542</v>
      </c>
      <c r="O215" s="1"/>
      <c r="P215" s="1"/>
      <c r="Q215" s="1"/>
      <c r="R215" s="6" t="s">
        <v>803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9">
        <v>124</v>
      </c>
      <c r="B216" s="250">
        <v>43465</v>
      </c>
      <c r="C216" s="219"/>
      <c r="D216" s="251" t="s">
        <v>426</v>
      </c>
      <c r="E216" s="252" t="s">
        <v>646</v>
      </c>
      <c r="F216" s="252">
        <v>710</v>
      </c>
      <c r="G216" s="252"/>
      <c r="H216" s="252">
        <v>866</v>
      </c>
      <c r="I216" s="254">
        <v>866</v>
      </c>
      <c r="J216" s="255" t="s">
        <v>704</v>
      </c>
      <c r="K216" s="225">
        <f t="shared" si="43"/>
        <v>156</v>
      </c>
      <c r="L216" s="226">
        <f t="shared" si="44"/>
        <v>0.21971830985915494</v>
      </c>
      <c r="M216" s="221" t="s">
        <v>614</v>
      </c>
      <c r="N216" s="227">
        <v>43553</v>
      </c>
      <c r="O216" s="1"/>
      <c r="P216" s="1"/>
      <c r="Q216" s="1"/>
      <c r="R216" s="6" t="s">
        <v>803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9">
        <v>125</v>
      </c>
      <c r="B217" s="250">
        <v>43522</v>
      </c>
      <c r="C217" s="250"/>
      <c r="D217" s="251" t="s">
        <v>154</v>
      </c>
      <c r="E217" s="252" t="s">
        <v>646</v>
      </c>
      <c r="F217" s="252">
        <v>337.25</v>
      </c>
      <c r="G217" s="252"/>
      <c r="H217" s="252">
        <v>398.5</v>
      </c>
      <c r="I217" s="254">
        <v>411</v>
      </c>
      <c r="J217" s="224" t="s">
        <v>804</v>
      </c>
      <c r="K217" s="225">
        <f t="shared" si="43"/>
        <v>61.25</v>
      </c>
      <c r="L217" s="226">
        <f t="shared" si="44"/>
        <v>0.1816160118606375</v>
      </c>
      <c r="M217" s="221" t="s">
        <v>614</v>
      </c>
      <c r="N217" s="227">
        <v>43760</v>
      </c>
      <c r="O217" s="1"/>
      <c r="P217" s="1"/>
      <c r="Q217" s="1"/>
      <c r="R217" s="6" t="s">
        <v>803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62">
        <v>126</v>
      </c>
      <c r="B218" s="263">
        <v>43559</v>
      </c>
      <c r="C218" s="263"/>
      <c r="D218" s="264" t="s">
        <v>805</v>
      </c>
      <c r="E218" s="265" t="s">
        <v>646</v>
      </c>
      <c r="F218" s="265">
        <v>130</v>
      </c>
      <c r="G218" s="265"/>
      <c r="H218" s="265">
        <v>65</v>
      </c>
      <c r="I218" s="266">
        <v>158</v>
      </c>
      <c r="J218" s="234" t="s">
        <v>806</v>
      </c>
      <c r="K218" s="235">
        <f t="shared" si="43"/>
        <v>-65</v>
      </c>
      <c r="L218" s="236">
        <f t="shared" si="44"/>
        <v>-0.5</v>
      </c>
      <c r="M218" s="232" t="s">
        <v>627</v>
      </c>
      <c r="N218" s="229">
        <v>43726</v>
      </c>
      <c r="O218" s="1"/>
      <c r="P218" s="1"/>
      <c r="Q218" s="1"/>
      <c r="R218" s="6" t="s">
        <v>807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67">
        <v>127</v>
      </c>
      <c r="B219" s="268">
        <v>43017</v>
      </c>
      <c r="C219" s="268"/>
      <c r="D219" s="269" t="s">
        <v>187</v>
      </c>
      <c r="E219" s="270" t="s">
        <v>646</v>
      </c>
      <c r="F219" s="270">
        <v>141.5</v>
      </c>
      <c r="G219" s="271"/>
      <c r="H219" s="271">
        <v>183.5</v>
      </c>
      <c r="I219" s="271">
        <v>210</v>
      </c>
      <c r="J219" s="272" t="s">
        <v>808</v>
      </c>
      <c r="K219" s="273">
        <f t="shared" si="43"/>
        <v>42</v>
      </c>
      <c r="L219" s="274">
        <f t="shared" si="44"/>
        <v>0.29681978798586572</v>
      </c>
      <c r="M219" s="270" t="s">
        <v>614</v>
      </c>
      <c r="N219" s="268">
        <v>43042</v>
      </c>
      <c r="O219" s="1"/>
      <c r="P219" s="1"/>
      <c r="Q219" s="1"/>
      <c r="R219" s="6" t="s">
        <v>807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62">
        <v>128</v>
      </c>
      <c r="B220" s="263">
        <v>43074</v>
      </c>
      <c r="C220" s="263"/>
      <c r="D220" s="264" t="s">
        <v>809</v>
      </c>
      <c r="E220" s="265" t="s">
        <v>646</v>
      </c>
      <c r="F220" s="260">
        <v>172</v>
      </c>
      <c r="G220" s="265"/>
      <c r="H220" s="265">
        <v>155.25</v>
      </c>
      <c r="I220" s="266">
        <v>230</v>
      </c>
      <c r="J220" s="234" t="s">
        <v>810</v>
      </c>
      <c r="K220" s="235">
        <f t="shared" si="43"/>
        <v>-16.75</v>
      </c>
      <c r="L220" s="236">
        <f t="shared" si="44"/>
        <v>-9.7383720930232565E-2</v>
      </c>
      <c r="M220" s="232" t="s">
        <v>627</v>
      </c>
      <c r="N220" s="229">
        <v>43787</v>
      </c>
      <c r="O220" s="1"/>
      <c r="P220" s="1"/>
      <c r="Q220" s="1"/>
      <c r="R220" s="6" t="s">
        <v>807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9">
        <v>129</v>
      </c>
      <c r="B221" s="250">
        <v>43398</v>
      </c>
      <c r="C221" s="250"/>
      <c r="D221" s="251" t="s">
        <v>109</v>
      </c>
      <c r="E221" s="252" t="s">
        <v>646</v>
      </c>
      <c r="F221" s="252">
        <v>698.5</v>
      </c>
      <c r="G221" s="252"/>
      <c r="H221" s="252">
        <v>890</v>
      </c>
      <c r="I221" s="254">
        <v>890</v>
      </c>
      <c r="J221" s="224" t="s">
        <v>811</v>
      </c>
      <c r="K221" s="225">
        <f t="shared" si="43"/>
        <v>191.5</v>
      </c>
      <c r="L221" s="226">
        <f t="shared" si="44"/>
        <v>0.27415891195418757</v>
      </c>
      <c r="M221" s="221" t="s">
        <v>614</v>
      </c>
      <c r="N221" s="227">
        <v>44328</v>
      </c>
      <c r="O221" s="1"/>
      <c r="P221" s="1"/>
      <c r="Q221" s="1"/>
      <c r="R221" s="6" t="s">
        <v>803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9">
        <v>130</v>
      </c>
      <c r="B222" s="250">
        <v>42877</v>
      </c>
      <c r="C222" s="250"/>
      <c r="D222" s="251" t="s">
        <v>385</v>
      </c>
      <c r="E222" s="252" t="s">
        <v>646</v>
      </c>
      <c r="F222" s="252">
        <v>127.6</v>
      </c>
      <c r="G222" s="252"/>
      <c r="H222" s="252">
        <v>138</v>
      </c>
      <c r="I222" s="254">
        <v>190</v>
      </c>
      <c r="J222" s="224" t="s">
        <v>812</v>
      </c>
      <c r="K222" s="225">
        <f t="shared" si="43"/>
        <v>10.400000000000006</v>
      </c>
      <c r="L222" s="226">
        <f t="shared" si="44"/>
        <v>8.1504702194357417E-2</v>
      </c>
      <c r="M222" s="221" t="s">
        <v>614</v>
      </c>
      <c r="N222" s="227">
        <v>43774</v>
      </c>
      <c r="O222" s="1"/>
      <c r="P222" s="1"/>
      <c r="Q222" s="1"/>
      <c r="R222" s="6" t="s">
        <v>807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9">
        <v>131</v>
      </c>
      <c r="B223" s="250">
        <v>43158</v>
      </c>
      <c r="C223" s="250"/>
      <c r="D223" s="251" t="s">
        <v>813</v>
      </c>
      <c r="E223" s="252" t="s">
        <v>646</v>
      </c>
      <c r="F223" s="252">
        <v>317</v>
      </c>
      <c r="G223" s="252"/>
      <c r="H223" s="252">
        <v>382.5</v>
      </c>
      <c r="I223" s="254">
        <v>398</v>
      </c>
      <c r="J223" s="224" t="s">
        <v>814</v>
      </c>
      <c r="K223" s="225">
        <f t="shared" si="43"/>
        <v>65.5</v>
      </c>
      <c r="L223" s="226">
        <f t="shared" si="44"/>
        <v>0.20662460567823343</v>
      </c>
      <c r="M223" s="221" t="s">
        <v>614</v>
      </c>
      <c r="N223" s="227">
        <v>44238</v>
      </c>
      <c r="O223" s="1"/>
      <c r="P223" s="1"/>
      <c r="Q223" s="1"/>
      <c r="R223" s="6" t="s">
        <v>807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62">
        <v>132</v>
      </c>
      <c r="B224" s="263">
        <v>43164</v>
      </c>
      <c r="C224" s="263"/>
      <c r="D224" s="264" t="s">
        <v>146</v>
      </c>
      <c r="E224" s="265" t="s">
        <v>646</v>
      </c>
      <c r="F224" s="260">
        <f>510-14.4</f>
        <v>495.6</v>
      </c>
      <c r="G224" s="265"/>
      <c r="H224" s="265">
        <v>350</v>
      </c>
      <c r="I224" s="266">
        <v>672</v>
      </c>
      <c r="J224" s="234" t="s">
        <v>815</v>
      </c>
      <c r="K224" s="235">
        <f t="shared" si="43"/>
        <v>-145.60000000000002</v>
      </c>
      <c r="L224" s="236">
        <f t="shared" si="44"/>
        <v>-0.29378531073446329</v>
      </c>
      <c r="M224" s="232" t="s">
        <v>627</v>
      </c>
      <c r="N224" s="229">
        <v>43887</v>
      </c>
      <c r="O224" s="1"/>
      <c r="P224" s="1"/>
      <c r="Q224" s="1"/>
      <c r="R224" s="6" t="s">
        <v>803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62">
        <v>133</v>
      </c>
      <c r="B225" s="263">
        <v>43237</v>
      </c>
      <c r="C225" s="263"/>
      <c r="D225" s="264" t="s">
        <v>488</v>
      </c>
      <c r="E225" s="265" t="s">
        <v>646</v>
      </c>
      <c r="F225" s="260">
        <v>230.3</v>
      </c>
      <c r="G225" s="265"/>
      <c r="H225" s="265">
        <v>102.5</v>
      </c>
      <c r="I225" s="266">
        <v>348</v>
      </c>
      <c r="J225" s="234" t="s">
        <v>816</v>
      </c>
      <c r="K225" s="235">
        <f t="shared" si="43"/>
        <v>-127.80000000000001</v>
      </c>
      <c r="L225" s="236">
        <f t="shared" si="44"/>
        <v>-0.55492835432045162</v>
      </c>
      <c r="M225" s="232" t="s">
        <v>627</v>
      </c>
      <c r="N225" s="229">
        <v>43896</v>
      </c>
      <c r="O225" s="1"/>
      <c r="P225" s="1"/>
      <c r="Q225" s="1"/>
      <c r="R225" s="6" t="s">
        <v>803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9">
        <v>134</v>
      </c>
      <c r="B226" s="250">
        <v>43258</v>
      </c>
      <c r="C226" s="250"/>
      <c r="D226" s="251" t="s">
        <v>450</v>
      </c>
      <c r="E226" s="252" t="s">
        <v>646</v>
      </c>
      <c r="F226" s="252">
        <f>342.5-5.1</f>
        <v>337.4</v>
      </c>
      <c r="G226" s="252"/>
      <c r="H226" s="252">
        <v>412.5</v>
      </c>
      <c r="I226" s="254">
        <v>439</v>
      </c>
      <c r="J226" s="224" t="s">
        <v>817</v>
      </c>
      <c r="K226" s="225">
        <f t="shared" si="43"/>
        <v>75.100000000000023</v>
      </c>
      <c r="L226" s="226">
        <f t="shared" si="44"/>
        <v>0.22258446947243635</v>
      </c>
      <c r="M226" s="221" t="s">
        <v>614</v>
      </c>
      <c r="N226" s="227">
        <v>44230</v>
      </c>
      <c r="O226" s="1"/>
      <c r="P226" s="1"/>
      <c r="Q226" s="1"/>
      <c r="R226" s="6" t="s">
        <v>807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75">
        <v>135</v>
      </c>
      <c r="B227" s="276">
        <v>43285</v>
      </c>
      <c r="C227" s="276"/>
      <c r="D227" s="20" t="s">
        <v>56</v>
      </c>
      <c r="E227" s="277" t="s">
        <v>646</v>
      </c>
      <c r="F227" s="278">
        <f>127.5-5.53</f>
        <v>121.97</v>
      </c>
      <c r="G227" s="277"/>
      <c r="H227" s="277"/>
      <c r="I227" s="279">
        <v>170</v>
      </c>
      <c r="J227" s="280" t="s">
        <v>617</v>
      </c>
      <c r="K227" s="281"/>
      <c r="L227" s="282"/>
      <c r="M227" s="16" t="s">
        <v>617</v>
      </c>
      <c r="N227" s="283"/>
      <c r="O227" s="1"/>
      <c r="P227" s="1"/>
      <c r="Q227" s="1"/>
      <c r="R227" s="6" t="s">
        <v>803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62">
        <v>136</v>
      </c>
      <c r="B228" s="263">
        <v>43294</v>
      </c>
      <c r="C228" s="263"/>
      <c r="D228" s="264" t="s">
        <v>372</v>
      </c>
      <c r="E228" s="265" t="s">
        <v>646</v>
      </c>
      <c r="F228" s="260">
        <v>46.5</v>
      </c>
      <c r="G228" s="265"/>
      <c r="H228" s="265">
        <v>17</v>
      </c>
      <c r="I228" s="266">
        <v>59</v>
      </c>
      <c r="J228" s="234" t="s">
        <v>818</v>
      </c>
      <c r="K228" s="235">
        <f t="shared" ref="K228:K236" si="45">H228-F228</f>
        <v>-29.5</v>
      </c>
      <c r="L228" s="236">
        <f t="shared" ref="L228:L236" si="46">K228/F228</f>
        <v>-0.63440860215053763</v>
      </c>
      <c r="M228" s="232" t="s">
        <v>627</v>
      </c>
      <c r="N228" s="229">
        <v>43887</v>
      </c>
      <c r="O228" s="1"/>
      <c r="P228" s="1"/>
      <c r="Q228" s="1"/>
      <c r="R228" s="6" t="s">
        <v>803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9">
        <v>137</v>
      </c>
      <c r="B229" s="250">
        <v>43396</v>
      </c>
      <c r="C229" s="250"/>
      <c r="D229" s="251" t="s">
        <v>428</v>
      </c>
      <c r="E229" s="252" t="s">
        <v>646</v>
      </c>
      <c r="F229" s="252">
        <v>156.5</v>
      </c>
      <c r="G229" s="252"/>
      <c r="H229" s="252">
        <v>207.5</v>
      </c>
      <c r="I229" s="254">
        <v>191</v>
      </c>
      <c r="J229" s="224" t="s">
        <v>704</v>
      </c>
      <c r="K229" s="225">
        <f t="shared" si="45"/>
        <v>51</v>
      </c>
      <c r="L229" s="226">
        <f t="shared" si="46"/>
        <v>0.32587859424920129</v>
      </c>
      <c r="M229" s="221" t="s">
        <v>614</v>
      </c>
      <c r="N229" s="227">
        <v>44369</v>
      </c>
      <c r="O229" s="1"/>
      <c r="P229" s="1"/>
      <c r="Q229" s="1"/>
      <c r="R229" s="6" t="s">
        <v>803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9">
        <v>138</v>
      </c>
      <c r="B230" s="250">
        <v>43439</v>
      </c>
      <c r="C230" s="250"/>
      <c r="D230" s="251" t="s">
        <v>332</v>
      </c>
      <c r="E230" s="252" t="s">
        <v>646</v>
      </c>
      <c r="F230" s="252">
        <v>259.5</v>
      </c>
      <c r="G230" s="252"/>
      <c r="H230" s="252">
        <v>320</v>
      </c>
      <c r="I230" s="254">
        <v>320</v>
      </c>
      <c r="J230" s="224" t="s">
        <v>704</v>
      </c>
      <c r="K230" s="225">
        <f t="shared" si="45"/>
        <v>60.5</v>
      </c>
      <c r="L230" s="226">
        <f t="shared" si="46"/>
        <v>0.23314065510597304</v>
      </c>
      <c r="M230" s="221" t="s">
        <v>614</v>
      </c>
      <c r="N230" s="227">
        <v>44323</v>
      </c>
      <c r="O230" s="1"/>
      <c r="P230" s="1"/>
      <c r="Q230" s="1"/>
      <c r="R230" s="6" t="s">
        <v>803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62">
        <v>139</v>
      </c>
      <c r="B231" s="263">
        <v>43439</v>
      </c>
      <c r="C231" s="263"/>
      <c r="D231" s="264" t="s">
        <v>819</v>
      </c>
      <c r="E231" s="265" t="s">
        <v>646</v>
      </c>
      <c r="F231" s="265">
        <v>715</v>
      </c>
      <c r="G231" s="265"/>
      <c r="H231" s="265">
        <v>445</v>
      </c>
      <c r="I231" s="266">
        <v>840</v>
      </c>
      <c r="J231" s="234" t="s">
        <v>820</v>
      </c>
      <c r="K231" s="235">
        <f t="shared" si="45"/>
        <v>-270</v>
      </c>
      <c r="L231" s="236">
        <f t="shared" si="46"/>
        <v>-0.3776223776223776</v>
      </c>
      <c r="M231" s="232" t="s">
        <v>627</v>
      </c>
      <c r="N231" s="229">
        <v>43800</v>
      </c>
      <c r="O231" s="1"/>
      <c r="P231" s="1"/>
      <c r="Q231" s="1"/>
      <c r="R231" s="6" t="s">
        <v>803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9">
        <v>140</v>
      </c>
      <c r="B232" s="250">
        <v>43469</v>
      </c>
      <c r="C232" s="250"/>
      <c r="D232" s="251" t="s">
        <v>159</v>
      </c>
      <c r="E232" s="252" t="s">
        <v>646</v>
      </c>
      <c r="F232" s="252">
        <v>875</v>
      </c>
      <c r="G232" s="252"/>
      <c r="H232" s="252">
        <v>1165</v>
      </c>
      <c r="I232" s="254">
        <v>1185</v>
      </c>
      <c r="J232" s="224" t="s">
        <v>821</v>
      </c>
      <c r="K232" s="225">
        <f t="shared" si="45"/>
        <v>290</v>
      </c>
      <c r="L232" s="226">
        <f t="shared" si="46"/>
        <v>0.33142857142857141</v>
      </c>
      <c r="M232" s="221" t="s">
        <v>614</v>
      </c>
      <c r="N232" s="227">
        <v>43847</v>
      </c>
      <c r="O232" s="1"/>
      <c r="P232" s="1"/>
      <c r="Q232" s="1"/>
      <c r="R232" s="6" t="s">
        <v>803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9">
        <v>141</v>
      </c>
      <c r="B233" s="250">
        <v>43559</v>
      </c>
      <c r="C233" s="250"/>
      <c r="D233" s="251" t="s">
        <v>348</v>
      </c>
      <c r="E233" s="252" t="s">
        <v>646</v>
      </c>
      <c r="F233" s="252">
        <f>387-14.63</f>
        <v>372.37</v>
      </c>
      <c r="G233" s="252"/>
      <c r="H233" s="252">
        <v>490</v>
      </c>
      <c r="I233" s="254">
        <v>490</v>
      </c>
      <c r="J233" s="224" t="s">
        <v>704</v>
      </c>
      <c r="K233" s="225">
        <f t="shared" si="45"/>
        <v>117.63</v>
      </c>
      <c r="L233" s="226">
        <f t="shared" si="46"/>
        <v>0.31589548030185027</v>
      </c>
      <c r="M233" s="221" t="s">
        <v>614</v>
      </c>
      <c r="N233" s="227">
        <v>43850</v>
      </c>
      <c r="O233" s="1"/>
      <c r="P233" s="1"/>
      <c r="Q233" s="1"/>
      <c r="R233" s="6" t="s">
        <v>803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62">
        <v>142</v>
      </c>
      <c r="B234" s="263">
        <v>43578</v>
      </c>
      <c r="C234" s="263"/>
      <c r="D234" s="264" t="s">
        <v>822</v>
      </c>
      <c r="E234" s="265" t="s">
        <v>616</v>
      </c>
      <c r="F234" s="265">
        <v>220</v>
      </c>
      <c r="G234" s="265"/>
      <c r="H234" s="265">
        <v>127.5</v>
      </c>
      <c r="I234" s="266">
        <v>284</v>
      </c>
      <c r="J234" s="234" t="s">
        <v>823</v>
      </c>
      <c r="K234" s="235">
        <f t="shared" si="45"/>
        <v>-92.5</v>
      </c>
      <c r="L234" s="236">
        <f t="shared" si="46"/>
        <v>-0.42045454545454547</v>
      </c>
      <c r="M234" s="232" t="s">
        <v>627</v>
      </c>
      <c r="N234" s="229">
        <v>43896</v>
      </c>
      <c r="O234" s="1"/>
      <c r="P234" s="1"/>
      <c r="Q234" s="1"/>
      <c r="R234" s="6" t="s">
        <v>803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9">
        <v>143</v>
      </c>
      <c r="B235" s="250">
        <v>43622</v>
      </c>
      <c r="C235" s="250"/>
      <c r="D235" s="251" t="s">
        <v>497</v>
      </c>
      <c r="E235" s="252" t="s">
        <v>616</v>
      </c>
      <c r="F235" s="252">
        <v>332.8</v>
      </c>
      <c r="G235" s="252"/>
      <c r="H235" s="252">
        <v>405</v>
      </c>
      <c r="I235" s="254">
        <v>419</v>
      </c>
      <c r="J235" s="224" t="s">
        <v>824</v>
      </c>
      <c r="K235" s="225">
        <f t="shared" si="45"/>
        <v>72.199999999999989</v>
      </c>
      <c r="L235" s="226">
        <f t="shared" si="46"/>
        <v>0.21694711538461534</v>
      </c>
      <c r="M235" s="221" t="s">
        <v>614</v>
      </c>
      <c r="N235" s="227">
        <v>43860</v>
      </c>
      <c r="O235" s="1"/>
      <c r="P235" s="1"/>
      <c r="Q235" s="1"/>
      <c r="R235" s="6" t="s">
        <v>807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3">
        <v>144</v>
      </c>
      <c r="B236" s="242">
        <v>43641</v>
      </c>
      <c r="C236" s="242"/>
      <c r="D236" s="243" t="s">
        <v>152</v>
      </c>
      <c r="E236" s="244" t="s">
        <v>646</v>
      </c>
      <c r="F236" s="244">
        <v>386</v>
      </c>
      <c r="G236" s="245"/>
      <c r="H236" s="245">
        <v>395</v>
      </c>
      <c r="I236" s="245">
        <v>452</v>
      </c>
      <c r="J236" s="246" t="s">
        <v>825</v>
      </c>
      <c r="K236" s="247">
        <f t="shared" si="45"/>
        <v>9</v>
      </c>
      <c r="L236" s="248">
        <f t="shared" si="46"/>
        <v>2.3316062176165803E-2</v>
      </c>
      <c r="M236" s="244" t="s">
        <v>737</v>
      </c>
      <c r="N236" s="242">
        <v>43868</v>
      </c>
      <c r="O236" s="1"/>
      <c r="P236" s="1"/>
      <c r="Q236" s="1"/>
      <c r="R236" s="6" t="s">
        <v>807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3">
        <v>145</v>
      </c>
      <c r="B237" s="242">
        <v>43707</v>
      </c>
      <c r="C237" s="242"/>
      <c r="D237" s="243" t="s">
        <v>132</v>
      </c>
      <c r="E237" s="244" t="s">
        <v>646</v>
      </c>
      <c r="F237" s="244">
        <v>137.5</v>
      </c>
      <c r="G237" s="245"/>
      <c r="H237" s="245">
        <v>138.5</v>
      </c>
      <c r="I237" s="245">
        <v>190</v>
      </c>
      <c r="J237" s="246" t="s">
        <v>866</v>
      </c>
      <c r="K237" s="247">
        <f t="shared" ref="K237" si="47">H237-F237</f>
        <v>1</v>
      </c>
      <c r="L237" s="248">
        <f t="shared" ref="L237" si="48">K237/F237</f>
        <v>7.2727272727272727E-3</v>
      </c>
      <c r="M237" s="244" t="s">
        <v>737</v>
      </c>
      <c r="N237" s="242">
        <v>44432</v>
      </c>
      <c r="O237" s="1"/>
      <c r="P237" s="1"/>
      <c r="Q237" s="1"/>
      <c r="R237" s="6" t="s">
        <v>803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9">
        <v>146</v>
      </c>
      <c r="B238" s="250">
        <v>43731</v>
      </c>
      <c r="C238" s="250"/>
      <c r="D238" s="251" t="s">
        <v>441</v>
      </c>
      <c r="E238" s="252" t="s">
        <v>646</v>
      </c>
      <c r="F238" s="252">
        <v>235</v>
      </c>
      <c r="G238" s="252"/>
      <c r="H238" s="252">
        <v>295</v>
      </c>
      <c r="I238" s="254">
        <v>296</v>
      </c>
      <c r="J238" s="224" t="s">
        <v>826</v>
      </c>
      <c r="K238" s="225">
        <f t="shared" ref="K238:K243" si="49">H238-F238</f>
        <v>60</v>
      </c>
      <c r="L238" s="226">
        <f t="shared" ref="L238:L243" si="50">K238/F238</f>
        <v>0.25531914893617019</v>
      </c>
      <c r="M238" s="221" t="s">
        <v>614</v>
      </c>
      <c r="N238" s="227">
        <v>43844</v>
      </c>
      <c r="O238" s="1"/>
      <c r="P238" s="1"/>
      <c r="Q238" s="1"/>
      <c r="R238" s="6" t="s">
        <v>807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9">
        <v>147</v>
      </c>
      <c r="B239" s="250">
        <v>43752</v>
      </c>
      <c r="C239" s="250"/>
      <c r="D239" s="251" t="s">
        <v>827</v>
      </c>
      <c r="E239" s="252" t="s">
        <v>646</v>
      </c>
      <c r="F239" s="252">
        <v>277.5</v>
      </c>
      <c r="G239" s="252"/>
      <c r="H239" s="252">
        <v>333</v>
      </c>
      <c r="I239" s="254">
        <v>333</v>
      </c>
      <c r="J239" s="224" t="s">
        <v>828</v>
      </c>
      <c r="K239" s="225">
        <f t="shared" si="49"/>
        <v>55.5</v>
      </c>
      <c r="L239" s="226">
        <f t="shared" si="50"/>
        <v>0.2</v>
      </c>
      <c r="M239" s="221" t="s">
        <v>614</v>
      </c>
      <c r="N239" s="227">
        <v>43846</v>
      </c>
      <c r="O239" s="1"/>
      <c r="P239" s="1"/>
      <c r="Q239" s="1"/>
      <c r="R239" s="6" t="s">
        <v>803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9">
        <v>148</v>
      </c>
      <c r="B240" s="250">
        <v>43752</v>
      </c>
      <c r="C240" s="250"/>
      <c r="D240" s="251" t="s">
        <v>829</v>
      </c>
      <c r="E240" s="252" t="s">
        <v>646</v>
      </c>
      <c r="F240" s="252">
        <v>930</v>
      </c>
      <c r="G240" s="252"/>
      <c r="H240" s="252">
        <v>1165</v>
      </c>
      <c r="I240" s="254">
        <v>1200</v>
      </c>
      <c r="J240" s="224" t="s">
        <v>830</v>
      </c>
      <c r="K240" s="225">
        <f t="shared" si="49"/>
        <v>235</v>
      </c>
      <c r="L240" s="226">
        <f t="shared" si="50"/>
        <v>0.25268817204301075</v>
      </c>
      <c r="M240" s="221" t="s">
        <v>614</v>
      </c>
      <c r="N240" s="227">
        <v>43847</v>
      </c>
      <c r="O240" s="1"/>
      <c r="P240" s="1"/>
      <c r="Q240" s="1"/>
      <c r="R240" s="6" t="s">
        <v>807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9">
        <v>149</v>
      </c>
      <c r="B241" s="250">
        <v>43753</v>
      </c>
      <c r="C241" s="250"/>
      <c r="D241" s="251" t="s">
        <v>831</v>
      </c>
      <c r="E241" s="252" t="s">
        <v>646</v>
      </c>
      <c r="F241" s="222">
        <v>111</v>
      </c>
      <c r="G241" s="252"/>
      <c r="H241" s="252">
        <v>141</v>
      </c>
      <c r="I241" s="254">
        <v>141</v>
      </c>
      <c r="J241" s="224" t="s">
        <v>630</v>
      </c>
      <c r="K241" s="225">
        <f t="shared" si="49"/>
        <v>30</v>
      </c>
      <c r="L241" s="226">
        <f t="shared" si="50"/>
        <v>0.27027027027027029</v>
      </c>
      <c r="M241" s="221" t="s">
        <v>614</v>
      </c>
      <c r="N241" s="227">
        <v>44328</v>
      </c>
      <c r="O241" s="1"/>
      <c r="P241" s="1"/>
      <c r="Q241" s="1"/>
      <c r="R241" s="6" t="s">
        <v>807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9">
        <v>150</v>
      </c>
      <c r="B242" s="250">
        <v>43753</v>
      </c>
      <c r="C242" s="250"/>
      <c r="D242" s="251" t="s">
        <v>832</v>
      </c>
      <c r="E242" s="252" t="s">
        <v>646</v>
      </c>
      <c r="F242" s="222">
        <v>296</v>
      </c>
      <c r="G242" s="252"/>
      <c r="H242" s="252">
        <v>370</v>
      </c>
      <c r="I242" s="254">
        <v>370</v>
      </c>
      <c r="J242" s="224" t="s">
        <v>704</v>
      </c>
      <c r="K242" s="225">
        <f t="shared" si="49"/>
        <v>74</v>
      </c>
      <c r="L242" s="226">
        <f t="shared" si="50"/>
        <v>0.25</v>
      </c>
      <c r="M242" s="221" t="s">
        <v>614</v>
      </c>
      <c r="N242" s="227">
        <v>43853</v>
      </c>
      <c r="O242" s="1"/>
      <c r="P242" s="1"/>
      <c r="Q242" s="1"/>
      <c r="R242" s="6" t="s">
        <v>807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9">
        <v>151</v>
      </c>
      <c r="B243" s="250">
        <v>43754</v>
      </c>
      <c r="C243" s="250"/>
      <c r="D243" s="251" t="s">
        <v>833</v>
      </c>
      <c r="E243" s="252" t="s">
        <v>646</v>
      </c>
      <c r="F243" s="222">
        <v>300</v>
      </c>
      <c r="G243" s="252"/>
      <c r="H243" s="252">
        <v>382.5</v>
      </c>
      <c r="I243" s="254">
        <v>344</v>
      </c>
      <c r="J243" s="224" t="s">
        <v>834</v>
      </c>
      <c r="K243" s="225">
        <f t="shared" si="49"/>
        <v>82.5</v>
      </c>
      <c r="L243" s="226">
        <f t="shared" si="50"/>
        <v>0.27500000000000002</v>
      </c>
      <c r="M243" s="221" t="s">
        <v>614</v>
      </c>
      <c r="N243" s="227">
        <v>44238</v>
      </c>
      <c r="O243" s="1"/>
      <c r="P243" s="1"/>
      <c r="Q243" s="1"/>
      <c r="R243" s="6" t="s">
        <v>807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84">
        <v>152</v>
      </c>
      <c r="B244" s="285">
        <v>43832</v>
      </c>
      <c r="C244" s="285"/>
      <c r="D244" s="286" t="s">
        <v>835</v>
      </c>
      <c r="E244" s="56" t="s">
        <v>646</v>
      </c>
      <c r="F244" s="287" t="s">
        <v>836</v>
      </c>
      <c r="G244" s="56"/>
      <c r="H244" s="56"/>
      <c r="I244" s="288">
        <v>590</v>
      </c>
      <c r="J244" s="280" t="s">
        <v>617</v>
      </c>
      <c r="K244" s="280"/>
      <c r="L244" s="289"/>
      <c r="M244" s="290" t="s">
        <v>617</v>
      </c>
      <c r="N244" s="291"/>
      <c r="O244" s="1"/>
      <c r="P244" s="1"/>
      <c r="Q244" s="1"/>
      <c r="R244" s="6" t="s">
        <v>807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9">
        <v>153</v>
      </c>
      <c r="B245" s="250">
        <v>43966</v>
      </c>
      <c r="C245" s="250"/>
      <c r="D245" s="251" t="s">
        <v>72</v>
      </c>
      <c r="E245" s="252" t="s">
        <v>646</v>
      </c>
      <c r="F245" s="222">
        <v>67.5</v>
      </c>
      <c r="G245" s="252"/>
      <c r="H245" s="252">
        <v>86</v>
      </c>
      <c r="I245" s="254">
        <v>86</v>
      </c>
      <c r="J245" s="224" t="s">
        <v>837</v>
      </c>
      <c r="K245" s="225">
        <f t="shared" ref="K245:K252" si="51">H245-F245</f>
        <v>18.5</v>
      </c>
      <c r="L245" s="226">
        <f t="shared" ref="L245:L252" si="52">K245/F245</f>
        <v>0.27407407407407408</v>
      </c>
      <c r="M245" s="221" t="s">
        <v>614</v>
      </c>
      <c r="N245" s="227">
        <v>44008</v>
      </c>
      <c r="O245" s="1"/>
      <c r="P245" s="1"/>
      <c r="Q245" s="1"/>
      <c r="R245" s="6" t="s">
        <v>807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9">
        <v>154</v>
      </c>
      <c r="B246" s="250">
        <v>44035</v>
      </c>
      <c r="C246" s="250"/>
      <c r="D246" s="251" t="s">
        <v>496</v>
      </c>
      <c r="E246" s="252" t="s">
        <v>646</v>
      </c>
      <c r="F246" s="222">
        <v>231</v>
      </c>
      <c r="G246" s="252"/>
      <c r="H246" s="252">
        <v>281</v>
      </c>
      <c r="I246" s="254">
        <v>281</v>
      </c>
      <c r="J246" s="224" t="s">
        <v>704</v>
      </c>
      <c r="K246" s="225">
        <f t="shared" si="51"/>
        <v>50</v>
      </c>
      <c r="L246" s="226">
        <f t="shared" si="52"/>
        <v>0.21645021645021645</v>
      </c>
      <c r="M246" s="221" t="s">
        <v>614</v>
      </c>
      <c r="N246" s="227">
        <v>44358</v>
      </c>
      <c r="O246" s="1"/>
      <c r="P246" s="1"/>
      <c r="Q246" s="1"/>
      <c r="R246" s="6" t="s">
        <v>807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9">
        <v>155</v>
      </c>
      <c r="B247" s="250">
        <v>44092</v>
      </c>
      <c r="C247" s="250"/>
      <c r="D247" s="251" t="s">
        <v>417</v>
      </c>
      <c r="E247" s="252" t="s">
        <v>646</v>
      </c>
      <c r="F247" s="252">
        <v>206</v>
      </c>
      <c r="G247" s="252"/>
      <c r="H247" s="252">
        <v>248</v>
      </c>
      <c r="I247" s="254">
        <v>248</v>
      </c>
      <c r="J247" s="224" t="s">
        <v>704</v>
      </c>
      <c r="K247" s="225">
        <f t="shared" si="51"/>
        <v>42</v>
      </c>
      <c r="L247" s="226">
        <f t="shared" si="52"/>
        <v>0.20388349514563106</v>
      </c>
      <c r="M247" s="221" t="s">
        <v>614</v>
      </c>
      <c r="N247" s="227">
        <v>44214</v>
      </c>
      <c r="O247" s="1"/>
      <c r="P247" s="1"/>
      <c r="Q247" s="1"/>
      <c r="R247" s="6" t="s">
        <v>807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9">
        <v>156</v>
      </c>
      <c r="B248" s="250">
        <v>44140</v>
      </c>
      <c r="C248" s="250"/>
      <c r="D248" s="251" t="s">
        <v>417</v>
      </c>
      <c r="E248" s="252" t="s">
        <v>646</v>
      </c>
      <c r="F248" s="252">
        <v>182.5</v>
      </c>
      <c r="G248" s="252"/>
      <c r="H248" s="252">
        <v>248</v>
      </c>
      <c r="I248" s="254">
        <v>248</v>
      </c>
      <c r="J248" s="224" t="s">
        <v>704</v>
      </c>
      <c r="K248" s="225">
        <f t="shared" si="51"/>
        <v>65.5</v>
      </c>
      <c r="L248" s="226">
        <f t="shared" si="52"/>
        <v>0.35890410958904112</v>
      </c>
      <c r="M248" s="221" t="s">
        <v>614</v>
      </c>
      <c r="N248" s="227">
        <v>44214</v>
      </c>
      <c r="O248" s="1"/>
      <c r="P248" s="1"/>
      <c r="Q248" s="1"/>
      <c r="R248" s="6" t="s">
        <v>807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9">
        <v>157</v>
      </c>
      <c r="B249" s="250">
        <v>44140</v>
      </c>
      <c r="C249" s="250"/>
      <c r="D249" s="251" t="s">
        <v>332</v>
      </c>
      <c r="E249" s="252" t="s">
        <v>646</v>
      </c>
      <c r="F249" s="252">
        <v>247.5</v>
      </c>
      <c r="G249" s="252"/>
      <c r="H249" s="252">
        <v>320</v>
      </c>
      <c r="I249" s="254">
        <v>320</v>
      </c>
      <c r="J249" s="224" t="s">
        <v>704</v>
      </c>
      <c r="K249" s="225">
        <f t="shared" si="51"/>
        <v>72.5</v>
      </c>
      <c r="L249" s="226">
        <f t="shared" si="52"/>
        <v>0.29292929292929293</v>
      </c>
      <c r="M249" s="221" t="s">
        <v>614</v>
      </c>
      <c r="N249" s="227">
        <v>44323</v>
      </c>
      <c r="O249" s="1"/>
      <c r="P249" s="1"/>
      <c r="Q249" s="1"/>
      <c r="R249" s="6" t="s">
        <v>807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9">
        <v>158</v>
      </c>
      <c r="B250" s="250">
        <v>44140</v>
      </c>
      <c r="C250" s="250"/>
      <c r="D250" s="251" t="s">
        <v>273</v>
      </c>
      <c r="E250" s="252" t="s">
        <v>646</v>
      </c>
      <c r="F250" s="222">
        <v>925</v>
      </c>
      <c r="G250" s="252"/>
      <c r="H250" s="252">
        <v>1095</v>
      </c>
      <c r="I250" s="254">
        <v>1093</v>
      </c>
      <c r="J250" s="224" t="s">
        <v>838</v>
      </c>
      <c r="K250" s="225">
        <f t="shared" si="51"/>
        <v>170</v>
      </c>
      <c r="L250" s="226">
        <f t="shared" si="52"/>
        <v>0.18378378378378379</v>
      </c>
      <c r="M250" s="221" t="s">
        <v>614</v>
      </c>
      <c r="N250" s="227">
        <v>44201</v>
      </c>
      <c r="O250" s="1"/>
      <c r="P250" s="1"/>
      <c r="Q250" s="1"/>
      <c r="R250" s="6" t="s">
        <v>807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9">
        <v>159</v>
      </c>
      <c r="B251" s="250">
        <v>44140</v>
      </c>
      <c r="C251" s="250"/>
      <c r="D251" s="251" t="s">
        <v>348</v>
      </c>
      <c r="E251" s="252" t="s">
        <v>646</v>
      </c>
      <c r="F251" s="222">
        <v>332.5</v>
      </c>
      <c r="G251" s="252"/>
      <c r="H251" s="252">
        <v>393</v>
      </c>
      <c r="I251" s="254">
        <v>406</v>
      </c>
      <c r="J251" s="224" t="s">
        <v>839</v>
      </c>
      <c r="K251" s="225">
        <f t="shared" si="51"/>
        <v>60.5</v>
      </c>
      <c r="L251" s="226">
        <f t="shared" si="52"/>
        <v>0.18195488721804512</v>
      </c>
      <c r="M251" s="221" t="s">
        <v>614</v>
      </c>
      <c r="N251" s="227">
        <v>44256</v>
      </c>
      <c r="O251" s="1"/>
      <c r="P251" s="1"/>
      <c r="Q251" s="1"/>
      <c r="R251" s="6" t="s">
        <v>807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9">
        <v>160</v>
      </c>
      <c r="B252" s="250">
        <v>44141</v>
      </c>
      <c r="C252" s="250"/>
      <c r="D252" s="251" t="s">
        <v>496</v>
      </c>
      <c r="E252" s="252" t="s">
        <v>646</v>
      </c>
      <c r="F252" s="222">
        <v>231</v>
      </c>
      <c r="G252" s="252"/>
      <c r="H252" s="252">
        <v>281</v>
      </c>
      <c r="I252" s="254">
        <v>281</v>
      </c>
      <c r="J252" s="224" t="s">
        <v>704</v>
      </c>
      <c r="K252" s="225">
        <f t="shared" si="51"/>
        <v>50</v>
      </c>
      <c r="L252" s="226">
        <f t="shared" si="52"/>
        <v>0.21645021645021645</v>
      </c>
      <c r="M252" s="221" t="s">
        <v>614</v>
      </c>
      <c r="N252" s="227">
        <v>44358</v>
      </c>
      <c r="O252" s="1"/>
      <c r="P252" s="1"/>
      <c r="Q252" s="1"/>
      <c r="R252" s="6" t="s">
        <v>807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92">
        <v>161</v>
      </c>
      <c r="B253" s="285">
        <v>44187</v>
      </c>
      <c r="C253" s="285"/>
      <c r="D253" s="286" t="s">
        <v>469</v>
      </c>
      <c r="E253" s="56" t="s">
        <v>646</v>
      </c>
      <c r="F253" s="287" t="s">
        <v>840</v>
      </c>
      <c r="G253" s="56"/>
      <c r="H253" s="56"/>
      <c r="I253" s="288">
        <v>239</v>
      </c>
      <c r="J253" s="280" t="s">
        <v>617</v>
      </c>
      <c r="K253" s="280"/>
      <c r="L253" s="289"/>
      <c r="M253" s="290"/>
      <c r="N253" s="291"/>
      <c r="O253" s="1"/>
      <c r="P253" s="1"/>
      <c r="Q253" s="1"/>
      <c r="R253" s="6" t="s">
        <v>807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92">
        <v>162</v>
      </c>
      <c r="B254" s="285">
        <v>44258</v>
      </c>
      <c r="C254" s="285"/>
      <c r="D254" s="286" t="s">
        <v>835</v>
      </c>
      <c r="E254" s="56" t="s">
        <v>646</v>
      </c>
      <c r="F254" s="287" t="s">
        <v>836</v>
      </c>
      <c r="G254" s="56"/>
      <c r="H254" s="56"/>
      <c r="I254" s="288">
        <v>590</v>
      </c>
      <c r="J254" s="280" t="s">
        <v>617</v>
      </c>
      <c r="K254" s="280"/>
      <c r="L254" s="289"/>
      <c r="M254" s="290"/>
      <c r="N254" s="291"/>
      <c r="O254" s="1"/>
      <c r="P254" s="1"/>
      <c r="R254" s="6" t="s">
        <v>807</v>
      </c>
    </row>
    <row r="255" spans="1:26" ht="12.75" customHeight="1">
      <c r="A255" s="249">
        <v>163</v>
      </c>
      <c r="B255" s="250">
        <v>44274</v>
      </c>
      <c r="C255" s="250"/>
      <c r="D255" s="251" t="s">
        <v>348</v>
      </c>
      <c r="E255" s="252" t="s">
        <v>646</v>
      </c>
      <c r="F255" s="222">
        <v>355</v>
      </c>
      <c r="G255" s="252"/>
      <c r="H255" s="252">
        <v>422.5</v>
      </c>
      <c r="I255" s="254">
        <v>420</v>
      </c>
      <c r="J255" s="224" t="s">
        <v>841</v>
      </c>
      <c r="K255" s="225">
        <f t="shared" ref="K255:K257" si="53">H255-F255</f>
        <v>67.5</v>
      </c>
      <c r="L255" s="226">
        <f t="shared" ref="L255:L257" si="54">K255/F255</f>
        <v>0.19014084507042253</v>
      </c>
      <c r="M255" s="221" t="s">
        <v>614</v>
      </c>
      <c r="N255" s="227">
        <v>44361</v>
      </c>
      <c r="O255" s="1"/>
      <c r="R255" s="293" t="s">
        <v>807</v>
      </c>
    </row>
    <row r="256" spans="1:26" ht="12.75" customHeight="1">
      <c r="A256" s="249">
        <v>164</v>
      </c>
      <c r="B256" s="250">
        <v>44295</v>
      </c>
      <c r="C256" s="250"/>
      <c r="D256" s="251" t="s">
        <v>842</v>
      </c>
      <c r="E256" s="252" t="s">
        <v>646</v>
      </c>
      <c r="F256" s="222">
        <v>555</v>
      </c>
      <c r="G256" s="252"/>
      <c r="H256" s="252">
        <v>663</v>
      </c>
      <c r="I256" s="254">
        <v>663</v>
      </c>
      <c r="J256" s="224" t="s">
        <v>843</v>
      </c>
      <c r="K256" s="225">
        <f t="shared" si="53"/>
        <v>108</v>
      </c>
      <c r="L256" s="226">
        <f t="shared" si="54"/>
        <v>0.19459459459459461</v>
      </c>
      <c r="M256" s="221" t="s">
        <v>614</v>
      </c>
      <c r="N256" s="227">
        <v>44321</v>
      </c>
      <c r="O256" s="1"/>
      <c r="P256" s="1"/>
      <c r="Q256" s="1"/>
      <c r="R256" s="293" t="s">
        <v>807</v>
      </c>
      <c r="S256" s="1"/>
      <c r="T256" s="1"/>
      <c r="U256" s="1"/>
      <c r="V256" s="1"/>
      <c r="W256" s="1"/>
      <c r="X256" s="1"/>
      <c r="Y256" s="1"/>
      <c r="Z256" s="1"/>
    </row>
    <row r="257" spans="1:18" ht="12.75" customHeight="1">
      <c r="A257" s="249">
        <v>165</v>
      </c>
      <c r="B257" s="250">
        <v>44308</v>
      </c>
      <c r="C257" s="250"/>
      <c r="D257" s="251" t="s">
        <v>385</v>
      </c>
      <c r="E257" s="252" t="s">
        <v>646</v>
      </c>
      <c r="F257" s="222">
        <v>126.5</v>
      </c>
      <c r="G257" s="252"/>
      <c r="H257" s="252">
        <v>155</v>
      </c>
      <c r="I257" s="254">
        <v>155</v>
      </c>
      <c r="J257" s="224" t="s">
        <v>704</v>
      </c>
      <c r="K257" s="225">
        <f t="shared" si="53"/>
        <v>28.5</v>
      </c>
      <c r="L257" s="226">
        <f t="shared" si="54"/>
        <v>0.22529644268774704</v>
      </c>
      <c r="M257" s="221" t="s">
        <v>614</v>
      </c>
      <c r="N257" s="227">
        <v>44362</v>
      </c>
      <c r="O257" s="1"/>
      <c r="R257" s="293" t="s">
        <v>807</v>
      </c>
    </row>
    <row r="258" spans="1:18" ht="12.75" customHeight="1">
      <c r="A258" s="292">
        <v>166</v>
      </c>
      <c r="B258" s="285">
        <v>44368</v>
      </c>
      <c r="C258" s="285"/>
      <c r="D258" s="286" t="s">
        <v>404</v>
      </c>
      <c r="E258" s="56" t="s">
        <v>646</v>
      </c>
      <c r="F258" s="287" t="s">
        <v>844</v>
      </c>
      <c r="G258" s="56"/>
      <c r="H258" s="56"/>
      <c r="I258" s="288">
        <v>344</v>
      </c>
      <c r="J258" s="280" t="s">
        <v>617</v>
      </c>
      <c r="K258" s="292"/>
      <c r="L258" s="285"/>
      <c r="M258" s="285"/>
      <c r="N258" s="286"/>
      <c r="O258" s="1"/>
      <c r="R258" s="293" t="s">
        <v>807</v>
      </c>
    </row>
    <row r="259" spans="1:18" ht="12.75" customHeight="1">
      <c r="A259" s="292">
        <v>167</v>
      </c>
      <c r="B259" s="285">
        <v>44368</v>
      </c>
      <c r="C259" s="285"/>
      <c r="D259" s="286" t="s">
        <v>496</v>
      </c>
      <c r="E259" s="56" t="s">
        <v>646</v>
      </c>
      <c r="F259" s="287" t="s">
        <v>845</v>
      </c>
      <c r="G259" s="56"/>
      <c r="H259" s="56"/>
      <c r="I259" s="288">
        <v>320</v>
      </c>
      <c r="J259" s="280" t="s">
        <v>617</v>
      </c>
      <c r="K259" s="292"/>
      <c r="L259" s="285"/>
      <c r="M259" s="285"/>
      <c r="N259" s="286"/>
      <c r="O259" s="44"/>
      <c r="R259" s="293" t="s">
        <v>807</v>
      </c>
    </row>
    <row r="260" spans="1:18" ht="12.75" customHeight="1">
      <c r="A260" s="292">
        <v>168</v>
      </c>
      <c r="B260" s="285">
        <v>44406</v>
      </c>
      <c r="C260" s="285"/>
      <c r="D260" s="286" t="s">
        <v>385</v>
      </c>
      <c r="E260" s="56" t="s">
        <v>646</v>
      </c>
      <c r="F260" s="287" t="s">
        <v>851</v>
      </c>
      <c r="G260" s="56"/>
      <c r="H260" s="56"/>
      <c r="I260" s="56">
        <v>200</v>
      </c>
      <c r="J260" s="280" t="s">
        <v>617</v>
      </c>
      <c r="K260" s="292"/>
      <c r="L260" s="285"/>
      <c r="M260" s="285"/>
      <c r="N260" s="286"/>
      <c r="O260" s="44"/>
      <c r="R260" s="293" t="s">
        <v>807</v>
      </c>
    </row>
    <row r="261" spans="1:18" ht="12.75" customHeight="1">
      <c r="F261" s="59"/>
      <c r="G261" s="59"/>
      <c r="H261" s="59"/>
      <c r="I261" s="59"/>
      <c r="J261" s="44"/>
      <c r="K261" s="59"/>
      <c r="L261" s="59"/>
      <c r="M261" s="59"/>
      <c r="O261" s="44"/>
      <c r="R261" s="293"/>
    </row>
    <row r="262" spans="1:18" ht="12.75" customHeight="1">
      <c r="F262" s="59"/>
      <c r="G262" s="59"/>
      <c r="H262" s="59"/>
      <c r="I262" s="59"/>
      <c r="J262" s="44"/>
      <c r="K262" s="59"/>
      <c r="L262" s="59"/>
      <c r="M262" s="59"/>
      <c r="O262" s="44"/>
      <c r="R262" s="293"/>
    </row>
    <row r="263" spans="1:18" ht="12.75" customHeight="1">
      <c r="F263" s="59"/>
      <c r="G263" s="59"/>
      <c r="H263" s="59"/>
      <c r="I263" s="59"/>
      <c r="J263" s="44"/>
      <c r="K263" s="59"/>
      <c r="L263" s="59"/>
      <c r="M263" s="59"/>
      <c r="O263" s="44"/>
      <c r="R263" s="293"/>
    </row>
    <row r="264" spans="1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293"/>
    </row>
    <row r="265" spans="1:18" ht="12.75" customHeight="1">
      <c r="A265" s="292"/>
      <c r="B265" s="294" t="s">
        <v>846</v>
      </c>
      <c r="F265" s="59"/>
      <c r="G265" s="59"/>
      <c r="H265" s="59"/>
      <c r="I265" s="59"/>
      <c r="J265" s="44"/>
      <c r="K265" s="59"/>
      <c r="L265" s="59"/>
      <c r="M265" s="59"/>
      <c r="O265" s="44"/>
      <c r="R265" s="293"/>
    </row>
    <row r="266" spans="1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A275" s="295"/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A276" s="295"/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A277" s="56"/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</sheetData>
  <autoFilter ref="R1:R273"/>
  <mergeCells count="7">
    <mergeCell ref="O46:O47"/>
    <mergeCell ref="P46:P47"/>
    <mergeCell ref="A46:A47"/>
    <mergeCell ref="B46:B47"/>
    <mergeCell ref="J46:J47"/>
    <mergeCell ref="M46:M47"/>
    <mergeCell ref="N46:N47"/>
  </mergeCells>
  <pageMargins left="0.7" right="0.7" top="0.75" bottom="0.75" header="0.3" footer="0.3"/>
  <pageSetup orientation="portrait" r:id="rId1"/>
  <ignoredErrors>
    <ignoredError sqref="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2021-09-03T02:32:56Z</dcterms:modified>
</cp:coreProperties>
</file>