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F&amp;O)'!$R$1:$R$285</definedName>
  </definedNames>
  <calcPr calcId="124519"/>
</workbook>
</file>

<file path=xl/calcChain.xml><?xml version="1.0" encoding="utf-8"?>
<calcChain xmlns="http://schemas.openxmlformats.org/spreadsheetml/2006/main">
  <c r="L59" i="6"/>
  <c r="K59"/>
  <c r="L57"/>
  <c r="K57"/>
  <c r="L58"/>
  <c r="M58" s="1"/>
  <c r="K58"/>
  <c r="K72"/>
  <c r="M72" s="1"/>
  <c r="L56"/>
  <c r="K56"/>
  <c r="L35"/>
  <c r="K35"/>
  <c r="L29"/>
  <c r="M29" s="1"/>
  <c r="K29"/>
  <c r="L32"/>
  <c r="K32"/>
  <c r="L16"/>
  <c r="K16"/>
  <c r="M71"/>
  <c r="K71"/>
  <c r="M59" l="1"/>
  <c r="M57"/>
  <c r="M56"/>
  <c r="M35"/>
  <c r="M32"/>
  <c r="M16"/>
  <c r="L53"/>
  <c r="K53"/>
  <c r="L51"/>
  <c r="K51"/>
  <c r="L54"/>
  <c r="K54"/>
  <c r="L36"/>
  <c r="M36" s="1"/>
  <c r="K36"/>
  <c r="L50"/>
  <c r="K50"/>
  <c r="L52"/>
  <c r="K52"/>
  <c r="M52" s="1"/>
  <c r="M54" l="1"/>
  <c r="M53"/>
  <c r="M51"/>
  <c r="M50"/>
  <c r="L33" l="1"/>
  <c r="M33" s="1"/>
  <c r="K33"/>
  <c r="L31"/>
  <c r="K31"/>
  <c r="L30"/>
  <c r="K30"/>
  <c r="M31" l="1"/>
  <c r="M30"/>
  <c r="K269" l="1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F245"/>
  <c r="K245" s="1"/>
  <c r="L245" s="1"/>
  <c r="K244"/>
  <c r="L244" s="1"/>
  <c r="K243"/>
  <c r="L243" s="1"/>
  <c r="K242"/>
  <c r="L242" s="1"/>
  <c r="K241"/>
  <c r="L241" s="1"/>
  <c r="K240"/>
  <c r="L240" s="1"/>
  <c r="F239"/>
  <c r="F238"/>
  <c r="K238" s="1"/>
  <c r="L238" s="1"/>
  <c r="K237"/>
  <c r="L237" s="1"/>
  <c r="F236"/>
  <c r="K236" s="1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7"/>
  <c r="L217" s="1"/>
  <c r="F216"/>
  <c r="K216" s="1"/>
  <c r="L216" s="1"/>
  <c r="K215"/>
  <c r="L215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8"/>
  <c r="L188" s="1"/>
  <c r="K186"/>
  <c r="L186" s="1"/>
  <c r="K184"/>
  <c r="L184" s="1"/>
  <c r="K183"/>
  <c r="L183" s="1"/>
  <c r="K182"/>
  <c r="L182" s="1"/>
  <c r="K180"/>
  <c r="L180" s="1"/>
  <c r="K179"/>
  <c r="L179" s="1"/>
  <c r="K178"/>
  <c r="L178" s="1"/>
  <c r="K177"/>
  <c r="K176"/>
  <c r="L176" s="1"/>
  <c r="K175"/>
  <c r="L175" s="1"/>
  <c r="K173"/>
  <c r="L173" s="1"/>
  <c r="K172"/>
  <c r="L172" s="1"/>
  <c r="K171"/>
  <c r="L171" s="1"/>
  <c r="K170"/>
  <c r="L170" s="1"/>
  <c r="K169"/>
  <c r="L169" s="1"/>
  <c r="F168"/>
  <c r="K168" s="1"/>
  <c r="L168" s="1"/>
  <c r="H167"/>
  <c r="K167" s="1"/>
  <c r="L167" s="1"/>
  <c r="K164"/>
  <c r="L164" s="1"/>
  <c r="K163"/>
  <c r="L163" s="1"/>
  <c r="K162"/>
  <c r="L162" s="1"/>
  <c r="K161"/>
  <c r="L161" s="1"/>
  <c r="K160"/>
  <c r="L160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H133"/>
  <c r="K133" s="1"/>
  <c r="L133" s="1"/>
  <c r="F132"/>
  <c r="K132" s="1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M7"/>
  <c r="D7" i="5"/>
  <c r="K6" i="4"/>
  <c r="K6" i="3"/>
  <c r="L6" i="2"/>
</calcChain>
</file>

<file path=xl/sharedStrings.xml><?xml version="1.0" encoding="utf-8"?>
<sst xmlns="http://schemas.openxmlformats.org/spreadsheetml/2006/main" count="2812" uniqueCount="1101">
  <si>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</si>
  <si>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</si>
  <si>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</si>
  <si>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</si>
  <si>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</si>
  <si>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</si>
  <si>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</si>
  <si>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</si>
  <si>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</si>
  <si>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</si>
  <si>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</si>
  <si>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</si>
  <si>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</si>
  <si>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</si>
  <si>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</si>
  <si>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</si>
  <si>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</si>
  <si>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</si>
  <si>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</si>
  <si>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</si>
  <si>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</si>
  <si>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</si>
  <si>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</si>
  <si>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</si>
  <si>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</si>
  <si>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</si>
  <si>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</si>
  <si>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</si>
  <si>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</si>
  <si>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</si>
  <si>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</si>
  <si>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</si>
  <si>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</si>
  <si>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</si>
  <si>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</si>
  <si>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</si>
  <si>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</si>
  <si>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</si>
  <si>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</si>
  <si>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</si>
  <si>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</si>
  <si>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</si>
  <si>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</si>
  <si>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</si>
  <si>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</si>
  <si>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</si>
  <si>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</si>
  <si>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</si>
  <si>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</si>
  <si>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</si>
  <si>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</si>
  <si>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</si>
  <si>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</si>
  <si>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</si>
  <si>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</si>
  <si>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</si>
  <si>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</si>
  <si>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</si>
  <si>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</si>
  <si>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</si>
  <si>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</si>
  <si>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</si>
  <si>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</si>
  <si>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</si>
  <si>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</si>
  <si>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</si>
  <si>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</si>
  <si>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</si>
  <si>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</si>
  <si>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</si>
  <si>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</si>
  <si>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</si>
  <si>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</si>
  <si>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</si>
  <si>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</si>
  <si>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</si>
  <si>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</si>
  <si>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</si>
  <si>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</si>
  <si>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</si>
  <si>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</si>
  <si>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</si>
  <si>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</si>
  <si>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</si>
  <si>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</si>
  <si>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</si>
  <si>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</si>
  <si>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</si>
  <si>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</si>
  <si>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</si>
  <si>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</si>
  <si>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</si>
  <si>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</si>
  <si>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</si>
  <si>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</si>
  <si>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</si>
  <si>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</si>
  <si>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</si>
  <si>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</si>
  <si>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</si>
  <si>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</si>
  <si>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</si>
  <si>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</si>
  <si>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</si>
  <si>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</si>
  <si>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</si>
  <si>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</si>
  <si>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</si>
  <si>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</si>
  <si>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</si>
  <si>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</si>
  <si>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</si>
  <si>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</si>
  <si>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</si>
  <si>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</si>
  <si>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</si>
  <si>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</si>
  <si>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</si>
  <si>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</si>
  <si>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</si>
  <si>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</si>
  <si>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</si>
  <si>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</si>
  <si>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</si>
  <si>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</si>
  <si>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</si>
  <si>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</si>
  <si>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</si>
  <si>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</si>
  <si>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</si>
  <si>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</si>
  <si>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</si>
  <si>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</si>
  <si>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</si>
  <si>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</si>
  <si>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</si>
  <si>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</si>
  <si>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</si>
  <si>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</si>
  <si>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</si>
  <si>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</si>
  <si>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</si>
  <si>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</si>
  <si>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</si>
  <si>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</si>
  <si>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</si>
  <si>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</si>
  <si>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</si>
  <si>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</si>
  <si>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</si>
  <si>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</si>
  <si>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</si>
  <si>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</si>
  <si>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</si>
  <si>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</si>
  <si>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</si>
  <si>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</si>
  <si>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</si>
  <si>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</si>
  <si>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</si>
  <si>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</si>
  <si>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</si>
  <si>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</si>
  <si>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</si>
  <si>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</si>
  <si>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</si>
  <si>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</si>
  <si>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</si>
  <si>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</si>
  <si>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</si>
  <si>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</si>
  <si>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</si>
  <si>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</si>
  <si>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</si>
  <si>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</si>
  <si>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</si>
  <si>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</si>
  <si>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</si>
  <si>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</si>
  <si>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</si>
  <si>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</si>
  <si>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</si>
  <si>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</si>
  <si>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</si>
  <si>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</si>
  <si>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</si>
  <si>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</si>
  <si>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</si>
  <si>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</si>
  <si>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</si>
  <si>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</si>
  <si>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</si>
  <si>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</si>
  <si>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</si>
  <si>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</si>
  <si>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</si>
  <si>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</si>
  <si>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</si>
  <si>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</si>
  <si>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</si>
  <si>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</si>
  <si>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</si>
  <si>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</si>
  <si>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</si>
  <si>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</si>
  <si>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</si>
  <si>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</si>
  <si>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</si>
  <si>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</si>
  <si>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</si>
  <si>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</si>
  <si>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</si>
  <si>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</si>
  <si>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</si>
  <si>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</si>
  <si>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</si>
  <si>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</si>
  <si>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</si>
  <si>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</si>
  <si>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</si>
  <si>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</si>
  <si>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</si>
  <si>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</si>
  <si>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</si>
  <si>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</si>
  <si>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</si>
  <si>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</si>
  <si>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</si>
  <si>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</si>
  <si>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</si>
  <si>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</si>
  <si>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</si>
  <si>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</si>
  <si>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</si>
  <si>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</si>
  <si>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</si>
  <si>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</si>
  <si>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</si>
  <si>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</si>
  <si>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</si>
  <si>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</si>
  <si>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</si>
  <si>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</si>
  <si>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</si>
  <si>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</si>
  <si>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</si>
  <si>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</si>
  <si>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</si>
  <si>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</si>
  <si>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</si>
  <si>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</si>
  <si>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</si>
  <si>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</si>
  <si>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</si>
  <si>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</si>
  <si>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</si>
  <si>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</si>
  <si>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</si>
  <si>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</si>
  <si>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</si>
  <si>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</si>
  <si>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</si>
  <si>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</si>
  <si>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</si>
  <si>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</si>
  <si>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</si>
  <si>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</si>
  <si>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</si>
  <si>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</si>
  <si>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</si>
  <si>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</si>
  <si>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</si>
  <si>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</si>
  <si>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</si>
  <si>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</si>
  <si>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</si>
  <si>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</si>
  <si>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</si>
  <si>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</si>
  <si>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</si>
  <si>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</si>
  <si>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</si>
  <si>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</si>
  <si>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</si>
  <si>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</si>
  <si>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</si>
  <si>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</si>
  <si>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</si>
  <si>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</si>
  <si>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</si>
  <si>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</si>
  <si>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</si>
  <si>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</si>
  <si>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</si>
  <si>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</si>
  <si>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</si>
  <si>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</si>
  <si>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</si>
  <si>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</si>
  <si>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</si>
  <si>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</si>
  <si>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</si>
  <si>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</si>
  <si>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</si>
  <si>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</si>
  <si>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</si>
  <si>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</si>
  <si>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</si>
  <si>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</si>
  <si>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</si>
  <si>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</si>
  <si>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</si>
  <si>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</si>
  <si>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</si>
  <si>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</si>
  <si>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</si>
  <si>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</si>
  <si>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</si>
  <si>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</si>
  <si>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</si>
  <si>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</si>
  <si>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</si>
  <si>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</si>
  <si>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</si>
  <si>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</si>
  <si>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</si>
  <si>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</si>
  <si>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</si>
  <si>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</si>
  <si>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</si>
  <si>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</si>
  <si>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</si>
  <si>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</si>
  <si>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</si>
  <si>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</si>
  <si>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</si>
  <si>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</si>
  <si>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</si>
  <si>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</si>
  <si>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</si>
  <si>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</si>
  <si>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</si>
  <si>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</si>
  <si>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</si>
  <si>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</si>
  <si>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</si>
  <si>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</si>
  <si>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</si>
  <si>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</si>
  <si>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</si>
  <si>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</si>
  <si>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</si>
  <si>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</si>
  <si>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</si>
  <si>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</si>
  <si>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</si>
  <si>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</si>
  <si>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</si>
  <si>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</si>
  <si>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</si>
  <si>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</si>
  <si>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</si>
  <si>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</si>
  <si>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</si>
  <si>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</si>
  <si>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</si>
  <si>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</si>
  <si>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</si>
  <si>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</si>
  <si>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</si>
  <si>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</si>
  <si>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</si>
  <si>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</si>
  <si>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</si>
  <si>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</si>
  <si>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</si>
  <si>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</si>
  <si>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</si>
  <si>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</si>
  <si>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</si>
  <si>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</si>
  <si>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</si>
  <si>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</si>
  <si>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</si>
  <si>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</si>
  <si>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</si>
  <si>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</si>
  <si>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</si>
  <si>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</si>
  <si>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</si>
  <si>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</si>
  <si>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</si>
  <si>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</si>
  <si>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</si>
  <si>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</si>
  <si>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</si>
  <si>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</si>
  <si>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</si>
  <si>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</si>
  <si>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</si>
  <si>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</si>
  <si>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</si>
  <si>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</si>
  <si>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</si>
  <si>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</si>
  <si>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</si>
  <si>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</si>
  <si>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</si>
  <si>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</si>
  <si>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</si>
  <si>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</si>
  <si>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</si>
  <si>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</si>
  <si>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</si>
  <si>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</si>
  <si>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</si>
  <si>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</si>
  <si>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</si>
  <si>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</si>
  <si>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</si>
  <si>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</si>
  <si>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</si>
  <si>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</si>
  <si>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</si>
  <si>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</si>
  <si>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</si>
  <si>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</si>
  <si>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</si>
  <si>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</si>
  <si>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</si>
  <si>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</si>
  <si>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</si>
  <si>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</si>
  <si>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</si>
  <si>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</si>
  <si>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</si>
  <si>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</si>
  <si>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</si>
  <si>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</si>
  <si>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</si>
  <si>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</si>
  <si>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</si>
  <si>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</si>
  <si>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</si>
  <si>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</si>
  <si>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</si>
  <si>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</si>
  <si>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</si>
  <si>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</si>
  <si>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</si>
  <si>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</si>
  <si>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</si>
  <si>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</si>
  <si>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</si>
  <si>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</si>
  <si>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</si>
  <si>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</si>
  <si>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</si>
  <si>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</si>
  <si>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</si>
  <si>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</si>
  <si>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</si>
  <si>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</si>
  <si>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</si>
  <si>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</si>
  <si>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</si>
  <si>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</si>
  <si>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</si>
  <si>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</si>
  <si>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</si>
  <si>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</si>
  <si>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</si>
  <si>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</si>
  <si>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</si>
  <si>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</si>
  <si>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</si>
  <si>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</si>
  <si>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</si>
  <si>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</si>
  <si>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</si>
  <si>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</si>
  <si>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</si>
  <si>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</si>
  <si>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</si>
  <si>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</si>
  <si>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</si>
  <si>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</si>
  <si>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</si>
  <si>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</si>
  <si>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</si>
  <si>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</si>
  <si>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</si>
  <si>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</si>
  <si>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</si>
  <si>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</si>
  <si>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</si>
  <si>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</si>
  <si>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</si>
  <si>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</si>
  <si>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</si>
  <si>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</si>
  <si>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</si>
  <si>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</si>
  <si>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</si>
  <si>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</si>
  <si>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</si>
  <si>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</si>
  <si>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</si>
  <si>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</si>
  <si>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</si>
  <si>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</si>
  <si>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</si>
  <si>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</si>
  <si>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</si>
  <si>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</si>
  <si>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</si>
  <si>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</si>
  <si>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</si>
  <si>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</si>
  <si>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</si>
  <si>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</si>
  <si>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</si>
  <si>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</si>
  <si>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</si>
  <si>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</si>
  <si>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</si>
  <si>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</si>
  <si>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</si>
  <si>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</si>
  <si>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</si>
  <si>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</si>
  <si>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</si>
  <si>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</si>
  <si>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</si>
  <si>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</si>
  <si>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</si>
  <si>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</si>
  <si>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</si>
  <si>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</si>
  <si>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</si>
  <si>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</si>
  <si>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</si>
  <si>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</si>
  <si>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</si>
  <si>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</si>
  <si>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</si>
  <si>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</si>
  <si>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</si>
  <si>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</si>
  <si>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</si>
  <si>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</si>
  <si>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</si>
  <si>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</si>
  <si>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</si>
  <si>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</si>
  <si>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</si>
  <si>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</si>
  <si>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</si>
  <si>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</si>
  <si>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</si>
  <si>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</si>
  <si>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</si>
  <si>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</si>
  <si>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</si>
  <si>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</si>
  <si>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</si>
  <si>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</si>
  <si>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</si>
  <si>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</si>
  <si>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</si>
  <si>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</si>
  <si>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</si>
  <si>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</si>
  <si>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</si>
  <si>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</si>
  <si>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</si>
  <si>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</si>
  <si>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</si>
  <si>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</si>
  <si>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</si>
  <si>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</si>
  <si>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</si>
  <si>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</si>
  <si>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</si>
  <si>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</si>
  <si>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</si>
  <si>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</si>
  <si>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</si>
  <si>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</si>
  <si>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</si>
  <si>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</si>
  <si>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</si>
  <si>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</si>
  <si>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</si>
  <si>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</si>
  <si>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</si>
  <si>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</si>
  <si>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</si>
  <si>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</si>
  <si>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</si>
  <si>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</si>
  <si>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</si>
  <si>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</si>
  <si>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</si>
  <si>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</si>
  <si>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</si>
  <si>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</si>
  <si>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</si>
  <si>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</si>
  <si>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</si>
  <si>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</si>
  <si>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</si>
  <si>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</si>
  <si>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</si>
  <si>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</si>
  <si>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</si>
  <si>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</si>
  <si>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</si>
  <si>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</si>
  <si>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</si>
  <si>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</si>
  <si>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</si>
  <si>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</si>
  <si>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</si>
  <si>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</si>
  <si>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</si>
  <si>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</si>
  <si>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</si>
  <si>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</si>
  <si>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</si>
  <si>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</si>
  <si>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</si>
  <si>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</si>
  <si>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</si>
  <si>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</si>
  <si>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</si>
  <si>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</si>
  <si>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</si>
  <si>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</si>
  <si>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</si>
  <si>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</si>
  <si>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</si>
  <si>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</si>
  <si>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</si>
  <si>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</si>
  <si>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</si>
  <si>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</si>
  <si>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</si>
  <si>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</si>
  <si>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</si>
  <si>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</si>
  <si>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</si>
  <si>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</si>
  <si>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</si>
  <si>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</si>
  <si>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</si>
  <si>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</si>
  <si>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</si>
  <si>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</si>
  <si>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</si>
  <si>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</si>
  <si>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</si>
  <si>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</si>
  <si>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</si>
  <si>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</si>
  <si>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</si>
  <si>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</si>
  <si>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</si>
  <si>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</si>
  <si>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</si>
  <si>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</si>
  <si>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</si>
  <si>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</si>
  <si>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</si>
  <si>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</si>
  <si>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</si>
  <si>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</si>
  <si>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</si>
  <si>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</si>
  <si>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</si>
  <si>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</si>
  <si>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</si>
  <si>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</si>
  <si>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</si>
  <si>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</si>
  <si>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</si>
  <si>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</si>
  <si>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</si>
  <si>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</si>
  <si>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</si>
  <si>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</si>
  <si>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</si>
  <si>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</si>
  <si>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</si>
  <si>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</si>
  <si>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</si>
  <si>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</si>
  <si>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</si>
  <si>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</si>
  <si>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</si>
  <si>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</si>
  <si>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</si>
  <si>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</si>
  <si>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</si>
  <si>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</si>
  <si>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</si>
  <si>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</si>
  <si>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</si>
  <si>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</si>
  <si>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</si>
  <si>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</si>
  <si>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</si>
  <si>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</si>
  <si>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</si>
  <si>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</si>
  <si>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</si>
  <si>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</si>
  <si>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</si>
  <si>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</si>
  <si>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</si>
  <si>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</si>
  <si>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</si>
  <si>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</si>
  <si>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</si>
  <si>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</si>
  <si>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</si>
  <si>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</si>
  <si>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</si>
  <si>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</si>
  <si>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</si>
  <si>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</si>
  <si>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</si>
  <si>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</si>
  <si>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</si>
  <si>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</si>
  <si>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</si>
  <si>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</si>
  <si>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</si>
  <si>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</si>
  <si>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</si>
  <si>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</si>
  <si>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</si>
  <si>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</si>
  <si>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</si>
  <si>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</si>
  <si>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</si>
  <si>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</si>
  <si>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</si>
  <si>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</si>
  <si>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</si>
  <si>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</si>
  <si>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</si>
  <si>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</si>
  <si>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</si>
  <si>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</si>
  <si>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</si>
  <si>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</si>
  <si>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</si>
  <si>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</si>
  <si>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</si>
  <si>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</si>
  <si>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</si>
  <si>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</si>
  <si>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</si>
  <si>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</si>
  <si>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</si>
  <si>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</si>
  <si>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</si>
  <si>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</si>
  <si>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</si>
  <si>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</si>
  <si>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</si>
  <si>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</si>
  <si>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</si>
  <si>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</si>
  <si>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</si>
  <si>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</si>
  <si>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</si>
  <si>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</si>
  <si>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</si>
  <si>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</si>
  <si>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</si>
  <si>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</si>
  <si>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</si>
  <si>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</si>
  <si>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</si>
  <si>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</si>
  <si>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</si>
  <si>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</si>
  <si>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</si>
  <si>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</si>
  <si>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</si>
  <si>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</si>
  <si>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</si>
  <si>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</si>
  <si>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</si>
  <si>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</si>
  <si>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</si>
  <si>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</si>
  <si>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</si>
  <si>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</si>
  <si>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</si>
  <si>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</si>
  <si>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</si>
  <si>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</si>
  <si>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</si>
  <si>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</si>
  <si>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</si>
  <si>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</si>
  <si>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</si>
  <si>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</si>
  <si>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</si>
  <si>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</si>
  <si>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</si>
  <si>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</si>
  <si>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</si>
  <si>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</si>
  <si>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</si>
  <si>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</si>
  <si>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</si>
  <si>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</si>
  <si>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</si>
  <si>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</si>
  <si>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</si>
  <si>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</si>
  <si>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</si>
  <si>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</si>
  <si>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</si>
  <si>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</si>
  <si>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</si>
  <si>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</si>
  <si>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</si>
  <si>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</si>
  <si>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</si>
  <si>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</si>
  <si>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</si>
  <si>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</si>
  <si>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</si>
  <si>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</si>
  <si>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</si>
  <si>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</si>
  <si>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</si>
  <si>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</si>
  <si>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</si>
  <si>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</si>
  <si>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</si>
  <si>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</si>
  <si>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</si>
  <si>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</si>
  <si>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</si>
  <si>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</si>
  <si>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</si>
  <si>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</si>
  <si>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</si>
  <si>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</si>
  <si>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</si>
  <si>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</si>
  <si>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</si>
  <si>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</si>
  <si>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</si>
  <si>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</si>
  <si>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</si>
  <si>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</si>
  <si>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</si>
  <si>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</si>
  <si>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</si>
  <si>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</si>
  <si>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</si>
  <si>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1182.5-1197.5</t>
  </si>
  <si>
    <t>Profit of Rs.35/-</t>
  </si>
  <si>
    <t>2-2.20</t>
  </si>
  <si>
    <t>4-4.50</t>
  </si>
  <si>
    <t>SHERWOOD SECURITIES PVT LTD</t>
  </si>
  <si>
    <t>OBIL</t>
  </si>
  <si>
    <t>MBL  &amp; CO. LIMITED</t>
  </si>
  <si>
    <t>.................</t>
  </si>
  <si>
    <t>ICICIGI AUG FUT</t>
  </si>
  <si>
    <t>1550-1560</t>
  </si>
  <si>
    <t>1200-1210</t>
  </si>
  <si>
    <t>ANUROOP</t>
  </si>
  <si>
    <t>FOCUS</t>
  </si>
  <si>
    <t>MNIL</t>
  </si>
  <si>
    <t>OLGA TRADING PRIVATE LIMITED</t>
  </si>
  <si>
    <t>VIVIDHA</t>
  </si>
  <si>
    <t>Visagar Polytex Ltd</t>
  </si>
  <si>
    <t>HINDUNILVR AUG FUT</t>
  </si>
  <si>
    <t>2430-2450</t>
  </si>
  <si>
    <t>160-165</t>
  </si>
  <si>
    <t>195-197</t>
  </si>
  <si>
    <t>710-720</t>
  </si>
  <si>
    <t>780-800</t>
  </si>
  <si>
    <t>SBIN AUG FUT</t>
  </si>
  <si>
    <t>LT AUG FUT</t>
  </si>
  <si>
    <t>1650-1660</t>
  </si>
  <si>
    <t>BERGEPAINT AUG FUT</t>
  </si>
  <si>
    <t>KAPILRAJ</t>
  </si>
  <si>
    <t>NEERAJ HANDA</t>
  </si>
  <si>
    <t>VISAGAR</t>
  </si>
  <si>
    <t>DSML</t>
  </si>
  <si>
    <t>Debock Sale Marketing Ltd</t>
  </si>
  <si>
    <t>TILOKCHAND MANAKLAL KOTHARI</t>
  </si>
  <si>
    <t>Profit of Rs.50.5/-</t>
  </si>
  <si>
    <t>MIRZAINT</t>
  </si>
  <si>
    <t>63-63.6</t>
  </si>
  <si>
    <t>70-72</t>
  </si>
  <si>
    <t>Loss of Rs.16.5/-</t>
  </si>
  <si>
    <t>568-571</t>
  </si>
  <si>
    <t>595-605</t>
  </si>
  <si>
    <t>320-322</t>
  </si>
  <si>
    <t xml:space="preserve">AEGISCHEM </t>
  </si>
  <si>
    <t>Loss of Rs.31/-</t>
  </si>
  <si>
    <t>XTX MARKETS LLP</t>
  </si>
  <si>
    <t>VERTOZ</t>
  </si>
  <si>
    <t>Vertoz Advertising Ltd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</si>
  <si>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</si>
  <si>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</si>
  <si>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</si>
  <si>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</si>
  <si>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</si>
  <si>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</si>
  <si>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</si>
  <si>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</si>
  <si>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1690-1694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</si>
  <si>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</si>
  <si>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</si>
  <si>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</si>
  <si>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</si>
  <si>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</si>
  <si>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</si>
  <si>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</si>
  <si>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</si>
  <si>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</si>
  <si>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VISHAL</t>
  </si>
  <si>
    <t>RAJASTHAN GLOBAL SECURITIES PRIVATE LIMITED</t>
  </si>
  <si>
    <t>RIBATEX</t>
  </si>
  <si>
    <t>SHALPRO</t>
  </si>
  <si>
    <t>BHAAVOSHALI MANAGEMENT SERVICES PRIVATE LIMITED .</t>
  </si>
  <si>
    <t>COBIA DISTRIBUTORS PRIVATE LIMITED .</t>
  </si>
  <si>
    <t>MEGHKUMAR MAHENDRAKUMAR SHAH .</t>
  </si>
  <si>
    <t>B M TRADERS</t>
  </si>
  <si>
    <t>MANSI SHARES &amp; STOCK ADVISORS PVT LTD</t>
  </si>
  <si>
    <t>KIRIINDUS</t>
  </si>
  <si>
    <t>Kiri Industries Limited</t>
  </si>
  <si>
    <t>HRTI PRIVATE LIMITED</t>
  </si>
  <si>
    <t>MAHESHWARI</t>
  </si>
  <si>
    <t>Maheshwari Logistics Limi</t>
  </si>
  <si>
    <t>Vishal Fabrics Limited</t>
  </si>
  <si>
    <t>BRIGHT</t>
  </si>
  <si>
    <t>Bright Solar Limited</t>
  </si>
  <si>
    <t>PIYUSHKUMAR THUMAR</t>
  </si>
  <si>
    <t>Part profit of Rs.64.5/-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</si>
  <si>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</si>
  <si>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</si>
  <si>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</si>
  <si>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</si>
  <si>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</si>
  <si>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</si>
  <si>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2155-2163</t>
  </si>
  <si>
    <t>2220-2250</t>
  </si>
  <si>
    <t>Profit of Rs.33.5/-</t>
  </si>
  <si>
    <t>ACC AUG FUT</t>
  </si>
  <si>
    <t>2480-2490</t>
  </si>
  <si>
    <t>Loss of Rs.25/-</t>
  </si>
  <si>
    <t>283.5-284.5</t>
  </si>
  <si>
    <t>295-300</t>
  </si>
  <si>
    <t>COLPAL 1700 CE AUG</t>
  </si>
  <si>
    <t>26-27</t>
  </si>
  <si>
    <t>45-50</t>
  </si>
  <si>
    <t>NIFTY 16250 PE 5-AUG</t>
  </si>
  <si>
    <t>50-52</t>
  </si>
  <si>
    <t>100-120</t>
  </si>
  <si>
    <t>AAPLUSTRAD</t>
  </si>
  <si>
    <t>AKSHAY RAJENDRABHAI OSWAL</t>
  </si>
  <si>
    <t>AAYUSH</t>
  </si>
  <si>
    <t>SHRIDHAR FINANCIAL SERVICES LIMITED</t>
  </si>
  <si>
    <t>PALLAVI MITTAL</t>
  </si>
  <si>
    <t>ACEWIN</t>
  </si>
  <si>
    <t>JESUDAS PREMKUMAR SEBASTIAN</t>
  </si>
  <si>
    <t>AFEL</t>
  </si>
  <si>
    <t>PRAFULLA VRAJLAL NIRMAL</t>
  </si>
  <si>
    <t>AHLWEST</t>
  </si>
  <si>
    <t>PRAGATI STOCKCOM PRIVATE LIMITED</t>
  </si>
  <si>
    <t>ASIAN HOTELS EAST LIMITED</t>
  </si>
  <si>
    <t>ALANKIT</t>
  </si>
  <si>
    <t>ALANKIT FINSEC LIMITED</t>
  </si>
  <si>
    <t>AML</t>
  </si>
  <si>
    <t>MEHTA JALPA K</t>
  </si>
  <si>
    <t>AMRAAGRI</t>
  </si>
  <si>
    <t>SIVAMANITHANVIKTHIRUVEL</t>
  </si>
  <si>
    <t>BNKCAP</t>
  </si>
  <si>
    <t>MAHESH MEDIA SERVICES PRIVATE LIMITED</t>
  </si>
  <si>
    <t>CALSOFT</t>
  </si>
  <si>
    <t>SIDDHARTH ABHAIKUMAR NAHAR</t>
  </si>
  <si>
    <t>PRUDENT VENTURES</t>
  </si>
  <si>
    <t>CONART</t>
  </si>
  <si>
    <t>HIMANSHUMAHENDRABHAIPATEL</t>
  </si>
  <si>
    <t>VYANKATESH SURESH DARAK</t>
  </si>
  <si>
    <t>DEVHARI</t>
  </si>
  <si>
    <t>DML</t>
  </si>
  <si>
    <t>SAVITA S DHARANAPPAGOUDAR</t>
  </si>
  <si>
    <t>MANJULA VINOD KOTHARI</t>
  </si>
  <si>
    <t>FCL</t>
  </si>
  <si>
    <t>MARUTI NANDAN COLONIZERS PRIVATE LIMITED</t>
  </si>
  <si>
    <t>SIXTEENTH STREET ASIAN GEMS FUND</t>
  </si>
  <si>
    <t>GRISHMA VIRAL JHAVERI</t>
  </si>
  <si>
    <t>VIRAL PRAFUL JHAVERI</t>
  </si>
  <si>
    <t>KAUSHIKKUMARNATVARBHAICHAUDHARY</t>
  </si>
  <si>
    <t>GOBLIN</t>
  </si>
  <si>
    <t>VIJETA BROKING INDIA PRIVATE LIMITED</t>
  </si>
  <si>
    <t>PROFICIENT MERCHANDISE LIMITED</t>
  </si>
  <si>
    <t>IISL</t>
  </si>
  <si>
    <t>KALPEN RAMESHCHANDRA SHAH</t>
  </si>
  <si>
    <t>KETAN LAHERCHAND VORA</t>
  </si>
  <si>
    <t>KAPASHI</t>
  </si>
  <si>
    <t>RAKHI NIRAJ SHAH</t>
  </si>
  <si>
    <t>SILKON TRADES LLP</t>
  </si>
  <si>
    <t>ANIL NAGPAL</t>
  </si>
  <si>
    <t>SANJIVA RISHI</t>
  </si>
  <si>
    <t>ASIM JAIN</t>
  </si>
  <si>
    <t>SANJAY KASHYAP</t>
  </si>
  <si>
    <t>AMISHA YADAV</t>
  </si>
  <si>
    <t>POLINENI</t>
  </si>
  <si>
    <t>HEENA BATRA</t>
  </si>
  <si>
    <t>SADHU RAM AGGARWAL</t>
  </si>
  <si>
    <t>DEEPAK KUMAR</t>
  </si>
  <si>
    <t>KABIR SHRAN DAGAR HUF</t>
  </si>
  <si>
    <t>EKANSH AGRAWAL</t>
  </si>
  <si>
    <t>OZONEWORLD</t>
  </si>
  <si>
    <t>SUNIL SATHYANARAYANA KUMAR</t>
  </si>
  <si>
    <t>RCL</t>
  </si>
  <si>
    <t>KARAN PAL SINGH</t>
  </si>
  <si>
    <t>SEEMA</t>
  </si>
  <si>
    <t>SITA RAM</t>
  </si>
  <si>
    <t>HARSHADBHAI PANCHAL</t>
  </si>
  <si>
    <t>SCTL</t>
  </si>
  <si>
    <t>FAROOQUE A HAMID HAMDULE</t>
  </si>
  <si>
    <t>TOPGAIN FINANCE PRIVATE LIMITED</t>
  </si>
  <si>
    <t>SUNRETAIL</t>
  </si>
  <si>
    <t>SHAILESHKUMAR J BHATT</t>
  </si>
  <si>
    <t>VEERENRGY</t>
  </si>
  <si>
    <t>SANTHOSH KUMAR RUTTALA</t>
  </si>
  <si>
    <t>WAA</t>
  </si>
  <si>
    <t>NU HEIGHTS AGENCY PRIVATE LIMITED</t>
  </si>
  <si>
    <t>Alankit Limited</t>
  </si>
  <si>
    <t>JILESH NAVIN CHHEDA</t>
  </si>
  <si>
    <t>JAINAM SHARE CONSULTANTS PVT LTD</t>
  </si>
  <si>
    <t>BHARATGEAR</t>
  </si>
  <si>
    <t>Bharat Gears Ltd</t>
  </si>
  <si>
    <t>MUKUNDLAL BAHETI</t>
  </si>
  <si>
    <t>MAHENDRA GIRDHARILAL WADHWANI</t>
  </si>
  <si>
    <t>AMISHA SATISH KUMAR  SACHDEVAA</t>
  </si>
  <si>
    <t>CINELINE</t>
  </si>
  <si>
    <t>Cineline India Limited</t>
  </si>
  <si>
    <t>GHALLA BHANSALI STOCK BROKERS PVT LTD</t>
  </si>
  <si>
    <t>YUGA  DOSHI</t>
  </si>
  <si>
    <t>Coforge Limited</t>
  </si>
  <si>
    <t>NOMURA INDIA INVESTMENT FUND MOTHER FUND</t>
  </si>
  <si>
    <t>UMESH BHAT</t>
  </si>
  <si>
    <t>GICHSGFIN</t>
  </si>
  <si>
    <t>Gic Housing Finance Ltd</t>
  </si>
  <si>
    <t>GNA Axles Limited</t>
  </si>
  <si>
    <t>GOODLUCK</t>
  </si>
  <si>
    <t>Goodluck India Limited</t>
  </si>
  <si>
    <t>Vodafone Idea Limited</t>
  </si>
  <si>
    <t>SHARE INDIA SECURITIES LIMITED</t>
  </si>
  <si>
    <t>JALAN</t>
  </si>
  <si>
    <t>Jalan Transolu. India Ltd</t>
  </si>
  <si>
    <t>CHAND R HIRA</t>
  </si>
  <si>
    <t>B.W.TRADERS</t>
  </si>
  <si>
    <t>MOKSH</t>
  </si>
  <si>
    <t>Moksh Ornaments Limited</t>
  </si>
  <si>
    <t>KRISHAN</t>
  </si>
  <si>
    <t>ORTINLAB</t>
  </si>
  <si>
    <t>Ortin Laboratories Ltd</t>
  </si>
  <si>
    <t>MUKUL MAHESHWARI (HUF)</t>
  </si>
  <si>
    <t>RAMASTEEL</t>
  </si>
  <si>
    <t>Rama Steel Tubes Limited</t>
  </si>
  <si>
    <t>MADHUKAR SHETH</t>
  </si>
  <si>
    <t>TIRUPATIFL</t>
  </si>
  <si>
    <t>Tirupati Forge Limited</t>
  </si>
  <si>
    <t>FINSTOCK INVESTMENT</t>
  </si>
  <si>
    <t>VARDHACRLC</t>
  </si>
  <si>
    <t>Vardhman Acrylics Limited</t>
  </si>
  <si>
    <t>VETO</t>
  </si>
  <si>
    <t>Veto Switchgear Cable Ltd</t>
  </si>
  <si>
    <t>CNM FINVEST PRIVATE LIMITED .</t>
  </si>
  <si>
    <t>ALANKIT FINSEC LTD</t>
  </si>
  <si>
    <t>ASTEC</t>
  </si>
  <si>
    <t>Astec LifeSciences Ltd</t>
  </si>
  <si>
    <t>NIRMALA VINODKUMAR DAGA</t>
  </si>
  <si>
    <t>G M INTERNATIONAL</t>
  </si>
  <si>
    <t>HULST B V</t>
  </si>
  <si>
    <t>Indiabulls Hsg Fin Ltd</t>
  </si>
  <si>
    <t>BNP PARIBAS ARBITRAGE</t>
  </si>
  <si>
    <t>JALAN RITU</t>
  </si>
  <si>
    <t>LYKALABS</t>
  </si>
  <si>
    <t>Lyka Labs Ltd</t>
  </si>
  <si>
    <t>COBRA INDIA (MAURITIUS) LIMITED</t>
  </si>
  <si>
    <t>NURECA</t>
  </si>
  <si>
    <t>Nureca Limited</t>
  </si>
  <si>
    <t>TRISHAKTI POWER HOLDINGS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</si>
</sst>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6" fillId="2" borderId="2" xfId="0" applyFont="1" applyFill="1" applyBorder="1" applyAlignment="1">
      <alignment horizontal="center" vertical="center"/>
    </xf>
    <xf numFmtId="1" fontId="35" fillId="15" borderId="2" xfId="0" applyNumberFormat="1" applyFont="1" applyFill="1" applyBorder="1" applyAlignment="1">
      <alignment horizontal="center" vertical="center"/>
    </xf>
    <xf numFmtId="165" fontId="35" fillId="15" borderId="2" xfId="0" applyNumberFormat="1" applyFont="1" applyFill="1" applyBorder="1" applyAlignment="1">
      <alignment horizontal="center" vertical="center"/>
    </xf>
    <xf numFmtId="166" fontId="35" fillId="15" borderId="2" xfId="0" applyNumberFormat="1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left"/>
    </xf>
    <xf numFmtId="0" fontId="35" fillId="15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6" fontId="37" fillId="16" borderId="2" xfId="0" applyNumberFormat="1" applyFont="1" applyFill="1" applyBorder="1" applyAlignment="1">
      <alignment horizontal="center" vertical="center"/>
    </xf>
    <xf numFmtId="1" fontId="35" fillId="2" borderId="15" xfId="0" applyNumberFormat="1" applyFont="1" applyFill="1" applyBorder="1" applyAlignment="1">
      <alignment horizontal="center" vertical="center"/>
    </xf>
    <xf numFmtId="166" fontId="35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left"/>
    </xf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1" fontId="35" fillId="15" borderId="22" xfId="0" applyNumberFormat="1" applyFont="1" applyFill="1" applyBorder="1" applyAlignment="1">
      <alignment horizontal="center" vertical="center"/>
    </xf>
    <xf numFmtId="166" fontId="35" fillId="15" borderId="22" xfId="0" applyNumberFormat="1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left"/>
    </xf>
    <xf numFmtId="0" fontId="35" fillId="15" borderId="22" xfId="0" applyFont="1" applyFill="1" applyBorder="1" applyAlignment="1">
      <alignment horizontal="center" vertical="center"/>
    </xf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10" fontId="36" fillId="16" borderId="22" xfId="0" applyNumberFormat="1" applyFont="1" applyFill="1" applyBorder="1" applyAlignment="1">
      <alignment horizontal="center" vertical="center" wrapText="1"/>
    </xf>
    <xf numFmtId="16" fontId="37" fillId="16" borderId="22" xfId="0" applyNumberFormat="1" applyFont="1" applyFill="1" applyBorder="1" applyAlignment="1">
      <alignment horizontal="center" vertical="center"/>
    </xf>
    <xf numFmtId="0" fontId="0" fillId="17" borderId="22" xfId="0" applyFont="1" applyFill="1" applyBorder="1" applyAlignment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65" fontId="35" fillId="15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8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165" fontId="35" fillId="19" borderId="1" xfId="0" applyNumberFormat="1" applyFont="1" applyFill="1" applyBorder="1" applyAlignment="1">
      <alignment horizontal="center" vertical="center"/>
    </xf>
    <xf numFmtId="15" fontId="1" fillId="19" borderId="1" xfId="0" applyNumberFormat="1" applyFont="1" applyFill="1" applyBorder="1" applyAlignment="1">
      <alignment horizontal="center" vertical="center"/>
    </xf>
    <xf numFmtId="0" fontId="36" fillId="19" borderId="1" xfId="0" applyFont="1" applyFill="1" applyBorder="1"/>
    <xf numFmtId="43" fontId="35" fillId="19" borderId="1" xfId="0" applyNumberFormat="1" applyFont="1" applyFill="1" applyBorder="1" applyAlignment="1">
      <alignment horizontal="center" vertical="top"/>
    </xf>
    <xf numFmtId="0" fontId="35" fillId="19" borderId="1" xfId="0" applyFont="1" applyFill="1" applyBorder="1" applyAlignment="1">
      <alignment horizontal="center" vertical="center"/>
    </xf>
    <xf numFmtId="0" fontId="35" fillId="19" borderId="1" xfId="0" applyFont="1" applyFill="1" applyBorder="1" applyAlignment="1">
      <alignment horizontal="center" vertical="top"/>
    </xf>
    <xf numFmtId="0" fontId="36" fillId="20" borderId="1" xfId="0" applyFont="1" applyFill="1" applyBorder="1" applyAlignment="1">
      <alignment horizontal="center" vertical="center"/>
    </xf>
    <xf numFmtId="2" fontId="36" fillId="20" borderId="1" xfId="0" applyNumberFormat="1" applyFont="1" applyFill="1" applyBorder="1" applyAlignment="1">
      <alignment horizontal="center" vertical="center"/>
    </xf>
    <xf numFmtId="10" fontId="36" fillId="20" borderId="1" xfId="0" applyNumberFormat="1" applyFont="1" applyFill="1" applyBorder="1" applyAlignment="1">
      <alignment horizontal="center" vertical="center" wrapText="1"/>
    </xf>
    <xf numFmtId="16" fontId="36" fillId="20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38" sqref="D3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44413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44413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8" t="s">
        <v>16</v>
      </c>
      <c r="B9" s="400" t="s">
        <v>17</v>
      </c>
      <c r="C9" s="400" t="s">
        <v>18</v>
      </c>
      <c r="D9" s="400" t="s">
        <v>19</v>
      </c>
      <c r="E9" s="26" t="s">
        <v>20</v>
      </c>
      <c r="F9" s="26" t="s">
        <v>21</v>
      </c>
      <c r="G9" s="395" t="s">
        <v>22</v>
      </c>
      <c r="H9" s="396"/>
      <c r="I9" s="397"/>
      <c r="J9" s="395" t="s">
        <v>23</v>
      </c>
      <c r="K9" s="396"/>
      <c r="L9" s="397"/>
      <c r="M9" s="26"/>
      <c r="N9" s="27"/>
      <c r="O9" s="27"/>
      <c r="P9" s="27"/>
    </row>
    <row r="10" spans="1:16" ht="59.25" customHeight="1">
      <c r="A10" s="399"/>
      <c r="B10" s="401"/>
      <c r="C10" s="401"/>
      <c r="D10" s="40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36094.35</v>
      </c>
      <c r="F11" s="35">
        <v>35927.450000000004</v>
      </c>
      <c r="G11" s="36">
        <v>35579.900000000009</v>
      </c>
      <c r="H11" s="36">
        <v>35065.450000000004</v>
      </c>
      <c r="I11" s="36">
        <v>34717.900000000009</v>
      </c>
      <c r="J11" s="36">
        <v>36441.900000000009</v>
      </c>
      <c r="K11" s="36">
        <v>36789.450000000012</v>
      </c>
      <c r="L11" s="36">
        <v>37303.900000000009</v>
      </c>
      <c r="M11" s="37">
        <v>36275</v>
      </c>
      <c r="N11" s="37">
        <v>35413</v>
      </c>
      <c r="O11" s="38">
        <v>1855825</v>
      </c>
      <c r="P11" s="39">
        <v>4.1663848495096384E-3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16260.8</v>
      </c>
      <c r="F12" s="40">
        <v>16247.833333333334</v>
      </c>
      <c r="G12" s="41">
        <v>16200.966666666667</v>
      </c>
      <c r="H12" s="41">
        <v>16141.133333333333</v>
      </c>
      <c r="I12" s="41">
        <v>16094.266666666666</v>
      </c>
      <c r="J12" s="41">
        <v>16307.666666666668</v>
      </c>
      <c r="K12" s="41">
        <v>16354.533333333333</v>
      </c>
      <c r="L12" s="41">
        <v>16414.366666666669</v>
      </c>
      <c r="M12" s="31">
        <v>16294.7</v>
      </c>
      <c r="N12" s="31">
        <v>16188</v>
      </c>
      <c r="O12" s="42">
        <v>12986350</v>
      </c>
      <c r="P12" s="43">
        <v>1.797437495345711E-2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17275.650000000001</v>
      </c>
      <c r="F13" s="40">
        <v>17151.783333333336</v>
      </c>
      <c r="G13" s="41">
        <v>16978.566666666673</v>
      </c>
      <c r="H13" s="41">
        <v>16681.483333333337</v>
      </c>
      <c r="I13" s="41">
        <v>16508.266666666674</v>
      </c>
      <c r="J13" s="41">
        <v>17448.866666666672</v>
      </c>
      <c r="K13" s="41">
        <v>17622.083333333339</v>
      </c>
      <c r="L13" s="41">
        <v>17919.166666666672</v>
      </c>
      <c r="M13" s="31">
        <v>17325</v>
      </c>
      <c r="N13" s="31">
        <v>16854.7</v>
      </c>
      <c r="O13" s="42">
        <v>5880</v>
      </c>
      <c r="P13" s="43">
        <v>-0.11976047904191617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946.75</v>
      </c>
      <c r="F14" s="40">
        <v>957.5</v>
      </c>
      <c r="G14" s="41">
        <v>931</v>
      </c>
      <c r="H14" s="41">
        <v>915.25</v>
      </c>
      <c r="I14" s="41">
        <v>888.75</v>
      </c>
      <c r="J14" s="41">
        <v>973.25</v>
      </c>
      <c r="K14" s="41">
        <v>999.75</v>
      </c>
      <c r="L14" s="41">
        <v>1015.5</v>
      </c>
      <c r="M14" s="31">
        <v>984</v>
      </c>
      <c r="N14" s="31">
        <v>941.75</v>
      </c>
      <c r="O14" s="42">
        <v>2713200</v>
      </c>
      <c r="P14" s="43">
        <v>4.721435316336166E-3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216.75</v>
      </c>
      <c r="F15" s="40">
        <v>219.33333333333334</v>
      </c>
      <c r="G15" s="41">
        <v>212.91666666666669</v>
      </c>
      <c r="H15" s="41">
        <v>209.08333333333334</v>
      </c>
      <c r="I15" s="41">
        <v>202.66666666666669</v>
      </c>
      <c r="J15" s="41">
        <v>223.16666666666669</v>
      </c>
      <c r="K15" s="41">
        <v>229.58333333333337</v>
      </c>
      <c r="L15" s="41">
        <v>233.41666666666669</v>
      </c>
      <c r="M15" s="31">
        <v>225.75</v>
      </c>
      <c r="N15" s="31">
        <v>215.5</v>
      </c>
      <c r="O15" s="42">
        <v>11037000</v>
      </c>
      <c r="P15" s="43">
        <v>-1.8810251587114979E-3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2404.9499999999998</v>
      </c>
      <c r="F16" s="40">
        <v>2421.15</v>
      </c>
      <c r="G16" s="41">
        <v>2383.3000000000002</v>
      </c>
      <c r="H16" s="41">
        <v>2361.65</v>
      </c>
      <c r="I16" s="41">
        <v>2323.8000000000002</v>
      </c>
      <c r="J16" s="41">
        <v>2442.8000000000002</v>
      </c>
      <c r="K16" s="41">
        <v>2480.6499999999996</v>
      </c>
      <c r="L16" s="41">
        <v>2502.3000000000002</v>
      </c>
      <c r="M16" s="31">
        <v>2459</v>
      </c>
      <c r="N16" s="31">
        <v>2399.5</v>
      </c>
      <c r="O16" s="42">
        <v>2827000</v>
      </c>
      <c r="P16" s="43">
        <v>-8.2441676898789683E-3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1430.55</v>
      </c>
      <c r="F17" s="40">
        <v>1438.2</v>
      </c>
      <c r="G17" s="41">
        <v>1415.45</v>
      </c>
      <c r="H17" s="41">
        <v>1400.35</v>
      </c>
      <c r="I17" s="41">
        <v>1377.6</v>
      </c>
      <c r="J17" s="41">
        <v>1453.3000000000002</v>
      </c>
      <c r="K17" s="41">
        <v>1476.0500000000002</v>
      </c>
      <c r="L17" s="41">
        <v>1491.1500000000003</v>
      </c>
      <c r="M17" s="31">
        <v>1460.95</v>
      </c>
      <c r="N17" s="31">
        <v>1423.1</v>
      </c>
      <c r="O17" s="42">
        <v>14698000</v>
      </c>
      <c r="P17" s="43">
        <v>6.8502534593779972E-3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695.55</v>
      </c>
      <c r="F18" s="40">
        <v>702.98333333333323</v>
      </c>
      <c r="G18" s="41">
        <v>684.91666666666652</v>
      </c>
      <c r="H18" s="41">
        <v>674.2833333333333</v>
      </c>
      <c r="I18" s="41">
        <v>656.21666666666658</v>
      </c>
      <c r="J18" s="41">
        <v>713.61666666666645</v>
      </c>
      <c r="K18" s="41">
        <v>731.68333333333328</v>
      </c>
      <c r="L18" s="41">
        <v>742.31666666666638</v>
      </c>
      <c r="M18" s="31">
        <v>721.05</v>
      </c>
      <c r="N18" s="31">
        <v>692.35</v>
      </c>
      <c r="O18" s="42">
        <v>86937500</v>
      </c>
      <c r="P18" s="43">
        <v>-2.2522845625260017E-3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3406.75</v>
      </c>
      <c r="F19" s="40">
        <v>3448.6166666666668</v>
      </c>
      <c r="G19" s="41">
        <v>3348.2333333333336</v>
      </c>
      <c r="H19" s="41">
        <v>3289.7166666666667</v>
      </c>
      <c r="I19" s="41">
        <v>3189.3333333333335</v>
      </c>
      <c r="J19" s="41">
        <v>3507.1333333333337</v>
      </c>
      <c r="K19" s="41">
        <v>3607.5166666666669</v>
      </c>
      <c r="L19" s="41">
        <v>3666.0333333333338</v>
      </c>
      <c r="M19" s="31">
        <v>3549</v>
      </c>
      <c r="N19" s="31">
        <v>3390.1</v>
      </c>
      <c r="O19" s="42">
        <v>555600</v>
      </c>
      <c r="P19" s="43">
        <v>-3.1380753138075312E-2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723.4</v>
      </c>
      <c r="F20" s="40">
        <v>726.5333333333333</v>
      </c>
      <c r="G20" s="41">
        <v>718.11666666666656</v>
      </c>
      <c r="H20" s="41">
        <v>712.83333333333326</v>
      </c>
      <c r="I20" s="41">
        <v>704.41666666666652</v>
      </c>
      <c r="J20" s="41">
        <v>731.81666666666661</v>
      </c>
      <c r="K20" s="41">
        <v>740.23333333333335</v>
      </c>
      <c r="L20" s="41">
        <v>745.51666666666665</v>
      </c>
      <c r="M20" s="31">
        <v>734.95</v>
      </c>
      <c r="N20" s="31">
        <v>721.25</v>
      </c>
      <c r="O20" s="42">
        <v>9653000</v>
      </c>
      <c r="P20" s="43">
        <v>-1.7706319324310573E-2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418.85</v>
      </c>
      <c r="F21" s="40">
        <v>420.95</v>
      </c>
      <c r="G21" s="41">
        <v>415.5</v>
      </c>
      <c r="H21" s="41">
        <v>412.15000000000003</v>
      </c>
      <c r="I21" s="41">
        <v>406.70000000000005</v>
      </c>
      <c r="J21" s="41">
        <v>424.29999999999995</v>
      </c>
      <c r="K21" s="41">
        <v>429.74999999999989</v>
      </c>
      <c r="L21" s="41">
        <v>433.09999999999991</v>
      </c>
      <c r="M21" s="31">
        <v>426.4</v>
      </c>
      <c r="N21" s="31">
        <v>417.6</v>
      </c>
      <c r="O21" s="42">
        <v>15699000</v>
      </c>
      <c r="P21" s="43">
        <v>2.1272443403590944E-2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789.9</v>
      </c>
      <c r="F22" s="40">
        <v>790.36666666666667</v>
      </c>
      <c r="G22" s="41">
        <v>784.18333333333339</v>
      </c>
      <c r="H22" s="41">
        <v>778.4666666666667</v>
      </c>
      <c r="I22" s="41">
        <v>772.28333333333342</v>
      </c>
      <c r="J22" s="41">
        <v>796.08333333333337</v>
      </c>
      <c r="K22" s="41">
        <v>802.26666666666654</v>
      </c>
      <c r="L22" s="41">
        <v>807.98333333333335</v>
      </c>
      <c r="M22" s="31">
        <v>796.55</v>
      </c>
      <c r="N22" s="31">
        <v>784.65</v>
      </c>
      <c r="O22" s="42">
        <v>2234100</v>
      </c>
      <c r="P22" s="43">
        <v>-6.1169562025935893E-3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4073</v>
      </c>
      <c r="F23" s="40">
        <v>4089.1833333333329</v>
      </c>
      <c r="G23" s="41">
        <v>4044.6166666666659</v>
      </c>
      <c r="H23" s="41">
        <v>4016.2333333333331</v>
      </c>
      <c r="I23" s="41">
        <v>3971.6666666666661</v>
      </c>
      <c r="J23" s="41">
        <v>4117.5666666666657</v>
      </c>
      <c r="K23" s="41">
        <v>4162.1333333333323</v>
      </c>
      <c r="L23" s="41">
        <v>4190.5166666666655</v>
      </c>
      <c r="M23" s="31">
        <v>4133.75</v>
      </c>
      <c r="N23" s="31">
        <v>4060.8</v>
      </c>
      <c r="O23" s="42">
        <v>1732750</v>
      </c>
      <c r="P23" s="43">
        <v>-2.1045197740112993E-2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226.25</v>
      </c>
      <c r="F24" s="40">
        <v>227.98333333333335</v>
      </c>
      <c r="G24" s="41">
        <v>223.51666666666671</v>
      </c>
      <c r="H24" s="41">
        <v>220.78333333333336</v>
      </c>
      <c r="I24" s="41">
        <v>216.31666666666672</v>
      </c>
      <c r="J24" s="41">
        <v>230.7166666666667</v>
      </c>
      <c r="K24" s="41">
        <v>235.18333333333334</v>
      </c>
      <c r="L24" s="41">
        <v>237.91666666666669</v>
      </c>
      <c r="M24" s="31">
        <v>232.45</v>
      </c>
      <c r="N24" s="31">
        <v>225.25</v>
      </c>
      <c r="O24" s="42">
        <v>14917500</v>
      </c>
      <c r="P24" s="43">
        <v>4.2634981652979208E-2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135.75</v>
      </c>
      <c r="F25" s="40">
        <v>137.73333333333332</v>
      </c>
      <c r="G25" s="41">
        <v>133.21666666666664</v>
      </c>
      <c r="H25" s="41">
        <v>130.68333333333331</v>
      </c>
      <c r="I25" s="41">
        <v>126.16666666666663</v>
      </c>
      <c r="J25" s="41">
        <v>140.26666666666665</v>
      </c>
      <c r="K25" s="41">
        <v>144.78333333333336</v>
      </c>
      <c r="L25" s="41">
        <v>147.31666666666666</v>
      </c>
      <c r="M25" s="31">
        <v>142.25</v>
      </c>
      <c r="N25" s="31">
        <v>135.19999999999999</v>
      </c>
      <c r="O25" s="42">
        <v>37584000</v>
      </c>
      <c r="P25" s="43">
        <v>4.6616541353383459E-2</v>
      </c>
    </row>
    <row r="26" spans="1:16" ht="12.75" customHeight="1">
      <c r="A26" s="31">
        <v>16</v>
      </c>
      <c r="B26" s="326" t="s">
        <v>45</v>
      </c>
      <c r="C26" s="33" t="s">
        <v>310</v>
      </c>
      <c r="D26" s="34">
        <v>44434</v>
      </c>
      <c r="E26" s="40">
        <v>2246.5500000000002</v>
      </c>
      <c r="F26" s="40">
        <v>2260.4333333333334</v>
      </c>
      <c r="G26" s="41">
        <v>2224.1166666666668</v>
      </c>
      <c r="H26" s="41">
        <v>2201.6833333333334</v>
      </c>
      <c r="I26" s="41">
        <v>2165.3666666666668</v>
      </c>
      <c r="J26" s="41">
        <v>2282.8666666666668</v>
      </c>
      <c r="K26" s="41">
        <v>2319.1833333333334</v>
      </c>
      <c r="L26" s="41">
        <v>2341.6166666666668</v>
      </c>
      <c r="M26" s="31">
        <v>2296.75</v>
      </c>
      <c r="N26" s="31">
        <v>2238</v>
      </c>
      <c r="O26" s="42">
        <v>212300</v>
      </c>
      <c r="P26" s="43">
        <v>-0.11670480549199085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3022.3</v>
      </c>
      <c r="F27" s="40">
        <v>3031.5833333333335</v>
      </c>
      <c r="G27" s="41">
        <v>3005.7166666666672</v>
      </c>
      <c r="H27" s="41">
        <v>2989.1333333333337</v>
      </c>
      <c r="I27" s="41">
        <v>2963.2666666666673</v>
      </c>
      <c r="J27" s="41">
        <v>3048.166666666667</v>
      </c>
      <c r="K27" s="41">
        <v>3074.0333333333328</v>
      </c>
      <c r="L27" s="41">
        <v>3090.6166666666668</v>
      </c>
      <c r="M27" s="31">
        <v>3057.45</v>
      </c>
      <c r="N27" s="31">
        <v>3015</v>
      </c>
      <c r="O27" s="42">
        <v>4278900</v>
      </c>
      <c r="P27" s="43">
        <v>1.3213042551680045E-2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1248</v>
      </c>
      <c r="F28" s="40">
        <v>1235.4166666666667</v>
      </c>
      <c r="G28" s="41">
        <v>1214.7333333333336</v>
      </c>
      <c r="H28" s="41">
        <v>1181.4666666666669</v>
      </c>
      <c r="I28" s="41">
        <v>1160.7833333333338</v>
      </c>
      <c r="J28" s="41">
        <v>1268.6833333333334</v>
      </c>
      <c r="K28" s="41">
        <v>1289.3666666666663</v>
      </c>
      <c r="L28" s="41">
        <v>1322.6333333333332</v>
      </c>
      <c r="M28" s="31">
        <v>1256.0999999999999</v>
      </c>
      <c r="N28" s="31">
        <v>1202.1500000000001</v>
      </c>
      <c r="O28" s="42">
        <v>2207000</v>
      </c>
      <c r="P28" s="43">
        <v>5.699233716475096E-2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910.3</v>
      </c>
      <c r="F29" s="40">
        <v>916.88333333333321</v>
      </c>
      <c r="G29" s="41">
        <v>901.96666666666647</v>
      </c>
      <c r="H29" s="41">
        <v>893.63333333333321</v>
      </c>
      <c r="I29" s="41">
        <v>878.71666666666647</v>
      </c>
      <c r="J29" s="41">
        <v>925.21666666666647</v>
      </c>
      <c r="K29" s="41">
        <v>940.13333333333321</v>
      </c>
      <c r="L29" s="41">
        <v>948.46666666666647</v>
      </c>
      <c r="M29" s="31">
        <v>931.8</v>
      </c>
      <c r="N29" s="31">
        <v>908.55</v>
      </c>
      <c r="O29" s="42">
        <v>11109150</v>
      </c>
      <c r="P29" s="43">
        <v>2.4886063804269609E-2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753.7</v>
      </c>
      <c r="F30" s="40">
        <v>750.7166666666667</v>
      </c>
      <c r="G30" s="41">
        <v>743.23333333333335</v>
      </c>
      <c r="H30" s="41">
        <v>732.76666666666665</v>
      </c>
      <c r="I30" s="41">
        <v>725.2833333333333</v>
      </c>
      <c r="J30" s="41">
        <v>761.18333333333339</v>
      </c>
      <c r="K30" s="41">
        <v>768.66666666666674</v>
      </c>
      <c r="L30" s="41">
        <v>779.13333333333344</v>
      </c>
      <c r="M30" s="31">
        <v>758.2</v>
      </c>
      <c r="N30" s="31">
        <v>740.25</v>
      </c>
      <c r="O30" s="42">
        <v>29647200</v>
      </c>
      <c r="P30" s="43">
        <v>-2.0846544071020927E-2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3846.45</v>
      </c>
      <c r="F31" s="40">
        <v>3852.4333333333329</v>
      </c>
      <c r="G31" s="41">
        <v>3825.3166666666657</v>
      </c>
      <c r="H31" s="41">
        <v>3804.1833333333329</v>
      </c>
      <c r="I31" s="41">
        <v>3777.0666666666657</v>
      </c>
      <c r="J31" s="41">
        <v>3873.5666666666657</v>
      </c>
      <c r="K31" s="41">
        <v>3900.6833333333334</v>
      </c>
      <c r="L31" s="41">
        <v>3921.8166666666657</v>
      </c>
      <c r="M31" s="31">
        <v>3879.55</v>
      </c>
      <c r="N31" s="31">
        <v>3831.3</v>
      </c>
      <c r="O31" s="42">
        <v>2041000</v>
      </c>
      <c r="P31" s="43">
        <v>2.3955850997115263E-2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14242.55</v>
      </c>
      <c r="F32" s="40">
        <v>14332.516666666668</v>
      </c>
      <c r="G32" s="41">
        <v>14125.033333333336</v>
      </c>
      <c r="H32" s="41">
        <v>14007.516666666668</v>
      </c>
      <c r="I32" s="41">
        <v>13800.033333333336</v>
      </c>
      <c r="J32" s="41">
        <v>14450.033333333336</v>
      </c>
      <c r="K32" s="41">
        <v>14657.51666666667</v>
      </c>
      <c r="L32" s="41">
        <v>14775.033333333336</v>
      </c>
      <c r="M32" s="31">
        <v>14540</v>
      </c>
      <c r="N32" s="31">
        <v>14215</v>
      </c>
      <c r="O32" s="42">
        <v>844650</v>
      </c>
      <c r="P32" s="43">
        <v>6.0746828658209753E-3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6378.65</v>
      </c>
      <c r="F33" s="40">
        <v>6402.8666666666659</v>
      </c>
      <c r="G33" s="41">
        <v>6300.7333333333318</v>
      </c>
      <c r="H33" s="41">
        <v>6222.8166666666657</v>
      </c>
      <c r="I33" s="41">
        <v>6120.6833333333316</v>
      </c>
      <c r="J33" s="41">
        <v>6480.7833333333319</v>
      </c>
      <c r="K33" s="41">
        <v>6582.9166666666652</v>
      </c>
      <c r="L33" s="41">
        <v>6660.8333333333321</v>
      </c>
      <c r="M33" s="31">
        <v>6505</v>
      </c>
      <c r="N33" s="31">
        <v>6324.95</v>
      </c>
      <c r="O33" s="42">
        <v>4166250</v>
      </c>
      <c r="P33" s="43">
        <v>3.6738135389062878E-3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2498.6999999999998</v>
      </c>
      <c r="F34" s="40">
        <v>2514.3833333333332</v>
      </c>
      <c r="G34" s="41">
        <v>2472.8166666666666</v>
      </c>
      <c r="H34" s="41">
        <v>2446.9333333333334</v>
      </c>
      <c r="I34" s="41">
        <v>2405.3666666666668</v>
      </c>
      <c r="J34" s="41">
        <v>2540.2666666666664</v>
      </c>
      <c r="K34" s="41">
        <v>2581.833333333333</v>
      </c>
      <c r="L34" s="41">
        <v>2607.7166666666662</v>
      </c>
      <c r="M34" s="31">
        <v>2555.9499999999998</v>
      </c>
      <c r="N34" s="31">
        <v>2488.5</v>
      </c>
      <c r="O34" s="42">
        <v>1014000</v>
      </c>
      <c r="P34" s="43">
        <v>-1.8962848297213623E-2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302.85000000000002</v>
      </c>
      <c r="F35" s="40">
        <v>303.28333333333336</v>
      </c>
      <c r="G35" s="41">
        <v>299.16666666666674</v>
      </c>
      <c r="H35" s="41">
        <v>295.48333333333341</v>
      </c>
      <c r="I35" s="41">
        <v>291.36666666666679</v>
      </c>
      <c r="J35" s="41">
        <v>306.9666666666667</v>
      </c>
      <c r="K35" s="41">
        <v>311.08333333333337</v>
      </c>
      <c r="L35" s="41">
        <v>314.76666666666665</v>
      </c>
      <c r="M35" s="31">
        <v>307.39999999999998</v>
      </c>
      <c r="N35" s="31">
        <v>299.60000000000002</v>
      </c>
      <c r="O35" s="42">
        <v>23999400</v>
      </c>
      <c r="P35" s="43">
        <v>5.1249704328628874E-2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83.7</v>
      </c>
      <c r="F36" s="40">
        <v>82.983333333333334</v>
      </c>
      <c r="G36" s="41">
        <v>81.566666666666663</v>
      </c>
      <c r="H36" s="41">
        <v>79.433333333333323</v>
      </c>
      <c r="I36" s="41">
        <v>78.016666666666652</v>
      </c>
      <c r="J36" s="41">
        <v>85.116666666666674</v>
      </c>
      <c r="K36" s="41">
        <v>86.533333333333331</v>
      </c>
      <c r="L36" s="41">
        <v>88.666666666666686</v>
      </c>
      <c r="M36" s="31">
        <v>84.4</v>
      </c>
      <c r="N36" s="31">
        <v>80.849999999999994</v>
      </c>
      <c r="O36" s="42">
        <v>176564700</v>
      </c>
      <c r="P36" s="43">
        <v>2.6319368879216539E-2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1657.3</v>
      </c>
      <c r="F37" s="40">
        <v>1673.2333333333336</v>
      </c>
      <c r="G37" s="41">
        <v>1636.4666666666672</v>
      </c>
      <c r="H37" s="41">
        <v>1615.6333333333337</v>
      </c>
      <c r="I37" s="41">
        <v>1578.8666666666672</v>
      </c>
      <c r="J37" s="41">
        <v>1694.0666666666671</v>
      </c>
      <c r="K37" s="41">
        <v>1730.8333333333335</v>
      </c>
      <c r="L37" s="41">
        <v>1751.666666666667</v>
      </c>
      <c r="M37" s="31">
        <v>1710</v>
      </c>
      <c r="N37" s="31">
        <v>1652.4</v>
      </c>
      <c r="O37" s="42">
        <v>2132900</v>
      </c>
      <c r="P37" s="43">
        <v>-4.1522491349480967E-2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176.15</v>
      </c>
      <c r="F38" s="40">
        <v>178.91666666666666</v>
      </c>
      <c r="G38" s="41">
        <v>172.68333333333331</v>
      </c>
      <c r="H38" s="41">
        <v>169.21666666666664</v>
      </c>
      <c r="I38" s="41">
        <v>162.98333333333329</v>
      </c>
      <c r="J38" s="41">
        <v>182.38333333333333</v>
      </c>
      <c r="K38" s="41">
        <v>188.61666666666667</v>
      </c>
      <c r="L38" s="41">
        <v>192.08333333333334</v>
      </c>
      <c r="M38" s="31">
        <v>185.15</v>
      </c>
      <c r="N38" s="31">
        <v>175.45</v>
      </c>
      <c r="O38" s="42">
        <v>26178200</v>
      </c>
      <c r="P38" s="43">
        <v>0.11238495075084773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842.95</v>
      </c>
      <c r="F39" s="40">
        <v>846.75</v>
      </c>
      <c r="G39" s="41">
        <v>836.5</v>
      </c>
      <c r="H39" s="41">
        <v>830.05</v>
      </c>
      <c r="I39" s="41">
        <v>819.8</v>
      </c>
      <c r="J39" s="41">
        <v>853.2</v>
      </c>
      <c r="K39" s="41">
        <v>863.45</v>
      </c>
      <c r="L39" s="41">
        <v>869.90000000000009</v>
      </c>
      <c r="M39" s="31">
        <v>857</v>
      </c>
      <c r="N39" s="31">
        <v>840.3</v>
      </c>
      <c r="O39" s="42">
        <v>4068900</v>
      </c>
      <c r="P39" s="43">
        <v>4.2265426880811495E-2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793.45</v>
      </c>
      <c r="F40" s="40">
        <v>801.4</v>
      </c>
      <c r="G40" s="41">
        <v>784.05</v>
      </c>
      <c r="H40" s="41">
        <v>774.65</v>
      </c>
      <c r="I40" s="41">
        <v>757.3</v>
      </c>
      <c r="J40" s="41">
        <v>810.8</v>
      </c>
      <c r="K40" s="41">
        <v>828.15000000000009</v>
      </c>
      <c r="L40" s="41">
        <v>837.55</v>
      </c>
      <c r="M40" s="31">
        <v>818.75</v>
      </c>
      <c r="N40" s="31">
        <v>792</v>
      </c>
      <c r="O40" s="42">
        <v>6336000</v>
      </c>
      <c r="P40" s="43">
        <v>9.0778786430960341E-3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576</v>
      </c>
      <c r="F41" s="40">
        <v>578.19999999999993</v>
      </c>
      <c r="G41" s="41">
        <v>569.19999999999982</v>
      </c>
      <c r="H41" s="41">
        <v>562.39999999999986</v>
      </c>
      <c r="I41" s="41">
        <v>553.39999999999975</v>
      </c>
      <c r="J41" s="41">
        <v>584.99999999999989</v>
      </c>
      <c r="K41" s="41">
        <v>594.00000000000011</v>
      </c>
      <c r="L41" s="41">
        <v>600.79999999999995</v>
      </c>
      <c r="M41" s="31">
        <v>587.20000000000005</v>
      </c>
      <c r="N41" s="31">
        <v>571.4</v>
      </c>
      <c r="O41" s="42">
        <v>97462554</v>
      </c>
      <c r="P41" s="43">
        <v>5.5573592040181041E-3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58.25</v>
      </c>
      <c r="F42" s="40">
        <v>58.783333333333331</v>
      </c>
      <c r="G42" s="41">
        <v>57.36666666666666</v>
      </c>
      <c r="H42" s="41">
        <v>56.483333333333327</v>
      </c>
      <c r="I42" s="41">
        <v>55.066666666666656</v>
      </c>
      <c r="J42" s="41">
        <v>59.666666666666664</v>
      </c>
      <c r="K42" s="41">
        <v>61.083333333333336</v>
      </c>
      <c r="L42" s="41">
        <v>61.966666666666669</v>
      </c>
      <c r="M42" s="31">
        <v>60.2</v>
      </c>
      <c r="N42" s="31">
        <v>57.9</v>
      </c>
      <c r="O42" s="42">
        <v>102669000</v>
      </c>
      <c r="P42" s="43">
        <v>-2.1430758240636801E-3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386.15</v>
      </c>
      <c r="F43" s="40">
        <v>387.5</v>
      </c>
      <c r="G43" s="41">
        <v>382.8</v>
      </c>
      <c r="H43" s="41">
        <v>379.45</v>
      </c>
      <c r="I43" s="41">
        <v>374.75</v>
      </c>
      <c r="J43" s="41">
        <v>390.85</v>
      </c>
      <c r="K43" s="41">
        <v>395.55000000000007</v>
      </c>
      <c r="L43" s="41">
        <v>398.90000000000003</v>
      </c>
      <c r="M43" s="31">
        <v>392.2</v>
      </c>
      <c r="N43" s="31">
        <v>384.15</v>
      </c>
      <c r="O43" s="42">
        <v>18988800</v>
      </c>
      <c r="P43" s="43">
        <v>1.9888820259419394E-2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15465.7</v>
      </c>
      <c r="F44" s="40">
        <v>15450.266666666668</v>
      </c>
      <c r="G44" s="41">
        <v>15075.533333333336</v>
      </c>
      <c r="H44" s="41">
        <v>14685.366666666669</v>
      </c>
      <c r="I44" s="41">
        <v>14310.633333333337</v>
      </c>
      <c r="J44" s="41">
        <v>15840.433333333336</v>
      </c>
      <c r="K44" s="41">
        <v>16215.16666666667</v>
      </c>
      <c r="L44" s="41">
        <v>16605.333333333336</v>
      </c>
      <c r="M44" s="31">
        <v>15825</v>
      </c>
      <c r="N44" s="31">
        <v>15060.1</v>
      </c>
      <c r="O44" s="42">
        <v>178500</v>
      </c>
      <c r="P44" s="43">
        <v>0.24087591240875914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458.95</v>
      </c>
      <c r="F45" s="40">
        <v>461.05</v>
      </c>
      <c r="G45" s="41">
        <v>455.15000000000003</v>
      </c>
      <c r="H45" s="41">
        <v>451.35</v>
      </c>
      <c r="I45" s="41">
        <v>445.45000000000005</v>
      </c>
      <c r="J45" s="41">
        <v>464.85</v>
      </c>
      <c r="K45" s="41">
        <v>470.75</v>
      </c>
      <c r="L45" s="41">
        <v>474.55</v>
      </c>
      <c r="M45" s="31">
        <v>466.95</v>
      </c>
      <c r="N45" s="31">
        <v>457.25</v>
      </c>
      <c r="O45" s="42">
        <v>38748600</v>
      </c>
      <c r="P45" s="43">
        <v>3.0286087037554748E-3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3579.3</v>
      </c>
      <c r="F46" s="40">
        <v>3580.2166666666672</v>
      </c>
      <c r="G46" s="41">
        <v>3546.6333333333341</v>
      </c>
      <c r="H46" s="41">
        <v>3513.9666666666672</v>
      </c>
      <c r="I46" s="41">
        <v>3480.3833333333341</v>
      </c>
      <c r="J46" s="41">
        <v>3612.8833333333341</v>
      </c>
      <c r="K46" s="41">
        <v>3646.4666666666672</v>
      </c>
      <c r="L46" s="41">
        <v>3679.1333333333341</v>
      </c>
      <c r="M46" s="31">
        <v>3613.8</v>
      </c>
      <c r="N46" s="31">
        <v>3547.55</v>
      </c>
      <c r="O46" s="42">
        <v>1720600</v>
      </c>
      <c r="P46" s="43">
        <v>-6.2036633231574358E-2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590.29999999999995</v>
      </c>
      <c r="F47" s="40">
        <v>592.05000000000007</v>
      </c>
      <c r="G47" s="41">
        <v>585.60000000000014</v>
      </c>
      <c r="H47" s="41">
        <v>580.90000000000009</v>
      </c>
      <c r="I47" s="41">
        <v>574.45000000000016</v>
      </c>
      <c r="J47" s="41">
        <v>596.75000000000011</v>
      </c>
      <c r="K47" s="41">
        <v>603.20000000000016</v>
      </c>
      <c r="L47" s="41">
        <v>607.90000000000009</v>
      </c>
      <c r="M47" s="31">
        <v>598.5</v>
      </c>
      <c r="N47" s="31">
        <v>587.35</v>
      </c>
      <c r="O47" s="42">
        <v>22380600</v>
      </c>
      <c r="P47" s="43">
        <v>-1.570320934340956E-3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155.9</v>
      </c>
      <c r="F48" s="40">
        <v>156.63333333333333</v>
      </c>
      <c r="G48" s="41">
        <v>153.76666666666665</v>
      </c>
      <c r="H48" s="41">
        <v>151.63333333333333</v>
      </c>
      <c r="I48" s="41">
        <v>148.76666666666665</v>
      </c>
      <c r="J48" s="41">
        <v>158.76666666666665</v>
      </c>
      <c r="K48" s="41">
        <v>161.63333333333333</v>
      </c>
      <c r="L48" s="41">
        <v>163.76666666666665</v>
      </c>
      <c r="M48" s="31">
        <v>159.5</v>
      </c>
      <c r="N48" s="31">
        <v>154.5</v>
      </c>
      <c r="O48" s="42">
        <v>65777400</v>
      </c>
      <c r="P48" s="43">
        <v>3.1239417541483239E-2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517</v>
      </c>
      <c r="F49" s="40">
        <v>518.88333333333333</v>
      </c>
      <c r="G49" s="41">
        <v>512.76666666666665</v>
      </c>
      <c r="H49" s="41">
        <v>508.5333333333333</v>
      </c>
      <c r="I49" s="41">
        <v>502.41666666666663</v>
      </c>
      <c r="J49" s="41">
        <v>523.11666666666667</v>
      </c>
      <c r="K49" s="41">
        <v>529.23333333333323</v>
      </c>
      <c r="L49" s="41">
        <v>533.4666666666667</v>
      </c>
      <c r="M49" s="31">
        <v>525</v>
      </c>
      <c r="N49" s="31">
        <v>514.65</v>
      </c>
      <c r="O49" s="42">
        <v>12143750</v>
      </c>
      <c r="P49" s="43">
        <v>-3.0922693266832918E-2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935.65</v>
      </c>
      <c r="F50" s="40">
        <v>932.63333333333333</v>
      </c>
      <c r="G50" s="41">
        <v>926.36666666666667</v>
      </c>
      <c r="H50" s="41">
        <v>917.08333333333337</v>
      </c>
      <c r="I50" s="41">
        <v>910.81666666666672</v>
      </c>
      <c r="J50" s="41">
        <v>941.91666666666663</v>
      </c>
      <c r="K50" s="41">
        <v>948.18333333333328</v>
      </c>
      <c r="L50" s="41">
        <v>957.46666666666658</v>
      </c>
      <c r="M50" s="31">
        <v>938.9</v>
      </c>
      <c r="N50" s="31">
        <v>923.35</v>
      </c>
      <c r="O50" s="42">
        <v>13909350</v>
      </c>
      <c r="P50" s="43">
        <v>1.3978392721758909E-2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145.15</v>
      </c>
      <c r="F51" s="40">
        <v>145.83333333333334</v>
      </c>
      <c r="G51" s="41">
        <v>143.91666666666669</v>
      </c>
      <c r="H51" s="41">
        <v>142.68333333333334</v>
      </c>
      <c r="I51" s="41">
        <v>140.76666666666668</v>
      </c>
      <c r="J51" s="41">
        <v>147.06666666666669</v>
      </c>
      <c r="K51" s="41">
        <v>148.98333333333338</v>
      </c>
      <c r="L51" s="41">
        <v>150.2166666666667</v>
      </c>
      <c r="M51" s="31">
        <v>147.75</v>
      </c>
      <c r="N51" s="31">
        <v>144.6</v>
      </c>
      <c r="O51" s="42">
        <v>55612200</v>
      </c>
      <c r="P51" s="43">
        <v>-2.2605681561299073E-3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4729.2</v>
      </c>
      <c r="F52" s="40">
        <v>4762.4666666666672</v>
      </c>
      <c r="G52" s="41">
        <v>4599.9333333333343</v>
      </c>
      <c r="H52" s="41">
        <v>4470.666666666667</v>
      </c>
      <c r="I52" s="41">
        <v>4308.1333333333341</v>
      </c>
      <c r="J52" s="41">
        <v>4891.7333333333345</v>
      </c>
      <c r="K52" s="41">
        <v>5054.2666666666673</v>
      </c>
      <c r="L52" s="41">
        <v>5183.5333333333347</v>
      </c>
      <c r="M52" s="31">
        <v>4925</v>
      </c>
      <c r="N52" s="31">
        <v>4633.2</v>
      </c>
      <c r="O52" s="42">
        <v>1457000</v>
      </c>
      <c r="P52" s="43">
        <v>1.7615617892342683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1673.5</v>
      </c>
      <c r="F53" s="40">
        <v>1675.4166666666667</v>
      </c>
      <c r="G53" s="41">
        <v>1663.0833333333335</v>
      </c>
      <c r="H53" s="41">
        <v>1652.6666666666667</v>
      </c>
      <c r="I53" s="41">
        <v>1640.3333333333335</v>
      </c>
      <c r="J53" s="41">
        <v>1685.8333333333335</v>
      </c>
      <c r="K53" s="41">
        <v>1698.166666666667</v>
      </c>
      <c r="L53" s="41">
        <v>1708.5833333333335</v>
      </c>
      <c r="M53" s="31">
        <v>1687.75</v>
      </c>
      <c r="N53" s="31">
        <v>1665</v>
      </c>
      <c r="O53" s="42">
        <v>2639350</v>
      </c>
      <c r="P53" s="43">
        <v>5.1303499233235746E-2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694.45</v>
      </c>
      <c r="F54" s="40">
        <v>701.11666666666679</v>
      </c>
      <c r="G54" s="41">
        <v>685.88333333333355</v>
      </c>
      <c r="H54" s="41">
        <v>677.31666666666672</v>
      </c>
      <c r="I54" s="41">
        <v>662.08333333333348</v>
      </c>
      <c r="J54" s="41">
        <v>709.68333333333362</v>
      </c>
      <c r="K54" s="41">
        <v>724.91666666666674</v>
      </c>
      <c r="L54" s="41">
        <v>733.48333333333369</v>
      </c>
      <c r="M54" s="31">
        <v>716.35</v>
      </c>
      <c r="N54" s="31">
        <v>692.55</v>
      </c>
      <c r="O54" s="42">
        <v>7006929</v>
      </c>
      <c r="P54" s="43">
        <v>-3.9837224245020349E-2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873</v>
      </c>
      <c r="F55" s="40">
        <v>880.23333333333323</v>
      </c>
      <c r="G55" s="41">
        <v>859.76666666666642</v>
      </c>
      <c r="H55" s="41">
        <v>846.53333333333319</v>
      </c>
      <c r="I55" s="41">
        <v>826.06666666666638</v>
      </c>
      <c r="J55" s="41">
        <v>893.46666666666647</v>
      </c>
      <c r="K55" s="41">
        <v>913.93333333333339</v>
      </c>
      <c r="L55" s="41">
        <v>927.16666666666652</v>
      </c>
      <c r="M55" s="31">
        <v>900.7</v>
      </c>
      <c r="N55" s="31">
        <v>867</v>
      </c>
      <c r="O55" s="42">
        <v>1776250</v>
      </c>
      <c r="P55" s="43">
        <v>0.1114587407117716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155</v>
      </c>
      <c r="F56" s="40">
        <v>155.05000000000001</v>
      </c>
      <c r="G56" s="41">
        <v>152.75000000000003</v>
      </c>
      <c r="H56" s="41">
        <v>150.50000000000003</v>
      </c>
      <c r="I56" s="41">
        <v>148.20000000000005</v>
      </c>
      <c r="J56" s="41">
        <v>157.30000000000001</v>
      </c>
      <c r="K56" s="41">
        <v>159.59999999999997</v>
      </c>
      <c r="L56" s="41">
        <v>161.85</v>
      </c>
      <c r="M56" s="31">
        <v>157.35</v>
      </c>
      <c r="N56" s="31">
        <v>152.80000000000001</v>
      </c>
      <c r="O56" s="42">
        <v>9399200</v>
      </c>
      <c r="P56" s="43">
        <v>1.6518004625041295E-3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898.25</v>
      </c>
      <c r="F57" s="40">
        <v>906.66666666666663</v>
      </c>
      <c r="G57" s="41">
        <v>886.88333333333321</v>
      </c>
      <c r="H57" s="41">
        <v>875.51666666666654</v>
      </c>
      <c r="I57" s="41">
        <v>855.73333333333312</v>
      </c>
      <c r="J57" s="41">
        <v>918.0333333333333</v>
      </c>
      <c r="K57" s="41">
        <v>937.81666666666683</v>
      </c>
      <c r="L57" s="41">
        <v>949.18333333333339</v>
      </c>
      <c r="M57" s="31">
        <v>926.45</v>
      </c>
      <c r="N57" s="31">
        <v>895.3</v>
      </c>
      <c r="O57" s="42">
        <v>2929800</v>
      </c>
      <c r="P57" s="43">
        <v>4.3599059628125665E-2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590.25</v>
      </c>
      <c r="F58" s="40">
        <v>599.44999999999993</v>
      </c>
      <c r="G58" s="41">
        <v>579.89999999999986</v>
      </c>
      <c r="H58" s="41">
        <v>569.54999999999995</v>
      </c>
      <c r="I58" s="41">
        <v>549.99999999999989</v>
      </c>
      <c r="J58" s="41">
        <v>609.79999999999984</v>
      </c>
      <c r="K58" s="41">
        <v>629.3499999999998</v>
      </c>
      <c r="L58" s="41">
        <v>639.69999999999982</v>
      </c>
      <c r="M58" s="31">
        <v>619</v>
      </c>
      <c r="N58" s="31">
        <v>589.1</v>
      </c>
      <c r="O58" s="42">
        <v>14540000</v>
      </c>
      <c r="P58" s="43">
        <v>1.306392614527086E-2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2076.8000000000002</v>
      </c>
      <c r="F59" s="40">
        <v>2088.1</v>
      </c>
      <c r="G59" s="41">
        <v>2051.1999999999998</v>
      </c>
      <c r="H59" s="41">
        <v>2025.6</v>
      </c>
      <c r="I59" s="41">
        <v>1988.6999999999998</v>
      </c>
      <c r="J59" s="41">
        <v>2113.6999999999998</v>
      </c>
      <c r="K59" s="41">
        <v>2150.6000000000004</v>
      </c>
      <c r="L59" s="41">
        <v>2176.1999999999998</v>
      </c>
      <c r="M59" s="31">
        <v>2125</v>
      </c>
      <c r="N59" s="31">
        <v>2062.5</v>
      </c>
      <c r="O59" s="42">
        <v>2831000</v>
      </c>
      <c r="P59" s="43">
        <v>-1.2347856764861529E-3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4963.3999999999996</v>
      </c>
      <c r="F60" s="40">
        <v>4984.1333333333332</v>
      </c>
      <c r="G60" s="41">
        <v>4934.2666666666664</v>
      </c>
      <c r="H60" s="41">
        <v>4905.1333333333332</v>
      </c>
      <c r="I60" s="41">
        <v>4855.2666666666664</v>
      </c>
      <c r="J60" s="41">
        <v>5013.2666666666664</v>
      </c>
      <c r="K60" s="41">
        <v>5063.1333333333332</v>
      </c>
      <c r="L60" s="41">
        <v>5092.2666666666664</v>
      </c>
      <c r="M60" s="31">
        <v>5034</v>
      </c>
      <c r="N60" s="31">
        <v>4955</v>
      </c>
      <c r="O60" s="42">
        <v>2060400</v>
      </c>
      <c r="P60" s="43">
        <v>1.2581089050520937E-2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349.1</v>
      </c>
      <c r="F61" s="40">
        <v>351.0333333333333</v>
      </c>
      <c r="G61" s="41">
        <v>343.46666666666658</v>
      </c>
      <c r="H61" s="41">
        <v>337.83333333333326</v>
      </c>
      <c r="I61" s="41">
        <v>330.26666666666654</v>
      </c>
      <c r="J61" s="41">
        <v>356.66666666666663</v>
      </c>
      <c r="K61" s="41">
        <v>364.23333333333335</v>
      </c>
      <c r="L61" s="41">
        <v>369.86666666666667</v>
      </c>
      <c r="M61" s="31">
        <v>358.6</v>
      </c>
      <c r="N61" s="31">
        <v>345.4</v>
      </c>
      <c r="O61" s="42">
        <v>45038400</v>
      </c>
      <c r="P61" s="43">
        <v>-1.6005767844268205E-2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4770.2</v>
      </c>
      <c r="F62" s="40">
        <v>4778.833333333333</v>
      </c>
      <c r="G62" s="41">
        <v>4737.6666666666661</v>
      </c>
      <c r="H62" s="41">
        <v>4705.1333333333332</v>
      </c>
      <c r="I62" s="41">
        <v>4663.9666666666662</v>
      </c>
      <c r="J62" s="41">
        <v>4811.3666666666659</v>
      </c>
      <c r="K62" s="41">
        <v>4852.5333333333319</v>
      </c>
      <c r="L62" s="41">
        <v>4885.0666666666657</v>
      </c>
      <c r="M62" s="31">
        <v>4820</v>
      </c>
      <c r="N62" s="31">
        <v>4746.3</v>
      </c>
      <c r="O62" s="42">
        <v>3557000</v>
      </c>
      <c r="P62" s="43">
        <v>-2.5612929735652649E-2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2626.1</v>
      </c>
      <c r="F63" s="40">
        <v>2637.55</v>
      </c>
      <c r="G63" s="41">
        <v>2610.1000000000004</v>
      </c>
      <c r="H63" s="41">
        <v>2594.1000000000004</v>
      </c>
      <c r="I63" s="41">
        <v>2566.6500000000005</v>
      </c>
      <c r="J63" s="41">
        <v>2653.55</v>
      </c>
      <c r="K63" s="41">
        <v>2681</v>
      </c>
      <c r="L63" s="41">
        <v>2697</v>
      </c>
      <c r="M63" s="31">
        <v>2665</v>
      </c>
      <c r="N63" s="31">
        <v>2621.55</v>
      </c>
      <c r="O63" s="42">
        <v>2337650</v>
      </c>
      <c r="P63" s="43">
        <v>-2.2823701536210682E-2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1238.3</v>
      </c>
      <c r="F64" s="40">
        <v>1231.5833333333333</v>
      </c>
      <c r="G64" s="41">
        <v>1218.1666666666665</v>
      </c>
      <c r="H64" s="41">
        <v>1198.0333333333333</v>
      </c>
      <c r="I64" s="41">
        <v>1184.6166666666666</v>
      </c>
      <c r="J64" s="41">
        <v>1251.7166666666665</v>
      </c>
      <c r="K64" s="41">
        <v>1265.133333333333</v>
      </c>
      <c r="L64" s="41">
        <v>1285.2666666666664</v>
      </c>
      <c r="M64" s="31">
        <v>1245</v>
      </c>
      <c r="N64" s="31">
        <v>1211.45</v>
      </c>
      <c r="O64" s="42">
        <v>4076600</v>
      </c>
      <c r="P64" s="43">
        <v>-7.0997990622906895E-3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173.35</v>
      </c>
      <c r="F65" s="40">
        <v>173.96666666666667</v>
      </c>
      <c r="G65" s="41">
        <v>172.13333333333333</v>
      </c>
      <c r="H65" s="41">
        <v>170.91666666666666</v>
      </c>
      <c r="I65" s="41">
        <v>169.08333333333331</v>
      </c>
      <c r="J65" s="41">
        <v>175.18333333333334</v>
      </c>
      <c r="K65" s="41">
        <v>177.01666666666665</v>
      </c>
      <c r="L65" s="41">
        <v>178.23333333333335</v>
      </c>
      <c r="M65" s="31">
        <v>175.8</v>
      </c>
      <c r="N65" s="31">
        <v>172.75</v>
      </c>
      <c r="O65" s="42">
        <v>21049200</v>
      </c>
      <c r="P65" s="43">
        <v>5.6559450668594143E-2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87.85</v>
      </c>
      <c r="F66" s="40">
        <v>88.533333333333346</v>
      </c>
      <c r="G66" s="41">
        <v>86.666666666666686</v>
      </c>
      <c r="H66" s="41">
        <v>85.483333333333334</v>
      </c>
      <c r="I66" s="41">
        <v>83.616666666666674</v>
      </c>
      <c r="J66" s="41">
        <v>89.716666666666697</v>
      </c>
      <c r="K66" s="41">
        <v>91.583333333333343</v>
      </c>
      <c r="L66" s="41">
        <v>92.766666666666708</v>
      </c>
      <c r="M66" s="31">
        <v>90.4</v>
      </c>
      <c r="N66" s="31">
        <v>87.35</v>
      </c>
      <c r="O66" s="42">
        <v>87410000</v>
      </c>
      <c r="P66" s="43">
        <v>-1.1534547099400655E-2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143.05000000000001</v>
      </c>
      <c r="F67" s="40">
        <v>143.86666666666667</v>
      </c>
      <c r="G67" s="41">
        <v>141.43333333333334</v>
      </c>
      <c r="H67" s="41">
        <v>139.81666666666666</v>
      </c>
      <c r="I67" s="41">
        <v>137.38333333333333</v>
      </c>
      <c r="J67" s="41">
        <v>145.48333333333335</v>
      </c>
      <c r="K67" s="41">
        <v>147.91666666666669</v>
      </c>
      <c r="L67" s="41">
        <v>149.53333333333336</v>
      </c>
      <c r="M67" s="31">
        <v>146.30000000000001</v>
      </c>
      <c r="N67" s="31">
        <v>142.25</v>
      </c>
      <c r="O67" s="42">
        <v>33678100</v>
      </c>
      <c r="P67" s="43">
        <v>-3.1913028230755744E-2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598.4</v>
      </c>
      <c r="F68" s="40">
        <v>601.11666666666667</v>
      </c>
      <c r="G68" s="41">
        <v>592.38333333333333</v>
      </c>
      <c r="H68" s="41">
        <v>586.36666666666667</v>
      </c>
      <c r="I68" s="41">
        <v>577.63333333333333</v>
      </c>
      <c r="J68" s="41">
        <v>607.13333333333333</v>
      </c>
      <c r="K68" s="41">
        <v>615.86666666666667</v>
      </c>
      <c r="L68" s="41">
        <v>621.88333333333333</v>
      </c>
      <c r="M68" s="31">
        <v>609.85</v>
      </c>
      <c r="N68" s="31">
        <v>595.1</v>
      </c>
      <c r="O68" s="42">
        <v>8376600</v>
      </c>
      <c r="P68" s="43">
        <v>2.1169213514650218E-2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28.35</v>
      </c>
      <c r="F69" s="40">
        <v>28.466666666666669</v>
      </c>
      <c r="G69" s="41">
        <v>27.833333333333336</v>
      </c>
      <c r="H69" s="41">
        <v>27.316666666666666</v>
      </c>
      <c r="I69" s="41">
        <v>26.683333333333334</v>
      </c>
      <c r="J69" s="41">
        <v>28.983333333333338</v>
      </c>
      <c r="K69" s="41">
        <v>29.616666666666671</v>
      </c>
      <c r="L69" s="41">
        <v>30.13333333333334</v>
      </c>
      <c r="M69" s="31">
        <v>29.1</v>
      </c>
      <c r="N69" s="31">
        <v>27.95</v>
      </c>
      <c r="O69" s="42">
        <v>110902500</v>
      </c>
      <c r="P69" s="43">
        <v>9.6272019664072096E-3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989.65</v>
      </c>
      <c r="F70" s="40">
        <v>999.55000000000007</v>
      </c>
      <c r="G70" s="41">
        <v>971.25000000000023</v>
      </c>
      <c r="H70" s="41">
        <v>952.85000000000014</v>
      </c>
      <c r="I70" s="41">
        <v>924.5500000000003</v>
      </c>
      <c r="J70" s="41">
        <v>1017.9500000000002</v>
      </c>
      <c r="K70" s="41">
        <v>1046.25</v>
      </c>
      <c r="L70" s="41">
        <v>1064.6500000000001</v>
      </c>
      <c r="M70" s="31">
        <v>1027.8499999999999</v>
      </c>
      <c r="N70" s="31">
        <v>981.15</v>
      </c>
      <c r="O70" s="42">
        <v>4551000</v>
      </c>
      <c r="P70" s="43">
        <v>2.7313769751693001E-2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1632.45</v>
      </c>
      <c r="F71" s="40">
        <v>1638.3500000000001</v>
      </c>
      <c r="G71" s="41">
        <v>1604.7500000000002</v>
      </c>
      <c r="H71" s="41">
        <v>1577.0500000000002</v>
      </c>
      <c r="I71" s="41">
        <v>1543.4500000000003</v>
      </c>
      <c r="J71" s="41">
        <v>1666.0500000000002</v>
      </c>
      <c r="K71" s="41">
        <v>1699.65</v>
      </c>
      <c r="L71" s="41">
        <v>1727.3500000000001</v>
      </c>
      <c r="M71" s="31">
        <v>1671.95</v>
      </c>
      <c r="N71" s="31">
        <v>1610.65</v>
      </c>
      <c r="O71" s="42">
        <v>2410200</v>
      </c>
      <c r="P71" s="43">
        <v>-4.1117145073700546E-2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388.5</v>
      </c>
      <c r="F72" s="40">
        <v>392.9666666666667</v>
      </c>
      <c r="G72" s="41">
        <v>379.58333333333337</v>
      </c>
      <c r="H72" s="41">
        <v>370.66666666666669</v>
      </c>
      <c r="I72" s="41">
        <v>357.28333333333336</v>
      </c>
      <c r="J72" s="41">
        <v>401.88333333333338</v>
      </c>
      <c r="K72" s="41">
        <v>415.26666666666671</v>
      </c>
      <c r="L72" s="41">
        <v>424.18333333333339</v>
      </c>
      <c r="M72" s="31">
        <v>406.35</v>
      </c>
      <c r="N72" s="31">
        <v>384.05</v>
      </c>
      <c r="O72" s="42">
        <v>10803500</v>
      </c>
      <c r="P72" s="43">
        <v>0.11734530298172491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1550.4</v>
      </c>
      <c r="F73" s="40">
        <v>1561.3333333333333</v>
      </c>
      <c r="G73" s="41">
        <v>1519.5166666666664</v>
      </c>
      <c r="H73" s="41">
        <v>1488.6333333333332</v>
      </c>
      <c r="I73" s="41">
        <v>1446.8166666666664</v>
      </c>
      <c r="J73" s="41">
        <v>1592.2166666666665</v>
      </c>
      <c r="K73" s="41">
        <v>1634.0333333333335</v>
      </c>
      <c r="L73" s="41">
        <v>1664.9166666666665</v>
      </c>
      <c r="M73" s="31">
        <v>1603.15</v>
      </c>
      <c r="N73" s="31">
        <v>1530.45</v>
      </c>
      <c r="O73" s="42">
        <v>10068100</v>
      </c>
      <c r="P73" s="43">
        <v>2.7385972565556686E-2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772.7</v>
      </c>
      <c r="F74" s="40">
        <v>772.58333333333337</v>
      </c>
      <c r="G74" s="41">
        <v>760.16666666666674</v>
      </c>
      <c r="H74" s="41">
        <v>747.63333333333333</v>
      </c>
      <c r="I74" s="41">
        <v>735.2166666666667</v>
      </c>
      <c r="J74" s="41">
        <v>785.11666666666679</v>
      </c>
      <c r="K74" s="41">
        <v>797.53333333333353</v>
      </c>
      <c r="L74" s="41">
        <v>810.06666666666683</v>
      </c>
      <c r="M74" s="31">
        <v>785</v>
      </c>
      <c r="N74" s="31">
        <v>760.05</v>
      </c>
      <c r="O74" s="42">
        <v>1453750</v>
      </c>
      <c r="P74" s="43">
        <v>-3.2445923460898501E-2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1234.95</v>
      </c>
      <c r="F75" s="40">
        <v>1235.2833333333335</v>
      </c>
      <c r="G75" s="41">
        <v>1222.666666666667</v>
      </c>
      <c r="H75" s="41">
        <v>1210.3833333333334</v>
      </c>
      <c r="I75" s="41">
        <v>1197.7666666666669</v>
      </c>
      <c r="J75" s="41">
        <v>1247.5666666666671</v>
      </c>
      <c r="K75" s="41">
        <v>1260.1833333333334</v>
      </c>
      <c r="L75" s="41">
        <v>1272.4666666666672</v>
      </c>
      <c r="M75" s="31">
        <v>1247.9000000000001</v>
      </c>
      <c r="N75" s="31">
        <v>1223</v>
      </c>
      <c r="O75" s="42">
        <v>3611500</v>
      </c>
      <c r="P75" s="43">
        <v>-6.8360634593060757E-2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1041.3499999999999</v>
      </c>
      <c r="F76" s="40">
        <v>1042.25</v>
      </c>
      <c r="G76" s="41">
        <v>1034.5</v>
      </c>
      <c r="H76" s="41">
        <v>1027.6500000000001</v>
      </c>
      <c r="I76" s="41">
        <v>1019.9000000000001</v>
      </c>
      <c r="J76" s="41">
        <v>1049.0999999999999</v>
      </c>
      <c r="K76" s="41">
        <v>1056.8499999999999</v>
      </c>
      <c r="L76" s="41">
        <v>1063.6999999999998</v>
      </c>
      <c r="M76" s="31">
        <v>1050</v>
      </c>
      <c r="N76" s="31">
        <v>1035.4000000000001</v>
      </c>
      <c r="O76" s="42">
        <v>15770300</v>
      </c>
      <c r="P76" s="43">
        <v>-3.4416252357277556E-2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2676.7</v>
      </c>
      <c r="F77" s="40">
        <v>2639.5499999999997</v>
      </c>
      <c r="G77" s="41">
        <v>2597.5999999999995</v>
      </c>
      <c r="H77" s="41">
        <v>2518.4999999999995</v>
      </c>
      <c r="I77" s="41">
        <v>2476.5499999999993</v>
      </c>
      <c r="J77" s="41">
        <v>2718.6499999999996</v>
      </c>
      <c r="K77" s="41">
        <v>2760.5999999999995</v>
      </c>
      <c r="L77" s="41">
        <v>2839.7</v>
      </c>
      <c r="M77" s="31">
        <v>2681.5</v>
      </c>
      <c r="N77" s="31">
        <v>2560.4499999999998</v>
      </c>
      <c r="O77" s="42">
        <v>12586800</v>
      </c>
      <c r="P77" s="43">
        <v>-1.2846454284504259E-2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2925.5</v>
      </c>
      <c r="F78" s="40">
        <v>2924.5333333333333</v>
      </c>
      <c r="G78" s="41">
        <v>2903.2166666666667</v>
      </c>
      <c r="H78" s="41">
        <v>2880.9333333333334</v>
      </c>
      <c r="I78" s="41">
        <v>2859.6166666666668</v>
      </c>
      <c r="J78" s="41">
        <v>2946.8166666666666</v>
      </c>
      <c r="K78" s="41">
        <v>2968.1333333333332</v>
      </c>
      <c r="L78" s="41">
        <v>2990.4166666666665</v>
      </c>
      <c r="M78" s="31">
        <v>2945.85</v>
      </c>
      <c r="N78" s="31">
        <v>2902.25</v>
      </c>
      <c r="O78" s="42">
        <v>919200</v>
      </c>
      <c r="P78" s="43">
        <v>1.4345619068638269E-2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1467.65</v>
      </c>
      <c r="F79" s="40">
        <v>1462.8833333333332</v>
      </c>
      <c r="G79" s="41">
        <v>1448.7666666666664</v>
      </c>
      <c r="H79" s="41">
        <v>1429.8833333333332</v>
      </c>
      <c r="I79" s="41">
        <v>1415.7666666666664</v>
      </c>
      <c r="J79" s="41">
        <v>1481.7666666666664</v>
      </c>
      <c r="K79" s="41">
        <v>1495.8833333333332</v>
      </c>
      <c r="L79" s="41">
        <v>1514.7666666666664</v>
      </c>
      <c r="M79" s="31">
        <v>1477</v>
      </c>
      <c r="N79" s="31">
        <v>1444</v>
      </c>
      <c r="O79" s="42">
        <v>27239300</v>
      </c>
      <c r="P79" s="43">
        <v>-7.952792491404144E-2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676.5</v>
      </c>
      <c r="F80" s="40">
        <v>677.38333333333333</v>
      </c>
      <c r="G80" s="41">
        <v>673.66666666666663</v>
      </c>
      <c r="H80" s="41">
        <v>670.83333333333326</v>
      </c>
      <c r="I80" s="41">
        <v>667.11666666666656</v>
      </c>
      <c r="J80" s="41">
        <v>680.2166666666667</v>
      </c>
      <c r="K80" s="41">
        <v>683.93333333333339</v>
      </c>
      <c r="L80" s="41">
        <v>686.76666666666677</v>
      </c>
      <c r="M80" s="31">
        <v>681.1</v>
      </c>
      <c r="N80" s="31">
        <v>674.55</v>
      </c>
      <c r="O80" s="42">
        <v>21550100</v>
      </c>
      <c r="P80" s="43">
        <v>-1.8850621561035256E-3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2808.8</v>
      </c>
      <c r="F81" s="40">
        <v>2816.4499999999994</v>
      </c>
      <c r="G81" s="41">
        <v>2794.7999999999988</v>
      </c>
      <c r="H81" s="41">
        <v>2780.7999999999993</v>
      </c>
      <c r="I81" s="41">
        <v>2759.1499999999987</v>
      </c>
      <c r="J81" s="41">
        <v>2830.4499999999989</v>
      </c>
      <c r="K81" s="41">
        <v>2852.0999999999995</v>
      </c>
      <c r="L81" s="41">
        <v>2866.099999999999</v>
      </c>
      <c r="M81" s="31">
        <v>2838.1</v>
      </c>
      <c r="N81" s="31">
        <v>2802.45</v>
      </c>
      <c r="O81" s="42">
        <v>4299300</v>
      </c>
      <c r="P81" s="43">
        <v>1.1933342748199407E-2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440.6</v>
      </c>
      <c r="F82" s="40">
        <v>443.98333333333335</v>
      </c>
      <c r="G82" s="41">
        <v>434.81666666666672</v>
      </c>
      <c r="H82" s="41">
        <v>429.03333333333336</v>
      </c>
      <c r="I82" s="41">
        <v>419.86666666666673</v>
      </c>
      <c r="J82" s="41">
        <v>449.76666666666671</v>
      </c>
      <c r="K82" s="41">
        <v>458.93333333333334</v>
      </c>
      <c r="L82" s="41">
        <v>464.7166666666667</v>
      </c>
      <c r="M82" s="31">
        <v>453.15</v>
      </c>
      <c r="N82" s="31">
        <v>438.2</v>
      </c>
      <c r="O82" s="42">
        <v>35935100</v>
      </c>
      <c r="P82" s="43">
        <v>-2.4740343097210876E-2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272.60000000000002</v>
      </c>
      <c r="F83" s="40">
        <v>273.61666666666667</v>
      </c>
      <c r="G83" s="41">
        <v>269.23333333333335</v>
      </c>
      <c r="H83" s="41">
        <v>265.86666666666667</v>
      </c>
      <c r="I83" s="41">
        <v>261.48333333333335</v>
      </c>
      <c r="J83" s="41">
        <v>276.98333333333335</v>
      </c>
      <c r="K83" s="41">
        <v>281.36666666666667</v>
      </c>
      <c r="L83" s="41">
        <v>284.73333333333335</v>
      </c>
      <c r="M83" s="31">
        <v>278</v>
      </c>
      <c r="N83" s="31">
        <v>270.25</v>
      </c>
      <c r="O83" s="42">
        <v>18330300</v>
      </c>
      <c r="P83" s="43">
        <v>6.5233506300963673E-3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2379.4499999999998</v>
      </c>
      <c r="F84" s="40">
        <v>2383.4833333333331</v>
      </c>
      <c r="G84" s="41">
        <v>2366.9666666666662</v>
      </c>
      <c r="H84" s="41">
        <v>2354.4833333333331</v>
      </c>
      <c r="I84" s="41">
        <v>2337.9666666666662</v>
      </c>
      <c r="J84" s="41">
        <v>2395.9666666666662</v>
      </c>
      <c r="K84" s="41">
        <v>2412.4833333333336</v>
      </c>
      <c r="L84" s="41">
        <v>2424.9666666666662</v>
      </c>
      <c r="M84" s="31">
        <v>2400</v>
      </c>
      <c r="N84" s="31">
        <v>2371</v>
      </c>
      <c r="O84" s="42">
        <v>6720600</v>
      </c>
      <c r="P84" s="43">
        <v>2.6406480776977131E-3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271.45</v>
      </c>
      <c r="F85" s="40">
        <v>278.06666666666666</v>
      </c>
      <c r="G85" s="41">
        <v>263.63333333333333</v>
      </c>
      <c r="H85" s="41">
        <v>255.81666666666666</v>
      </c>
      <c r="I85" s="41">
        <v>241.38333333333333</v>
      </c>
      <c r="J85" s="41">
        <v>285.88333333333333</v>
      </c>
      <c r="K85" s="41">
        <v>300.31666666666661</v>
      </c>
      <c r="L85" s="41">
        <v>308.13333333333333</v>
      </c>
      <c r="M85" s="31">
        <v>292.5</v>
      </c>
      <c r="N85" s="31">
        <v>270.25</v>
      </c>
      <c r="O85" s="42">
        <v>41481100</v>
      </c>
      <c r="P85" s="43">
        <v>0.11526921153525588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714.85</v>
      </c>
      <c r="F86" s="40">
        <v>708.88333333333333</v>
      </c>
      <c r="G86" s="41">
        <v>699.9666666666667</v>
      </c>
      <c r="H86" s="41">
        <v>685.08333333333337</v>
      </c>
      <c r="I86" s="41">
        <v>676.16666666666674</v>
      </c>
      <c r="J86" s="41">
        <v>723.76666666666665</v>
      </c>
      <c r="K86" s="41">
        <v>732.68333333333339</v>
      </c>
      <c r="L86" s="41">
        <v>747.56666666666661</v>
      </c>
      <c r="M86" s="31">
        <v>717.8</v>
      </c>
      <c r="N86" s="31">
        <v>694</v>
      </c>
      <c r="O86" s="42">
        <v>69249125</v>
      </c>
      <c r="P86" s="43">
        <v>2.3721440767542075E-2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1450.95</v>
      </c>
      <c r="F87" s="40">
        <v>1459</v>
      </c>
      <c r="G87" s="41">
        <v>1440</v>
      </c>
      <c r="H87" s="41">
        <v>1429.05</v>
      </c>
      <c r="I87" s="41">
        <v>1410.05</v>
      </c>
      <c r="J87" s="41">
        <v>1469.95</v>
      </c>
      <c r="K87" s="41">
        <v>1488.95</v>
      </c>
      <c r="L87" s="41">
        <v>1499.9</v>
      </c>
      <c r="M87" s="31">
        <v>1478</v>
      </c>
      <c r="N87" s="31">
        <v>1448.05</v>
      </c>
      <c r="O87" s="42">
        <v>1697025</v>
      </c>
      <c r="P87" s="43">
        <v>2.7534740092640248E-2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670.2</v>
      </c>
      <c r="F88" s="40">
        <v>670.73333333333335</v>
      </c>
      <c r="G88" s="41">
        <v>656.4666666666667</v>
      </c>
      <c r="H88" s="41">
        <v>642.73333333333335</v>
      </c>
      <c r="I88" s="41">
        <v>628.4666666666667</v>
      </c>
      <c r="J88" s="41">
        <v>684.4666666666667</v>
      </c>
      <c r="K88" s="41">
        <v>698.73333333333335</v>
      </c>
      <c r="L88" s="41">
        <v>712.4666666666667</v>
      </c>
      <c r="M88" s="31">
        <v>685</v>
      </c>
      <c r="N88" s="31">
        <v>657</v>
      </c>
      <c r="O88" s="42">
        <v>5862000</v>
      </c>
      <c r="P88" s="43">
        <v>-1.636043292222502E-2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6.05</v>
      </c>
      <c r="F89" s="40">
        <v>6.4666666666666659</v>
      </c>
      <c r="G89" s="41">
        <v>5.5833333333333321</v>
      </c>
      <c r="H89" s="41">
        <v>5.1166666666666663</v>
      </c>
      <c r="I89" s="41">
        <v>4.2333333333333325</v>
      </c>
      <c r="J89" s="41">
        <v>6.9333333333333318</v>
      </c>
      <c r="K89" s="41">
        <v>7.8166666666666664</v>
      </c>
      <c r="L89" s="41">
        <v>8.2833333333333314</v>
      </c>
      <c r="M89" s="31">
        <v>7.35</v>
      </c>
      <c r="N89" s="31">
        <v>6</v>
      </c>
      <c r="O89" s="42">
        <v>514990000</v>
      </c>
      <c r="P89" s="43">
        <v>6.9953461314717857E-2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49.85</v>
      </c>
      <c r="F90" s="40">
        <v>50.533333333333339</v>
      </c>
      <c r="G90" s="41">
        <v>48.866666666666674</v>
      </c>
      <c r="H90" s="41">
        <v>47.883333333333333</v>
      </c>
      <c r="I90" s="41">
        <v>46.216666666666669</v>
      </c>
      <c r="J90" s="41">
        <v>51.51666666666668</v>
      </c>
      <c r="K90" s="41">
        <v>53.183333333333351</v>
      </c>
      <c r="L90" s="41">
        <v>54.166666666666686</v>
      </c>
      <c r="M90" s="31">
        <v>52.2</v>
      </c>
      <c r="N90" s="31">
        <v>49.55</v>
      </c>
      <c r="O90" s="42">
        <v>197989500</v>
      </c>
      <c r="P90" s="43">
        <v>2.609423465117424E-2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547.79999999999995</v>
      </c>
      <c r="F91" s="40">
        <v>551.4666666666667</v>
      </c>
      <c r="G91" s="41">
        <v>542.93333333333339</v>
      </c>
      <c r="H91" s="41">
        <v>538.06666666666672</v>
      </c>
      <c r="I91" s="41">
        <v>529.53333333333342</v>
      </c>
      <c r="J91" s="41">
        <v>556.33333333333337</v>
      </c>
      <c r="K91" s="41">
        <v>564.86666666666667</v>
      </c>
      <c r="L91" s="41">
        <v>569.73333333333335</v>
      </c>
      <c r="M91" s="31">
        <v>560</v>
      </c>
      <c r="N91" s="31">
        <v>546.6</v>
      </c>
      <c r="O91" s="42">
        <v>9204250</v>
      </c>
      <c r="P91" s="43">
        <v>0.10516757470695064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146.05000000000001</v>
      </c>
      <c r="F92" s="40">
        <v>147.15</v>
      </c>
      <c r="G92" s="41">
        <v>144.45000000000002</v>
      </c>
      <c r="H92" s="41">
        <v>142.85000000000002</v>
      </c>
      <c r="I92" s="41">
        <v>140.15000000000003</v>
      </c>
      <c r="J92" s="41">
        <v>148.75</v>
      </c>
      <c r="K92" s="41">
        <v>151.44999999999999</v>
      </c>
      <c r="L92" s="41">
        <v>153.04999999999998</v>
      </c>
      <c r="M92" s="31">
        <v>149.85</v>
      </c>
      <c r="N92" s="31">
        <v>145.55000000000001</v>
      </c>
      <c r="O92" s="42">
        <v>7928700</v>
      </c>
      <c r="P92" s="43">
        <v>8.1382978723404262E-2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1665.55</v>
      </c>
      <c r="F93" s="40">
        <v>1674.0833333333333</v>
      </c>
      <c r="G93" s="41">
        <v>1650.1666666666665</v>
      </c>
      <c r="H93" s="41">
        <v>1634.7833333333333</v>
      </c>
      <c r="I93" s="41">
        <v>1610.8666666666666</v>
      </c>
      <c r="J93" s="41">
        <v>1689.4666666666665</v>
      </c>
      <c r="K93" s="41">
        <v>1713.383333333333</v>
      </c>
      <c r="L93" s="41">
        <v>1728.7666666666664</v>
      </c>
      <c r="M93" s="31">
        <v>1698</v>
      </c>
      <c r="N93" s="31">
        <v>1658.7</v>
      </c>
      <c r="O93" s="42">
        <v>2764000</v>
      </c>
      <c r="P93" s="43">
        <v>2.1754894851341551E-3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1019.1</v>
      </c>
      <c r="F94" s="40">
        <v>1027.3500000000001</v>
      </c>
      <c r="G94" s="41">
        <v>1007.6500000000003</v>
      </c>
      <c r="H94" s="41">
        <v>996.20000000000016</v>
      </c>
      <c r="I94" s="41">
        <v>976.50000000000034</v>
      </c>
      <c r="J94" s="41">
        <v>1038.8000000000002</v>
      </c>
      <c r="K94" s="41">
        <v>1058.5</v>
      </c>
      <c r="L94" s="41">
        <v>1069.9500000000003</v>
      </c>
      <c r="M94" s="31">
        <v>1047.05</v>
      </c>
      <c r="N94" s="31">
        <v>1015.9</v>
      </c>
      <c r="O94" s="42">
        <v>14939100</v>
      </c>
      <c r="P94" s="43">
        <v>5.2688953488372091E-3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207.4</v>
      </c>
      <c r="F95" s="40">
        <v>213.06666666666669</v>
      </c>
      <c r="G95" s="41">
        <v>200.13333333333338</v>
      </c>
      <c r="H95" s="41">
        <v>192.8666666666667</v>
      </c>
      <c r="I95" s="41">
        <v>179.93333333333339</v>
      </c>
      <c r="J95" s="41">
        <v>220.33333333333337</v>
      </c>
      <c r="K95" s="41">
        <v>233.26666666666671</v>
      </c>
      <c r="L95" s="41">
        <v>240.53333333333336</v>
      </c>
      <c r="M95" s="31">
        <v>226</v>
      </c>
      <c r="N95" s="31">
        <v>205.8</v>
      </c>
      <c r="O95" s="42">
        <v>17858400</v>
      </c>
      <c r="P95" s="43">
        <v>0.15376266280752532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1655</v>
      </c>
      <c r="F96" s="40">
        <v>1660.9166666666667</v>
      </c>
      <c r="G96" s="41">
        <v>1639.4333333333334</v>
      </c>
      <c r="H96" s="41">
        <v>1623.8666666666666</v>
      </c>
      <c r="I96" s="41">
        <v>1602.3833333333332</v>
      </c>
      <c r="J96" s="41">
        <v>1676.4833333333336</v>
      </c>
      <c r="K96" s="41">
        <v>1697.9666666666667</v>
      </c>
      <c r="L96" s="41">
        <v>1713.5333333333338</v>
      </c>
      <c r="M96" s="31">
        <v>1682.4</v>
      </c>
      <c r="N96" s="31">
        <v>1645.35</v>
      </c>
      <c r="O96" s="42">
        <v>26893800</v>
      </c>
      <c r="P96" s="43">
        <v>1.5865212727922775E-3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103.9</v>
      </c>
      <c r="F97" s="40">
        <v>104.5</v>
      </c>
      <c r="G97" s="41">
        <v>102.9</v>
      </c>
      <c r="H97" s="41">
        <v>101.9</v>
      </c>
      <c r="I97" s="41">
        <v>100.30000000000001</v>
      </c>
      <c r="J97" s="41">
        <v>105.5</v>
      </c>
      <c r="K97" s="41">
        <v>107.1</v>
      </c>
      <c r="L97" s="41">
        <v>108.1</v>
      </c>
      <c r="M97" s="31">
        <v>106.1</v>
      </c>
      <c r="N97" s="31">
        <v>103.5</v>
      </c>
      <c r="O97" s="42">
        <v>63271000</v>
      </c>
      <c r="P97" s="43">
        <v>-1.0973379394432025E-2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2498.25</v>
      </c>
      <c r="F98" s="40">
        <v>2502.7333333333331</v>
      </c>
      <c r="G98" s="41">
        <v>2465.4666666666662</v>
      </c>
      <c r="H98" s="41">
        <v>2432.6833333333329</v>
      </c>
      <c r="I98" s="41">
        <v>2395.4166666666661</v>
      </c>
      <c r="J98" s="41">
        <v>2535.5166666666664</v>
      </c>
      <c r="K98" s="41">
        <v>2572.7833333333338</v>
      </c>
      <c r="L98" s="41">
        <v>2605.5666666666666</v>
      </c>
      <c r="M98" s="31">
        <v>2540</v>
      </c>
      <c r="N98" s="31">
        <v>2469.9499999999998</v>
      </c>
      <c r="O98" s="42">
        <v>1733550</v>
      </c>
      <c r="P98" s="43">
        <v>1.3105413105413105E-2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208.75</v>
      </c>
      <c r="F99" s="40">
        <v>209.45000000000002</v>
      </c>
      <c r="G99" s="41">
        <v>207.60000000000002</v>
      </c>
      <c r="H99" s="41">
        <v>206.45000000000002</v>
      </c>
      <c r="I99" s="41">
        <v>204.60000000000002</v>
      </c>
      <c r="J99" s="41">
        <v>210.60000000000002</v>
      </c>
      <c r="K99" s="41">
        <v>212.45</v>
      </c>
      <c r="L99" s="41">
        <v>213.60000000000002</v>
      </c>
      <c r="M99" s="31">
        <v>211.3</v>
      </c>
      <c r="N99" s="31">
        <v>208.3</v>
      </c>
      <c r="O99" s="42">
        <v>154476800</v>
      </c>
      <c r="P99" s="43">
        <v>-4.2697139085414908E-3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416.35</v>
      </c>
      <c r="F100" s="40">
        <v>421.11666666666662</v>
      </c>
      <c r="G100" s="41">
        <v>409.33333333333326</v>
      </c>
      <c r="H100" s="41">
        <v>402.31666666666666</v>
      </c>
      <c r="I100" s="41">
        <v>390.5333333333333</v>
      </c>
      <c r="J100" s="41">
        <v>428.13333333333321</v>
      </c>
      <c r="K100" s="41">
        <v>439.91666666666663</v>
      </c>
      <c r="L100" s="41">
        <v>446.93333333333317</v>
      </c>
      <c r="M100" s="31">
        <v>432.9</v>
      </c>
      <c r="N100" s="31">
        <v>414.1</v>
      </c>
      <c r="O100" s="42">
        <v>38862500</v>
      </c>
      <c r="P100" s="43">
        <v>-9.2415551306564685E-3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748.3</v>
      </c>
      <c r="F101" s="40">
        <v>747.26666666666677</v>
      </c>
      <c r="G101" s="41">
        <v>737.83333333333348</v>
      </c>
      <c r="H101" s="41">
        <v>727.36666666666667</v>
      </c>
      <c r="I101" s="41">
        <v>717.93333333333339</v>
      </c>
      <c r="J101" s="41">
        <v>757.73333333333358</v>
      </c>
      <c r="K101" s="41">
        <v>767.16666666666674</v>
      </c>
      <c r="L101" s="41">
        <v>777.63333333333367</v>
      </c>
      <c r="M101" s="31">
        <v>756.7</v>
      </c>
      <c r="N101" s="31">
        <v>736.8</v>
      </c>
      <c r="O101" s="42">
        <v>43549650</v>
      </c>
      <c r="P101" s="43">
        <v>-1.7272893438128312E-2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3740.8</v>
      </c>
      <c r="F102" s="40">
        <v>3747.5166666666664</v>
      </c>
      <c r="G102" s="41">
        <v>3696.2833333333328</v>
      </c>
      <c r="H102" s="41">
        <v>3651.7666666666664</v>
      </c>
      <c r="I102" s="41">
        <v>3600.5333333333328</v>
      </c>
      <c r="J102" s="41">
        <v>3792.0333333333328</v>
      </c>
      <c r="K102" s="41">
        <v>3843.2666666666664</v>
      </c>
      <c r="L102" s="41">
        <v>3887.7833333333328</v>
      </c>
      <c r="M102" s="31">
        <v>3798.75</v>
      </c>
      <c r="N102" s="31">
        <v>3703</v>
      </c>
      <c r="O102" s="42">
        <v>1568750</v>
      </c>
      <c r="P102" s="43">
        <v>-5.5467511885895406E-3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1749.9</v>
      </c>
      <c r="F103" s="40">
        <v>1726.2833333333335</v>
      </c>
      <c r="G103" s="41">
        <v>1699.616666666667</v>
      </c>
      <c r="H103" s="41">
        <v>1649.3333333333335</v>
      </c>
      <c r="I103" s="41">
        <v>1622.666666666667</v>
      </c>
      <c r="J103" s="41">
        <v>1776.5666666666671</v>
      </c>
      <c r="K103" s="41">
        <v>1803.2333333333336</v>
      </c>
      <c r="L103" s="41">
        <v>1853.5166666666671</v>
      </c>
      <c r="M103" s="31">
        <v>1752.95</v>
      </c>
      <c r="N103" s="31">
        <v>1676</v>
      </c>
      <c r="O103" s="42">
        <v>14955600</v>
      </c>
      <c r="P103" s="43">
        <v>-0.12351727694687983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89.6</v>
      </c>
      <c r="F104" s="40">
        <v>89.616666666666674</v>
      </c>
      <c r="G104" s="41">
        <v>88.233333333333348</v>
      </c>
      <c r="H104" s="41">
        <v>86.866666666666674</v>
      </c>
      <c r="I104" s="41">
        <v>85.483333333333348</v>
      </c>
      <c r="J104" s="41">
        <v>90.983333333333348</v>
      </c>
      <c r="K104" s="41">
        <v>92.366666666666674</v>
      </c>
      <c r="L104" s="41">
        <v>93.733333333333348</v>
      </c>
      <c r="M104" s="31">
        <v>91</v>
      </c>
      <c r="N104" s="31">
        <v>88.25</v>
      </c>
      <c r="O104" s="42">
        <v>67679616</v>
      </c>
      <c r="P104" s="43">
        <v>-4.4631136781307429E-3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3837.15</v>
      </c>
      <c r="F105" s="40">
        <v>3869.2999999999997</v>
      </c>
      <c r="G105" s="41">
        <v>3775.8499999999995</v>
      </c>
      <c r="H105" s="41">
        <v>3714.5499999999997</v>
      </c>
      <c r="I105" s="41">
        <v>3621.0999999999995</v>
      </c>
      <c r="J105" s="41">
        <v>3930.5999999999995</v>
      </c>
      <c r="K105" s="41">
        <v>4024.0499999999993</v>
      </c>
      <c r="L105" s="41">
        <v>4085.3499999999995</v>
      </c>
      <c r="M105" s="31">
        <v>3962.75</v>
      </c>
      <c r="N105" s="31">
        <v>3808</v>
      </c>
      <c r="O105" s="42">
        <v>510500</v>
      </c>
      <c r="P105" s="43">
        <v>2.5100401606425703E-2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411.2</v>
      </c>
      <c r="F106" s="40">
        <v>412.68333333333339</v>
      </c>
      <c r="G106" s="41">
        <v>407.11666666666679</v>
      </c>
      <c r="H106" s="41">
        <v>403.03333333333342</v>
      </c>
      <c r="I106" s="41">
        <v>397.46666666666681</v>
      </c>
      <c r="J106" s="41">
        <v>416.76666666666677</v>
      </c>
      <c r="K106" s="41">
        <v>422.33333333333337</v>
      </c>
      <c r="L106" s="41">
        <v>426.41666666666674</v>
      </c>
      <c r="M106" s="31">
        <v>418.25</v>
      </c>
      <c r="N106" s="31">
        <v>408.6</v>
      </c>
      <c r="O106" s="42">
        <v>22106000</v>
      </c>
      <c r="P106" s="43">
        <v>7.3315206836278887E-2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1624.95</v>
      </c>
      <c r="F107" s="40">
        <v>1628.95</v>
      </c>
      <c r="G107" s="41">
        <v>1611</v>
      </c>
      <c r="H107" s="41">
        <v>1597.05</v>
      </c>
      <c r="I107" s="41">
        <v>1579.1</v>
      </c>
      <c r="J107" s="41">
        <v>1642.9</v>
      </c>
      <c r="K107" s="41">
        <v>1660.8500000000004</v>
      </c>
      <c r="L107" s="41">
        <v>1674.8000000000002</v>
      </c>
      <c r="M107" s="31">
        <v>1646.9</v>
      </c>
      <c r="N107" s="31">
        <v>1615</v>
      </c>
      <c r="O107" s="42">
        <v>12499925</v>
      </c>
      <c r="P107" s="43">
        <v>-1.3433174495121398E-2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4696.45</v>
      </c>
      <c r="F108" s="40">
        <v>4701.4833333333336</v>
      </c>
      <c r="G108" s="41">
        <v>4645.2166666666672</v>
      </c>
      <c r="H108" s="41">
        <v>4593.9833333333336</v>
      </c>
      <c r="I108" s="41">
        <v>4537.7166666666672</v>
      </c>
      <c r="J108" s="41">
        <v>4752.7166666666672</v>
      </c>
      <c r="K108" s="41">
        <v>4808.9833333333336</v>
      </c>
      <c r="L108" s="41">
        <v>4860.2166666666672</v>
      </c>
      <c r="M108" s="31">
        <v>4757.75</v>
      </c>
      <c r="N108" s="31">
        <v>4650.25</v>
      </c>
      <c r="O108" s="42">
        <v>691800</v>
      </c>
      <c r="P108" s="43">
        <v>-4.0565841481173287E-2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3641.95</v>
      </c>
      <c r="F109" s="40">
        <v>3645.4833333333336</v>
      </c>
      <c r="G109" s="41">
        <v>3601.9666666666672</v>
      </c>
      <c r="H109" s="41">
        <v>3561.9833333333336</v>
      </c>
      <c r="I109" s="41">
        <v>3518.4666666666672</v>
      </c>
      <c r="J109" s="41">
        <v>3685.4666666666672</v>
      </c>
      <c r="K109" s="41">
        <v>3728.9833333333336</v>
      </c>
      <c r="L109" s="41">
        <v>3768.9666666666672</v>
      </c>
      <c r="M109" s="31">
        <v>3689</v>
      </c>
      <c r="N109" s="31">
        <v>3605.5</v>
      </c>
      <c r="O109" s="42">
        <v>445400</v>
      </c>
      <c r="P109" s="43">
        <v>2.7014858171994596E-3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1153.05</v>
      </c>
      <c r="F110" s="40">
        <v>1152</v>
      </c>
      <c r="G110" s="41">
        <v>1143.05</v>
      </c>
      <c r="H110" s="41">
        <v>1133.05</v>
      </c>
      <c r="I110" s="41">
        <v>1124.0999999999999</v>
      </c>
      <c r="J110" s="41">
        <v>1162</v>
      </c>
      <c r="K110" s="41">
        <v>1170.9499999999998</v>
      </c>
      <c r="L110" s="41">
        <v>1180.95</v>
      </c>
      <c r="M110" s="31">
        <v>1160.95</v>
      </c>
      <c r="N110" s="31">
        <v>1142</v>
      </c>
      <c r="O110" s="42">
        <v>5815700</v>
      </c>
      <c r="P110" s="43">
        <v>-5.4711246200607903E-2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766.8</v>
      </c>
      <c r="F111" s="40">
        <v>769.58333333333337</v>
      </c>
      <c r="G111" s="41">
        <v>762.31666666666672</v>
      </c>
      <c r="H111" s="41">
        <v>757.83333333333337</v>
      </c>
      <c r="I111" s="41">
        <v>750.56666666666672</v>
      </c>
      <c r="J111" s="41">
        <v>774.06666666666672</v>
      </c>
      <c r="K111" s="41">
        <v>781.33333333333337</v>
      </c>
      <c r="L111" s="41">
        <v>785.81666666666672</v>
      </c>
      <c r="M111" s="31">
        <v>776.85</v>
      </c>
      <c r="N111" s="31">
        <v>765.1</v>
      </c>
      <c r="O111" s="42">
        <v>10543400</v>
      </c>
      <c r="P111" s="43">
        <v>-1.1874302958735157E-2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154.44999999999999</v>
      </c>
      <c r="F112" s="40">
        <v>153.66666666666666</v>
      </c>
      <c r="G112" s="41">
        <v>149.83333333333331</v>
      </c>
      <c r="H112" s="41">
        <v>145.21666666666667</v>
      </c>
      <c r="I112" s="41">
        <v>141.38333333333333</v>
      </c>
      <c r="J112" s="41">
        <v>158.2833333333333</v>
      </c>
      <c r="K112" s="41">
        <v>162.11666666666662</v>
      </c>
      <c r="L112" s="41">
        <v>166.73333333333329</v>
      </c>
      <c r="M112" s="31">
        <v>157.5</v>
      </c>
      <c r="N112" s="31">
        <v>149.05000000000001</v>
      </c>
      <c r="O112" s="42">
        <v>44324000</v>
      </c>
      <c r="P112" s="43">
        <v>9.1985428051001815E-3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211.4</v>
      </c>
      <c r="F113" s="40">
        <v>212.2166666666667</v>
      </c>
      <c r="G113" s="41">
        <v>209.48333333333341</v>
      </c>
      <c r="H113" s="41">
        <v>207.56666666666672</v>
      </c>
      <c r="I113" s="41">
        <v>204.83333333333343</v>
      </c>
      <c r="J113" s="41">
        <v>214.13333333333338</v>
      </c>
      <c r="K113" s="41">
        <v>216.86666666666667</v>
      </c>
      <c r="L113" s="41">
        <v>218.78333333333336</v>
      </c>
      <c r="M113" s="31">
        <v>214.95</v>
      </c>
      <c r="N113" s="31">
        <v>210.3</v>
      </c>
      <c r="O113" s="42">
        <v>17556000</v>
      </c>
      <c r="P113" s="43">
        <v>2.8832630098452883E-2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537.4</v>
      </c>
      <c r="F114" s="40">
        <v>540.23333333333323</v>
      </c>
      <c r="G114" s="41">
        <v>532.41666666666652</v>
      </c>
      <c r="H114" s="41">
        <v>527.43333333333328</v>
      </c>
      <c r="I114" s="41">
        <v>519.61666666666656</v>
      </c>
      <c r="J114" s="41">
        <v>545.21666666666647</v>
      </c>
      <c r="K114" s="41">
        <v>553.0333333333333</v>
      </c>
      <c r="L114" s="41">
        <v>558.01666666666642</v>
      </c>
      <c r="M114" s="31">
        <v>548.04999999999995</v>
      </c>
      <c r="N114" s="31">
        <v>535.25</v>
      </c>
      <c r="O114" s="42">
        <v>7546000</v>
      </c>
      <c r="P114" s="43">
        <v>4.4573643410852716E-2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7082.2</v>
      </c>
      <c r="F115" s="40">
        <v>7102.25</v>
      </c>
      <c r="G115" s="41">
        <v>6947.45</v>
      </c>
      <c r="H115" s="41">
        <v>6812.7</v>
      </c>
      <c r="I115" s="41">
        <v>6657.9</v>
      </c>
      <c r="J115" s="41">
        <v>7237</v>
      </c>
      <c r="K115" s="41">
        <v>7391.7999999999993</v>
      </c>
      <c r="L115" s="41">
        <v>7526.55</v>
      </c>
      <c r="M115" s="31">
        <v>7257.05</v>
      </c>
      <c r="N115" s="31">
        <v>6967.5</v>
      </c>
      <c r="O115" s="42">
        <v>2562100</v>
      </c>
      <c r="P115" s="43">
        <v>2.7223157725924145E-2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645.70000000000005</v>
      </c>
      <c r="F116" s="40">
        <v>649.56666666666672</v>
      </c>
      <c r="G116" s="41">
        <v>640.13333333333344</v>
      </c>
      <c r="H116" s="41">
        <v>634.56666666666672</v>
      </c>
      <c r="I116" s="41">
        <v>625.13333333333344</v>
      </c>
      <c r="J116" s="41">
        <v>655.13333333333344</v>
      </c>
      <c r="K116" s="41">
        <v>664.56666666666661</v>
      </c>
      <c r="L116" s="41">
        <v>670.13333333333344</v>
      </c>
      <c r="M116" s="31">
        <v>659</v>
      </c>
      <c r="N116" s="31">
        <v>644</v>
      </c>
      <c r="O116" s="42">
        <v>13230000</v>
      </c>
      <c r="P116" s="43">
        <v>9.4491165076065393E-5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3001.05</v>
      </c>
      <c r="F117" s="40">
        <v>2994.5333333333333</v>
      </c>
      <c r="G117" s="41">
        <v>2945.5666666666666</v>
      </c>
      <c r="H117" s="41">
        <v>2890.0833333333335</v>
      </c>
      <c r="I117" s="41">
        <v>2841.1166666666668</v>
      </c>
      <c r="J117" s="41">
        <v>3050.0166666666664</v>
      </c>
      <c r="K117" s="41">
        <v>3098.9833333333327</v>
      </c>
      <c r="L117" s="41">
        <v>3154.4666666666662</v>
      </c>
      <c r="M117" s="31">
        <v>3043.5</v>
      </c>
      <c r="N117" s="31">
        <v>2939.05</v>
      </c>
      <c r="O117" s="42">
        <v>378200</v>
      </c>
      <c r="P117" s="43">
        <v>8.61573808156232E-2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1112.9000000000001</v>
      </c>
      <c r="F118" s="40">
        <v>1121.6000000000001</v>
      </c>
      <c r="G118" s="41">
        <v>1100.3000000000002</v>
      </c>
      <c r="H118" s="41">
        <v>1087.7</v>
      </c>
      <c r="I118" s="41">
        <v>1066.4000000000001</v>
      </c>
      <c r="J118" s="41">
        <v>1134.2000000000003</v>
      </c>
      <c r="K118" s="41">
        <v>1155.5</v>
      </c>
      <c r="L118" s="41">
        <v>1168.1000000000004</v>
      </c>
      <c r="M118" s="31">
        <v>1142.9000000000001</v>
      </c>
      <c r="N118" s="31">
        <v>1109</v>
      </c>
      <c r="O118" s="42">
        <v>2806050</v>
      </c>
      <c r="P118" s="43">
        <v>4.6349942062572422E-4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1177.95</v>
      </c>
      <c r="F119" s="40">
        <v>1184.1833333333334</v>
      </c>
      <c r="G119" s="41">
        <v>1167.1666666666667</v>
      </c>
      <c r="H119" s="41">
        <v>1156.3833333333334</v>
      </c>
      <c r="I119" s="41">
        <v>1139.3666666666668</v>
      </c>
      <c r="J119" s="41">
        <v>1194.9666666666667</v>
      </c>
      <c r="K119" s="41">
        <v>1211.9833333333331</v>
      </c>
      <c r="L119" s="41">
        <v>1222.7666666666667</v>
      </c>
      <c r="M119" s="31">
        <v>1201.2</v>
      </c>
      <c r="N119" s="31">
        <v>1173.4000000000001</v>
      </c>
      <c r="O119" s="42">
        <v>2034600</v>
      </c>
      <c r="P119" s="43">
        <v>1.0429082240762813E-2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2842.2</v>
      </c>
      <c r="F120" s="40">
        <v>2862.0333333333333</v>
      </c>
      <c r="G120" s="41">
        <v>2815.1666666666665</v>
      </c>
      <c r="H120" s="41">
        <v>2788.1333333333332</v>
      </c>
      <c r="I120" s="41">
        <v>2741.2666666666664</v>
      </c>
      <c r="J120" s="41">
        <v>2889.0666666666666</v>
      </c>
      <c r="K120" s="41">
        <v>2935.9333333333334</v>
      </c>
      <c r="L120" s="41">
        <v>2962.9666666666667</v>
      </c>
      <c r="M120" s="31">
        <v>2908.9</v>
      </c>
      <c r="N120" s="31">
        <v>2835</v>
      </c>
      <c r="O120" s="42">
        <v>2050800</v>
      </c>
      <c r="P120" s="43">
        <v>2.3557596326612099E-2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236.35</v>
      </c>
      <c r="F121" s="40">
        <v>238.06666666666669</v>
      </c>
      <c r="G121" s="41">
        <v>233.48333333333338</v>
      </c>
      <c r="H121" s="41">
        <v>230.61666666666667</v>
      </c>
      <c r="I121" s="41">
        <v>226.03333333333336</v>
      </c>
      <c r="J121" s="41">
        <v>240.93333333333339</v>
      </c>
      <c r="K121" s="41">
        <v>245.51666666666671</v>
      </c>
      <c r="L121" s="41">
        <v>248.38333333333341</v>
      </c>
      <c r="M121" s="31">
        <v>242.65</v>
      </c>
      <c r="N121" s="31">
        <v>235.2</v>
      </c>
      <c r="O121" s="42">
        <v>31188500</v>
      </c>
      <c r="P121" s="43">
        <v>2.9697249826669748E-2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2662.15</v>
      </c>
      <c r="F122" s="40">
        <v>2681.0166666666669</v>
      </c>
      <c r="G122" s="41">
        <v>2633.2333333333336</v>
      </c>
      <c r="H122" s="41">
        <v>2604.3166666666666</v>
      </c>
      <c r="I122" s="41">
        <v>2556.5333333333333</v>
      </c>
      <c r="J122" s="41">
        <v>2709.9333333333338</v>
      </c>
      <c r="K122" s="41">
        <v>2757.7166666666676</v>
      </c>
      <c r="L122" s="41">
        <v>2786.6333333333341</v>
      </c>
      <c r="M122" s="31">
        <v>2728.8</v>
      </c>
      <c r="N122" s="31">
        <v>2652.1</v>
      </c>
      <c r="O122" s="42">
        <v>807950</v>
      </c>
      <c r="P122" s="43">
        <v>-6.8215892053973007E-2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80732.2</v>
      </c>
      <c r="F123" s="40">
        <v>81045.75</v>
      </c>
      <c r="G123" s="41">
        <v>80191.5</v>
      </c>
      <c r="H123" s="41">
        <v>79650.8</v>
      </c>
      <c r="I123" s="41">
        <v>78796.55</v>
      </c>
      <c r="J123" s="41">
        <v>81586.45</v>
      </c>
      <c r="K123" s="41">
        <v>82440.7</v>
      </c>
      <c r="L123" s="41">
        <v>82981.399999999994</v>
      </c>
      <c r="M123" s="31">
        <v>81900</v>
      </c>
      <c r="N123" s="31">
        <v>80505.05</v>
      </c>
      <c r="O123" s="42">
        <v>40010</v>
      </c>
      <c r="P123" s="43">
        <v>1.70310116929334E-2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1596.1</v>
      </c>
      <c r="F124" s="40">
        <v>1607.8499999999997</v>
      </c>
      <c r="G124" s="41">
        <v>1572.8999999999994</v>
      </c>
      <c r="H124" s="41">
        <v>1549.6999999999998</v>
      </c>
      <c r="I124" s="41">
        <v>1514.7499999999995</v>
      </c>
      <c r="J124" s="41">
        <v>1631.0499999999993</v>
      </c>
      <c r="K124" s="41">
        <v>1665.9999999999995</v>
      </c>
      <c r="L124" s="41">
        <v>1689.1999999999991</v>
      </c>
      <c r="M124" s="31">
        <v>1642.8</v>
      </c>
      <c r="N124" s="31">
        <v>1584.65</v>
      </c>
      <c r="O124" s="42">
        <v>3146250</v>
      </c>
      <c r="P124" s="43">
        <v>3.8286671452500598E-3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410.65</v>
      </c>
      <c r="F125" s="40">
        <v>408.43333333333339</v>
      </c>
      <c r="G125" s="41">
        <v>404.06666666666678</v>
      </c>
      <c r="H125" s="41">
        <v>397.48333333333341</v>
      </c>
      <c r="I125" s="41">
        <v>393.11666666666679</v>
      </c>
      <c r="J125" s="41">
        <v>415.01666666666677</v>
      </c>
      <c r="K125" s="41">
        <v>419.38333333333333</v>
      </c>
      <c r="L125" s="41">
        <v>425.96666666666675</v>
      </c>
      <c r="M125" s="31">
        <v>412.8</v>
      </c>
      <c r="N125" s="31">
        <v>401.85</v>
      </c>
      <c r="O125" s="42">
        <v>3089600</v>
      </c>
      <c r="P125" s="43">
        <v>1.7923036373220874E-2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93.8</v>
      </c>
      <c r="F126" s="40">
        <v>94.5</v>
      </c>
      <c r="G126" s="41">
        <v>92.15</v>
      </c>
      <c r="H126" s="41">
        <v>90.5</v>
      </c>
      <c r="I126" s="41">
        <v>88.15</v>
      </c>
      <c r="J126" s="41">
        <v>96.15</v>
      </c>
      <c r="K126" s="41">
        <v>98.5</v>
      </c>
      <c r="L126" s="41">
        <v>100.15</v>
      </c>
      <c r="M126" s="31">
        <v>96.85</v>
      </c>
      <c r="N126" s="31">
        <v>92.85</v>
      </c>
      <c r="O126" s="42">
        <v>92021000</v>
      </c>
      <c r="P126" s="43">
        <v>1.6654330125832717E-3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5356.95</v>
      </c>
      <c r="F127" s="40">
        <v>5368.5333333333328</v>
      </c>
      <c r="G127" s="41">
        <v>5300.4166666666661</v>
      </c>
      <c r="H127" s="41">
        <v>5243.8833333333332</v>
      </c>
      <c r="I127" s="41">
        <v>5175.7666666666664</v>
      </c>
      <c r="J127" s="41">
        <v>5425.0666666666657</v>
      </c>
      <c r="K127" s="41">
        <v>5493.1833333333325</v>
      </c>
      <c r="L127" s="41">
        <v>5549.7166666666653</v>
      </c>
      <c r="M127" s="31">
        <v>5436.65</v>
      </c>
      <c r="N127" s="31">
        <v>5312</v>
      </c>
      <c r="O127" s="42">
        <v>945625</v>
      </c>
      <c r="P127" s="43">
        <v>2.174500270124257E-2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3616.15</v>
      </c>
      <c r="F128" s="40">
        <v>3639.35</v>
      </c>
      <c r="G128" s="41">
        <v>3564.25</v>
      </c>
      <c r="H128" s="41">
        <v>3512.35</v>
      </c>
      <c r="I128" s="41">
        <v>3437.25</v>
      </c>
      <c r="J128" s="41">
        <v>3691.25</v>
      </c>
      <c r="K128" s="41">
        <v>3766.3499999999995</v>
      </c>
      <c r="L128" s="41">
        <v>3818.25</v>
      </c>
      <c r="M128" s="31">
        <v>3714.45</v>
      </c>
      <c r="N128" s="31">
        <v>3587.45</v>
      </c>
      <c r="O128" s="42">
        <v>543825</v>
      </c>
      <c r="P128" s="43">
        <v>2.0729684908789387E-3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18020.25</v>
      </c>
      <c r="F129" s="40">
        <v>18117.7</v>
      </c>
      <c r="G129" s="41">
        <v>17893</v>
      </c>
      <c r="H129" s="41">
        <v>17765.75</v>
      </c>
      <c r="I129" s="41">
        <v>17541.05</v>
      </c>
      <c r="J129" s="41">
        <v>18244.95</v>
      </c>
      <c r="K129" s="41">
        <v>18469.650000000005</v>
      </c>
      <c r="L129" s="41">
        <v>18596.900000000001</v>
      </c>
      <c r="M129" s="31">
        <v>18342.400000000001</v>
      </c>
      <c r="N129" s="31">
        <v>17990.45</v>
      </c>
      <c r="O129" s="42">
        <v>334850</v>
      </c>
      <c r="P129" s="43">
        <v>2.0262035344302255E-2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179.85</v>
      </c>
      <c r="F130" s="40">
        <v>181.33333333333334</v>
      </c>
      <c r="G130" s="41">
        <v>177.7166666666667</v>
      </c>
      <c r="H130" s="41">
        <v>175.58333333333334</v>
      </c>
      <c r="I130" s="41">
        <v>171.9666666666667</v>
      </c>
      <c r="J130" s="41">
        <v>183.4666666666667</v>
      </c>
      <c r="K130" s="41">
        <v>187.08333333333331</v>
      </c>
      <c r="L130" s="41">
        <v>189.2166666666667</v>
      </c>
      <c r="M130" s="31">
        <v>184.95</v>
      </c>
      <c r="N130" s="31">
        <v>179.2</v>
      </c>
      <c r="O130" s="42">
        <v>109203300</v>
      </c>
      <c r="P130" s="43">
        <v>2.4547407180116601E-4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117.75</v>
      </c>
      <c r="F131" s="40">
        <v>117.85000000000001</v>
      </c>
      <c r="G131" s="41">
        <v>116.65000000000002</v>
      </c>
      <c r="H131" s="41">
        <v>115.55000000000001</v>
      </c>
      <c r="I131" s="41">
        <v>114.35000000000002</v>
      </c>
      <c r="J131" s="41">
        <v>118.95000000000002</v>
      </c>
      <c r="K131" s="41">
        <v>120.15</v>
      </c>
      <c r="L131" s="41">
        <v>121.25000000000001</v>
      </c>
      <c r="M131" s="31">
        <v>119.05</v>
      </c>
      <c r="N131" s="31">
        <v>116.75</v>
      </c>
      <c r="O131" s="42">
        <v>67773000</v>
      </c>
      <c r="P131" s="43">
        <v>-1.6792611251049538E-3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117.05</v>
      </c>
      <c r="F132" s="40">
        <v>117.53333333333335</v>
      </c>
      <c r="G132" s="41">
        <v>116.06666666666669</v>
      </c>
      <c r="H132" s="41">
        <v>115.08333333333334</v>
      </c>
      <c r="I132" s="41">
        <v>113.61666666666669</v>
      </c>
      <c r="J132" s="41">
        <v>118.51666666666669</v>
      </c>
      <c r="K132" s="41">
        <v>119.98333333333336</v>
      </c>
      <c r="L132" s="41">
        <v>120.9666666666667</v>
      </c>
      <c r="M132" s="31">
        <v>119</v>
      </c>
      <c r="N132" s="31">
        <v>116.55</v>
      </c>
      <c r="O132" s="42">
        <v>47894000</v>
      </c>
      <c r="P132" s="43">
        <v>-2.1397105097545627E-2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32702.45</v>
      </c>
      <c r="F133" s="40">
        <v>32796.15</v>
      </c>
      <c r="G133" s="41">
        <v>32493.300000000003</v>
      </c>
      <c r="H133" s="41">
        <v>32284.15</v>
      </c>
      <c r="I133" s="41">
        <v>31981.300000000003</v>
      </c>
      <c r="J133" s="41">
        <v>33005.300000000003</v>
      </c>
      <c r="K133" s="41">
        <v>33308.149999999994</v>
      </c>
      <c r="L133" s="41">
        <v>33517.300000000003</v>
      </c>
      <c r="M133" s="31">
        <v>33099</v>
      </c>
      <c r="N133" s="31">
        <v>32587</v>
      </c>
      <c r="O133" s="42">
        <v>69270</v>
      </c>
      <c r="P133" s="43">
        <v>3.0408340573414424E-3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2555.9</v>
      </c>
      <c r="F134" s="40">
        <v>2549.7166666666667</v>
      </c>
      <c r="G134" s="41">
        <v>2515.6333333333332</v>
      </c>
      <c r="H134" s="41">
        <v>2475.3666666666663</v>
      </c>
      <c r="I134" s="41">
        <v>2441.2833333333328</v>
      </c>
      <c r="J134" s="41">
        <v>2589.9833333333336</v>
      </c>
      <c r="K134" s="41">
        <v>2624.0666666666666</v>
      </c>
      <c r="L134" s="41">
        <v>2664.3333333333339</v>
      </c>
      <c r="M134" s="31">
        <v>2583.8000000000002</v>
      </c>
      <c r="N134" s="31">
        <v>2509.4499999999998</v>
      </c>
      <c r="O134" s="42">
        <v>2979625</v>
      </c>
      <c r="P134" s="43">
        <v>-4.7891036906854131E-2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215.6</v>
      </c>
      <c r="F135" s="40">
        <v>217.7166666666667</v>
      </c>
      <c r="G135" s="41">
        <v>212.93333333333339</v>
      </c>
      <c r="H135" s="41">
        <v>210.26666666666671</v>
      </c>
      <c r="I135" s="41">
        <v>205.48333333333341</v>
      </c>
      <c r="J135" s="41">
        <v>220.38333333333338</v>
      </c>
      <c r="K135" s="41">
        <v>225.16666666666669</v>
      </c>
      <c r="L135" s="41">
        <v>227.83333333333337</v>
      </c>
      <c r="M135" s="31">
        <v>222.5</v>
      </c>
      <c r="N135" s="31">
        <v>215.05</v>
      </c>
      <c r="O135" s="42">
        <v>27363000</v>
      </c>
      <c r="P135" s="43">
        <v>0.12618841832324978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131.4</v>
      </c>
      <c r="F136" s="40">
        <v>131.76666666666665</v>
      </c>
      <c r="G136" s="41">
        <v>130.0333333333333</v>
      </c>
      <c r="H136" s="41">
        <v>128.66666666666666</v>
      </c>
      <c r="I136" s="41">
        <v>126.93333333333331</v>
      </c>
      <c r="J136" s="41">
        <v>133.1333333333333</v>
      </c>
      <c r="K136" s="41">
        <v>134.86666666666665</v>
      </c>
      <c r="L136" s="41">
        <v>136.23333333333329</v>
      </c>
      <c r="M136" s="31">
        <v>133.5</v>
      </c>
      <c r="N136" s="31">
        <v>130.4</v>
      </c>
      <c r="O136" s="42">
        <v>33504800</v>
      </c>
      <c r="P136" s="43">
        <v>1.4645137063462261E-2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5878.45</v>
      </c>
      <c r="F137" s="40">
        <v>5904.6500000000005</v>
      </c>
      <c r="G137" s="41">
        <v>5839.3000000000011</v>
      </c>
      <c r="H137" s="41">
        <v>5800.1500000000005</v>
      </c>
      <c r="I137" s="41">
        <v>5734.8000000000011</v>
      </c>
      <c r="J137" s="41">
        <v>5943.8000000000011</v>
      </c>
      <c r="K137" s="41">
        <v>6009.1500000000015</v>
      </c>
      <c r="L137" s="41">
        <v>6048.3000000000011</v>
      </c>
      <c r="M137" s="31">
        <v>5970</v>
      </c>
      <c r="N137" s="31">
        <v>5865.5</v>
      </c>
      <c r="O137" s="42">
        <v>383125</v>
      </c>
      <c r="P137" s="43">
        <v>-1.1290322580645161E-2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2271.9</v>
      </c>
      <c r="F138" s="40">
        <v>2276.85</v>
      </c>
      <c r="G138" s="41">
        <v>2255.6999999999998</v>
      </c>
      <c r="H138" s="41">
        <v>2239.5</v>
      </c>
      <c r="I138" s="41">
        <v>2218.35</v>
      </c>
      <c r="J138" s="41">
        <v>2293.0499999999997</v>
      </c>
      <c r="K138" s="41">
        <v>2314.2000000000003</v>
      </c>
      <c r="L138" s="41">
        <v>2330.3999999999996</v>
      </c>
      <c r="M138" s="31">
        <v>2298</v>
      </c>
      <c r="N138" s="31">
        <v>2260.65</v>
      </c>
      <c r="O138" s="42">
        <v>2241500</v>
      </c>
      <c r="P138" s="43">
        <v>8.322087269455691E-3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3150.95</v>
      </c>
      <c r="F139" s="40">
        <v>3204.3833333333337</v>
      </c>
      <c r="G139" s="41">
        <v>3082.3666666666672</v>
      </c>
      <c r="H139" s="41">
        <v>3013.7833333333338</v>
      </c>
      <c r="I139" s="41">
        <v>2891.7666666666673</v>
      </c>
      <c r="J139" s="41">
        <v>3272.9666666666672</v>
      </c>
      <c r="K139" s="41">
        <v>3394.9833333333336</v>
      </c>
      <c r="L139" s="41">
        <v>3463.5666666666671</v>
      </c>
      <c r="M139" s="31">
        <v>3326.4</v>
      </c>
      <c r="N139" s="31">
        <v>3135.8</v>
      </c>
      <c r="O139" s="42">
        <v>925750</v>
      </c>
      <c r="P139" s="43">
        <v>4.4864559819413091E-2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39.549999999999997</v>
      </c>
      <c r="F140" s="40">
        <v>39.916666666666664</v>
      </c>
      <c r="G140" s="41">
        <v>38.983333333333327</v>
      </c>
      <c r="H140" s="41">
        <v>38.416666666666664</v>
      </c>
      <c r="I140" s="41">
        <v>37.483333333333327</v>
      </c>
      <c r="J140" s="41">
        <v>40.483333333333327</v>
      </c>
      <c r="K140" s="41">
        <v>41.416666666666664</v>
      </c>
      <c r="L140" s="41">
        <v>41.983333333333327</v>
      </c>
      <c r="M140" s="31">
        <v>40.85</v>
      </c>
      <c r="N140" s="31">
        <v>39.35</v>
      </c>
      <c r="O140" s="42">
        <v>329424000</v>
      </c>
      <c r="P140" s="43">
        <v>1.398670278256587E-2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174.5</v>
      </c>
      <c r="F141" s="40">
        <v>174.48333333333335</v>
      </c>
      <c r="G141" s="41">
        <v>173.26666666666671</v>
      </c>
      <c r="H141" s="41">
        <v>172.03333333333336</v>
      </c>
      <c r="I141" s="41">
        <v>170.81666666666672</v>
      </c>
      <c r="J141" s="41">
        <v>175.7166666666667</v>
      </c>
      <c r="K141" s="41">
        <v>176.93333333333334</v>
      </c>
      <c r="L141" s="41">
        <v>178.16666666666669</v>
      </c>
      <c r="M141" s="31">
        <v>175.7</v>
      </c>
      <c r="N141" s="31">
        <v>173.25</v>
      </c>
      <c r="O141" s="42">
        <v>25310418</v>
      </c>
      <c r="P141" s="43">
        <v>5.5084745762711863E-3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1375.4</v>
      </c>
      <c r="F142" s="40">
        <v>1379.7833333333335</v>
      </c>
      <c r="G142" s="41">
        <v>1361.666666666667</v>
      </c>
      <c r="H142" s="41">
        <v>1347.9333333333334</v>
      </c>
      <c r="I142" s="41">
        <v>1329.8166666666668</v>
      </c>
      <c r="J142" s="41">
        <v>1393.5166666666671</v>
      </c>
      <c r="K142" s="41">
        <v>1411.6333333333334</v>
      </c>
      <c r="L142" s="41">
        <v>1425.3666666666672</v>
      </c>
      <c r="M142" s="31">
        <v>1397.9</v>
      </c>
      <c r="N142" s="31">
        <v>1366.05</v>
      </c>
      <c r="O142" s="42">
        <v>1586893</v>
      </c>
      <c r="P142" s="43">
        <v>9.057971014492754E-3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1078.25</v>
      </c>
      <c r="F143" s="40">
        <v>1091.8166666666666</v>
      </c>
      <c r="G143" s="41">
        <v>1061.5333333333333</v>
      </c>
      <c r="H143" s="41">
        <v>1044.8166666666666</v>
      </c>
      <c r="I143" s="41">
        <v>1014.5333333333333</v>
      </c>
      <c r="J143" s="41">
        <v>1108.5333333333333</v>
      </c>
      <c r="K143" s="41">
        <v>1138.8166666666666</v>
      </c>
      <c r="L143" s="41">
        <v>1155.5333333333333</v>
      </c>
      <c r="M143" s="31">
        <v>1122.0999999999999</v>
      </c>
      <c r="N143" s="31">
        <v>1075.0999999999999</v>
      </c>
      <c r="O143" s="42">
        <v>1551250</v>
      </c>
      <c r="P143" s="43">
        <v>0.12100737100737101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181.05</v>
      </c>
      <c r="F144" s="40">
        <v>183.18333333333331</v>
      </c>
      <c r="G144" s="41">
        <v>178.06666666666661</v>
      </c>
      <c r="H144" s="41">
        <v>175.08333333333329</v>
      </c>
      <c r="I144" s="41">
        <v>169.96666666666658</v>
      </c>
      <c r="J144" s="41">
        <v>186.16666666666663</v>
      </c>
      <c r="K144" s="41">
        <v>191.28333333333336</v>
      </c>
      <c r="L144" s="41">
        <v>194.26666666666665</v>
      </c>
      <c r="M144" s="31">
        <v>188.3</v>
      </c>
      <c r="N144" s="31">
        <v>180.2</v>
      </c>
      <c r="O144" s="42">
        <v>41000200</v>
      </c>
      <c r="P144" s="43">
        <v>0.15591529719565039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153.69999999999999</v>
      </c>
      <c r="F145" s="40">
        <v>154.28333333333333</v>
      </c>
      <c r="G145" s="41">
        <v>152.16666666666666</v>
      </c>
      <c r="H145" s="41">
        <v>150.63333333333333</v>
      </c>
      <c r="I145" s="41">
        <v>148.51666666666665</v>
      </c>
      <c r="J145" s="41">
        <v>155.81666666666666</v>
      </c>
      <c r="K145" s="41">
        <v>157.93333333333334</v>
      </c>
      <c r="L145" s="41">
        <v>159.46666666666667</v>
      </c>
      <c r="M145" s="31">
        <v>156.4</v>
      </c>
      <c r="N145" s="31">
        <v>152.75</v>
      </c>
      <c r="O145" s="42">
        <v>23028000</v>
      </c>
      <c r="P145" s="43">
        <v>-8.0124063065391566E-3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2105.1</v>
      </c>
      <c r="F146" s="40">
        <v>2103.4</v>
      </c>
      <c r="G146" s="41">
        <v>2089.9500000000003</v>
      </c>
      <c r="H146" s="41">
        <v>2074.8000000000002</v>
      </c>
      <c r="I146" s="41">
        <v>2061.3500000000004</v>
      </c>
      <c r="J146" s="41">
        <v>2118.5500000000002</v>
      </c>
      <c r="K146" s="41">
        <v>2132</v>
      </c>
      <c r="L146" s="41">
        <v>2147.15</v>
      </c>
      <c r="M146" s="31">
        <v>2116.85</v>
      </c>
      <c r="N146" s="31">
        <v>2088.25</v>
      </c>
      <c r="O146" s="42">
        <v>34376500</v>
      </c>
      <c r="P146" s="43">
        <v>-3.9010958291401096E-2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138.15</v>
      </c>
      <c r="F147" s="40">
        <v>138.66666666666666</v>
      </c>
      <c r="G147" s="41">
        <v>134.18333333333331</v>
      </c>
      <c r="H147" s="41">
        <v>130.21666666666664</v>
      </c>
      <c r="I147" s="41">
        <v>125.73333333333329</v>
      </c>
      <c r="J147" s="41">
        <v>142.63333333333333</v>
      </c>
      <c r="K147" s="41">
        <v>147.11666666666667</v>
      </c>
      <c r="L147" s="41">
        <v>151.08333333333334</v>
      </c>
      <c r="M147" s="31">
        <v>143.15</v>
      </c>
      <c r="N147" s="31">
        <v>134.69999999999999</v>
      </c>
      <c r="O147" s="42">
        <v>177650000</v>
      </c>
      <c r="P147" s="43">
        <v>7.0547687005223757E-3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1138.75</v>
      </c>
      <c r="F148" s="40">
        <v>1138.4333333333334</v>
      </c>
      <c r="G148" s="41">
        <v>1130.0666666666668</v>
      </c>
      <c r="H148" s="41">
        <v>1121.3833333333334</v>
      </c>
      <c r="I148" s="41">
        <v>1113.0166666666669</v>
      </c>
      <c r="J148" s="41">
        <v>1147.1166666666668</v>
      </c>
      <c r="K148" s="41">
        <v>1155.4833333333336</v>
      </c>
      <c r="L148" s="41">
        <v>1164.1666666666667</v>
      </c>
      <c r="M148" s="31">
        <v>1146.8</v>
      </c>
      <c r="N148" s="31">
        <v>1129.75</v>
      </c>
      <c r="O148" s="42">
        <v>5228250</v>
      </c>
      <c r="P148" s="43">
        <v>1.2785122766235653E-2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458.2</v>
      </c>
      <c r="F149" s="40">
        <v>456.36666666666662</v>
      </c>
      <c r="G149" s="41">
        <v>443.83333333333326</v>
      </c>
      <c r="H149" s="41">
        <v>429.46666666666664</v>
      </c>
      <c r="I149" s="41">
        <v>416.93333333333328</v>
      </c>
      <c r="J149" s="41">
        <v>470.73333333333323</v>
      </c>
      <c r="K149" s="41">
        <v>483.26666666666665</v>
      </c>
      <c r="L149" s="41">
        <v>497.63333333333321</v>
      </c>
      <c r="M149" s="31">
        <v>468.9</v>
      </c>
      <c r="N149" s="31">
        <v>442</v>
      </c>
      <c r="O149" s="42">
        <v>89902500</v>
      </c>
      <c r="P149" s="43">
        <v>5.8529520849154908E-2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29166.7</v>
      </c>
      <c r="F150" s="40">
        <v>29481.716666666664</v>
      </c>
      <c r="G150" s="41">
        <v>28765.433333333327</v>
      </c>
      <c r="H150" s="41">
        <v>28364.166666666664</v>
      </c>
      <c r="I150" s="41">
        <v>27647.883333333328</v>
      </c>
      <c r="J150" s="41">
        <v>29882.983333333326</v>
      </c>
      <c r="K150" s="41">
        <v>30599.266666666659</v>
      </c>
      <c r="L150" s="41">
        <v>31000.533333333326</v>
      </c>
      <c r="M150" s="31">
        <v>30198</v>
      </c>
      <c r="N150" s="31">
        <v>29080.45</v>
      </c>
      <c r="O150" s="42">
        <v>159325</v>
      </c>
      <c r="P150" s="43">
        <v>-3.6437859086785609E-2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2049.85</v>
      </c>
      <c r="F151" s="40">
        <v>2044.9499999999998</v>
      </c>
      <c r="G151" s="41">
        <v>2034.9499999999998</v>
      </c>
      <c r="H151" s="41">
        <v>2020.05</v>
      </c>
      <c r="I151" s="41">
        <v>2010.05</v>
      </c>
      <c r="J151" s="41">
        <v>2059.8499999999995</v>
      </c>
      <c r="K151" s="41">
        <v>2069.8499999999995</v>
      </c>
      <c r="L151" s="41">
        <v>2084.7499999999995</v>
      </c>
      <c r="M151" s="31">
        <v>2054.9499999999998</v>
      </c>
      <c r="N151" s="31">
        <v>2030.05</v>
      </c>
      <c r="O151" s="42">
        <v>1592800</v>
      </c>
      <c r="P151" s="43">
        <v>2.4229837313949464E-3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9038.75</v>
      </c>
      <c r="F152" s="40">
        <v>9042.9166666666661</v>
      </c>
      <c r="G152" s="41">
        <v>8960.8333333333321</v>
      </c>
      <c r="H152" s="41">
        <v>8882.9166666666661</v>
      </c>
      <c r="I152" s="41">
        <v>8800.8333333333321</v>
      </c>
      <c r="J152" s="41">
        <v>9120.8333333333321</v>
      </c>
      <c r="K152" s="41">
        <v>9202.9166666666642</v>
      </c>
      <c r="L152" s="41">
        <v>9280.8333333333321</v>
      </c>
      <c r="M152" s="31">
        <v>9125</v>
      </c>
      <c r="N152" s="31">
        <v>8965</v>
      </c>
      <c r="O152" s="42">
        <v>641375</v>
      </c>
      <c r="P152" s="43">
        <v>-2.2852789944772425E-2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1325.25</v>
      </c>
      <c r="F153" s="40">
        <v>1335.3</v>
      </c>
      <c r="G153" s="41">
        <v>1306.5999999999999</v>
      </c>
      <c r="H153" s="41">
        <v>1287.95</v>
      </c>
      <c r="I153" s="41">
        <v>1259.25</v>
      </c>
      <c r="J153" s="41">
        <v>1353.9499999999998</v>
      </c>
      <c r="K153" s="41">
        <v>1382.65</v>
      </c>
      <c r="L153" s="41">
        <v>1401.2999999999997</v>
      </c>
      <c r="M153" s="31">
        <v>1364</v>
      </c>
      <c r="N153" s="31">
        <v>1316.65</v>
      </c>
      <c r="O153" s="42">
        <v>4798400</v>
      </c>
      <c r="P153" s="43">
        <v>8.2573774930060462E-2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785.45</v>
      </c>
      <c r="F154" s="40">
        <v>791.81666666666661</v>
      </c>
      <c r="G154" s="41">
        <v>775.63333333333321</v>
      </c>
      <c r="H154" s="41">
        <v>765.81666666666661</v>
      </c>
      <c r="I154" s="41">
        <v>749.63333333333321</v>
      </c>
      <c r="J154" s="41">
        <v>801.63333333333321</v>
      </c>
      <c r="K154" s="41">
        <v>817.81666666666661</v>
      </c>
      <c r="L154" s="41">
        <v>827.63333333333321</v>
      </c>
      <c r="M154" s="31">
        <v>808</v>
      </c>
      <c r="N154" s="31">
        <v>782</v>
      </c>
      <c r="O154" s="42">
        <v>982800</v>
      </c>
      <c r="P154" s="43">
        <v>9.145427286356822E-2</v>
      </c>
    </row>
    <row r="155" spans="1:16" ht="12.75" customHeight="1">
      <c r="A155" s="31">
        <v>145</v>
      </c>
      <c r="B155" s="326" t="s">
        <v>48</v>
      </c>
      <c r="C155" s="33" t="s">
        <v>196</v>
      </c>
      <c r="D155" s="34">
        <v>44434</v>
      </c>
      <c r="E155" s="40">
        <v>787.85</v>
      </c>
      <c r="F155" s="40">
        <v>789.2833333333333</v>
      </c>
      <c r="G155" s="41">
        <v>780.31666666666661</v>
      </c>
      <c r="H155" s="41">
        <v>772.7833333333333</v>
      </c>
      <c r="I155" s="41">
        <v>763.81666666666661</v>
      </c>
      <c r="J155" s="41">
        <v>796.81666666666661</v>
      </c>
      <c r="K155" s="41">
        <v>805.7833333333333</v>
      </c>
      <c r="L155" s="41">
        <v>813.31666666666661</v>
      </c>
      <c r="M155" s="31">
        <v>798.25</v>
      </c>
      <c r="N155" s="31">
        <v>781.75</v>
      </c>
      <c r="O155" s="42">
        <v>39079600</v>
      </c>
      <c r="P155" s="43">
        <v>1.9023007070815836E-3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561.79999999999995</v>
      </c>
      <c r="F156" s="40">
        <v>565.94999999999993</v>
      </c>
      <c r="G156" s="41">
        <v>552.89999999999986</v>
      </c>
      <c r="H156" s="41">
        <v>543.99999999999989</v>
      </c>
      <c r="I156" s="41">
        <v>530.94999999999982</v>
      </c>
      <c r="J156" s="41">
        <v>574.84999999999991</v>
      </c>
      <c r="K156" s="41">
        <v>587.89999999999986</v>
      </c>
      <c r="L156" s="41">
        <v>596.79999999999995</v>
      </c>
      <c r="M156" s="31">
        <v>579</v>
      </c>
      <c r="N156" s="31">
        <v>557.04999999999995</v>
      </c>
      <c r="O156" s="42">
        <v>14044500</v>
      </c>
      <c r="P156" s="43">
        <v>-1.2966476913345983E-2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765.55</v>
      </c>
      <c r="F157" s="40">
        <v>769.9666666666667</v>
      </c>
      <c r="G157" s="41">
        <v>757.48333333333335</v>
      </c>
      <c r="H157" s="41">
        <v>749.41666666666663</v>
      </c>
      <c r="I157" s="41">
        <v>736.93333333333328</v>
      </c>
      <c r="J157" s="41">
        <v>778.03333333333342</v>
      </c>
      <c r="K157" s="41">
        <v>790.51666666666677</v>
      </c>
      <c r="L157" s="41">
        <v>798.58333333333348</v>
      </c>
      <c r="M157" s="31">
        <v>782.45</v>
      </c>
      <c r="N157" s="31">
        <v>761.9</v>
      </c>
      <c r="O157" s="42">
        <v>9326000</v>
      </c>
      <c r="P157" s="43">
        <v>3.6590615583297461E-3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761.75</v>
      </c>
      <c r="F158" s="40">
        <v>763.18333333333339</v>
      </c>
      <c r="G158" s="41">
        <v>755.56666666666683</v>
      </c>
      <c r="H158" s="41">
        <v>749.38333333333344</v>
      </c>
      <c r="I158" s="41">
        <v>741.76666666666688</v>
      </c>
      <c r="J158" s="41">
        <v>769.36666666666679</v>
      </c>
      <c r="K158" s="41">
        <v>776.98333333333335</v>
      </c>
      <c r="L158" s="41">
        <v>783.16666666666674</v>
      </c>
      <c r="M158" s="31">
        <v>770.8</v>
      </c>
      <c r="N158" s="31">
        <v>757</v>
      </c>
      <c r="O158" s="42">
        <v>7840800</v>
      </c>
      <c r="P158" s="43">
        <v>-1.7258883248730966E-2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299.3</v>
      </c>
      <c r="F159" s="40">
        <v>301.45</v>
      </c>
      <c r="G159" s="41">
        <v>295.89999999999998</v>
      </c>
      <c r="H159" s="41">
        <v>292.5</v>
      </c>
      <c r="I159" s="41">
        <v>286.95</v>
      </c>
      <c r="J159" s="41">
        <v>304.84999999999997</v>
      </c>
      <c r="K159" s="41">
        <v>310.40000000000003</v>
      </c>
      <c r="L159" s="41">
        <v>313.79999999999995</v>
      </c>
      <c r="M159" s="31">
        <v>307</v>
      </c>
      <c r="N159" s="31">
        <v>298.05</v>
      </c>
      <c r="O159" s="42">
        <v>109383000</v>
      </c>
      <c r="P159" s="43">
        <v>2.2457841596291658E-2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132.19999999999999</v>
      </c>
      <c r="F160" s="40">
        <v>132.65</v>
      </c>
      <c r="G160" s="41">
        <v>130.10000000000002</v>
      </c>
      <c r="H160" s="41">
        <v>128.00000000000003</v>
      </c>
      <c r="I160" s="41">
        <v>125.45000000000005</v>
      </c>
      <c r="J160" s="41">
        <v>134.75</v>
      </c>
      <c r="K160" s="41">
        <v>137.30000000000001</v>
      </c>
      <c r="L160" s="41">
        <v>139.39999999999998</v>
      </c>
      <c r="M160" s="31">
        <v>135.19999999999999</v>
      </c>
      <c r="N160" s="31">
        <v>130.55000000000001</v>
      </c>
      <c r="O160" s="42">
        <v>141446250</v>
      </c>
      <c r="P160" s="43">
        <v>1.3493905977945444E-2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1420.1</v>
      </c>
      <c r="F161" s="40">
        <v>1426.25</v>
      </c>
      <c r="G161" s="41">
        <v>1400.5</v>
      </c>
      <c r="H161" s="41">
        <v>1380.9</v>
      </c>
      <c r="I161" s="41">
        <v>1355.15</v>
      </c>
      <c r="J161" s="41">
        <v>1445.85</v>
      </c>
      <c r="K161" s="41">
        <v>1471.6</v>
      </c>
      <c r="L161" s="41">
        <v>1491.1999999999998</v>
      </c>
      <c r="M161" s="31">
        <v>1452</v>
      </c>
      <c r="N161" s="31">
        <v>1406.65</v>
      </c>
      <c r="O161" s="42">
        <v>43238650</v>
      </c>
      <c r="P161" s="43">
        <v>1.9894421682949892E-3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3276</v>
      </c>
      <c r="F162" s="40">
        <v>3283.8166666666671</v>
      </c>
      <c r="G162" s="41">
        <v>3258.8333333333339</v>
      </c>
      <c r="H162" s="41">
        <v>3241.666666666667</v>
      </c>
      <c r="I162" s="41">
        <v>3216.6833333333338</v>
      </c>
      <c r="J162" s="41">
        <v>3300.983333333334</v>
      </c>
      <c r="K162" s="41">
        <v>3325.9666666666667</v>
      </c>
      <c r="L162" s="41">
        <v>3343.1333333333341</v>
      </c>
      <c r="M162" s="31">
        <v>3308.8</v>
      </c>
      <c r="N162" s="31">
        <v>3266.65</v>
      </c>
      <c r="O162" s="42">
        <v>9568200</v>
      </c>
      <c r="P162" s="43">
        <v>-5.8062610750147667E-2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1217.0999999999999</v>
      </c>
      <c r="F163" s="40">
        <v>1221.3666666666666</v>
      </c>
      <c r="G163" s="41">
        <v>1210.7333333333331</v>
      </c>
      <c r="H163" s="41">
        <v>1204.3666666666666</v>
      </c>
      <c r="I163" s="41">
        <v>1193.7333333333331</v>
      </c>
      <c r="J163" s="41">
        <v>1227.7333333333331</v>
      </c>
      <c r="K163" s="41">
        <v>1238.3666666666668</v>
      </c>
      <c r="L163" s="41">
        <v>1244.7333333333331</v>
      </c>
      <c r="M163" s="31">
        <v>1232</v>
      </c>
      <c r="N163" s="31">
        <v>1215</v>
      </c>
      <c r="O163" s="42">
        <v>14782800</v>
      </c>
      <c r="P163" s="43">
        <v>-2.4508057172269074E-2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1806.2</v>
      </c>
      <c r="F164" s="40">
        <v>1822.7666666666664</v>
      </c>
      <c r="G164" s="41">
        <v>1785.5333333333328</v>
      </c>
      <c r="H164" s="41">
        <v>1764.8666666666663</v>
      </c>
      <c r="I164" s="41">
        <v>1727.6333333333328</v>
      </c>
      <c r="J164" s="41">
        <v>1843.4333333333329</v>
      </c>
      <c r="K164" s="41">
        <v>1880.6666666666665</v>
      </c>
      <c r="L164" s="41">
        <v>1901.333333333333</v>
      </c>
      <c r="M164" s="31">
        <v>1860</v>
      </c>
      <c r="N164" s="31">
        <v>1802.1</v>
      </c>
      <c r="O164" s="42">
        <v>5316750</v>
      </c>
      <c r="P164" s="43">
        <v>-1.7123050259965338E-2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3078.65</v>
      </c>
      <c r="F165" s="40">
        <v>3092.3833333333332</v>
      </c>
      <c r="G165" s="41">
        <v>3054.7666666666664</v>
      </c>
      <c r="H165" s="41">
        <v>3030.8833333333332</v>
      </c>
      <c r="I165" s="41">
        <v>2993.2666666666664</v>
      </c>
      <c r="J165" s="41">
        <v>3116.2666666666664</v>
      </c>
      <c r="K165" s="41">
        <v>3153.8833333333332</v>
      </c>
      <c r="L165" s="41">
        <v>3177.7666666666664</v>
      </c>
      <c r="M165" s="31">
        <v>3130</v>
      </c>
      <c r="N165" s="31">
        <v>3068.5</v>
      </c>
      <c r="O165" s="42">
        <v>694000</v>
      </c>
      <c r="P165" s="43">
        <v>-2.6647966339410939E-2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471.7</v>
      </c>
      <c r="F166" s="40">
        <v>470.76666666666671</v>
      </c>
      <c r="G166" s="41">
        <v>465.03333333333342</v>
      </c>
      <c r="H166" s="41">
        <v>458.36666666666673</v>
      </c>
      <c r="I166" s="41">
        <v>452.63333333333344</v>
      </c>
      <c r="J166" s="41">
        <v>477.43333333333339</v>
      </c>
      <c r="K166" s="41">
        <v>483.16666666666663</v>
      </c>
      <c r="L166" s="41">
        <v>489.83333333333337</v>
      </c>
      <c r="M166" s="31">
        <v>476.5</v>
      </c>
      <c r="N166" s="31">
        <v>464.1</v>
      </c>
      <c r="O166" s="42">
        <v>2893500</v>
      </c>
      <c r="P166" s="43">
        <v>-5.5800293685756244E-2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932.15</v>
      </c>
      <c r="F167" s="40">
        <v>936.5</v>
      </c>
      <c r="G167" s="41">
        <v>918.3</v>
      </c>
      <c r="H167" s="41">
        <v>904.44999999999993</v>
      </c>
      <c r="I167" s="41">
        <v>886.24999999999989</v>
      </c>
      <c r="J167" s="41">
        <v>950.35</v>
      </c>
      <c r="K167" s="41">
        <v>968.55000000000007</v>
      </c>
      <c r="L167" s="41">
        <v>982.40000000000009</v>
      </c>
      <c r="M167" s="31">
        <v>954.7</v>
      </c>
      <c r="N167" s="31">
        <v>922.65</v>
      </c>
      <c r="O167" s="42">
        <v>1252075</v>
      </c>
      <c r="P167" s="43">
        <v>-3.0320044918585063E-2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568.6</v>
      </c>
      <c r="F168" s="40">
        <v>572.19999999999993</v>
      </c>
      <c r="G168" s="41">
        <v>563.39999999999986</v>
      </c>
      <c r="H168" s="41">
        <v>558.19999999999993</v>
      </c>
      <c r="I168" s="41">
        <v>549.39999999999986</v>
      </c>
      <c r="J168" s="41">
        <v>577.39999999999986</v>
      </c>
      <c r="K168" s="41">
        <v>586.19999999999982</v>
      </c>
      <c r="L168" s="41">
        <v>591.39999999999986</v>
      </c>
      <c r="M168" s="31">
        <v>581</v>
      </c>
      <c r="N168" s="31">
        <v>567</v>
      </c>
      <c r="O168" s="42">
        <v>6624800</v>
      </c>
      <c r="P168" s="43">
        <v>-4.0356925572906106E-2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1449.85</v>
      </c>
      <c r="F169" s="40">
        <v>1458.25</v>
      </c>
      <c r="G169" s="41">
        <v>1436.8</v>
      </c>
      <c r="H169" s="41">
        <v>1423.75</v>
      </c>
      <c r="I169" s="41">
        <v>1402.3</v>
      </c>
      <c r="J169" s="41">
        <v>1471.3</v>
      </c>
      <c r="K169" s="41">
        <v>1492.7499999999998</v>
      </c>
      <c r="L169" s="41">
        <v>1505.8</v>
      </c>
      <c r="M169" s="31">
        <v>1479.7</v>
      </c>
      <c r="N169" s="31">
        <v>1445.2</v>
      </c>
      <c r="O169" s="42">
        <v>1827000</v>
      </c>
      <c r="P169" s="43">
        <v>-2.0637898686679174E-2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7761.15</v>
      </c>
      <c r="F170" s="40">
        <v>7807.4666666666672</v>
      </c>
      <c r="G170" s="41">
        <v>7698.0333333333347</v>
      </c>
      <c r="H170" s="41">
        <v>7634.9166666666679</v>
      </c>
      <c r="I170" s="41">
        <v>7525.4833333333354</v>
      </c>
      <c r="J170" s="41">
        <v>7870.5833333333339</v>
      </c>
      <c r="K170" s="41">
        <v>7980.0166666666664</v>
      </c>
      <c r="L170" s="41">
        <v>8043.1333333333332</v>
      </c>
      <c r="M170" s="31">
        <v>7916.9</v>
      </c>
      <c r="N170" s="31">
        <v>7744.35</v>
      </c>
      <c r="O170" s="42">
        <v>1541900</v>
      </c>
      <c r="P170" s="43">
        <v>-3.9554005232340851E-2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785.55</v>
      </c>
      <c r="F171" s="40">
        <v>788.91666666666663</v>
      </c>
      <c r="G171" s="41">
        <v>777.93333333333328</v>
      </c>
      <c r="H171" s="41">
        <v>770.31666666666661</v>
      </c>
      <c r="I171" s="41">
        <v>759.33333333333326</v>
      </c>
      <c r="J171" s="41">
        <v>796.5333333333333</v>
      </c>
      <c r="K171" s="41">
        <v>807.51666666666665</v>
      </c>
      <c r="L171" s="41">
        <v>815.13333333333333</v>
      </c>
      <c r="M171" s="31">
        <v>799.9</v>
      </c>
      <c r="N171" s="31">
        <v>781.3</v>
      </c>
      <c r="O171" s="42">
        <v>23689900</v>
      </c>
      <c r="P171" s="43">
        <v>-7.8401480916861759E-3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312.35000000000002</v>
      </c>
      <c r="F172" s="40">
        <v>313.7833333333333</v>
      </c>
      <c r="G172" s="41">
        <v>307.36666666666662</v>
      </c>
      <c r="H172" s="41">
        <v>302.38333333333333</v>
      </c>
      <c r="I172" s="41">
        <v>295.96666666666664</v>
      </c>
      <c r="J172" s="41">
        <v>318.76666666666659</v>
      </c>
      <c r="K172" s="41">
        <v>325.18333333333334</v>
      </c>
      <c r="L172" s="41">
        <v>330.16666666666657</v>
      </c>
      <c r="M172" s="31">
        <v>320.2</v>
      </c>
      <c r="N172" s="31">
        <v>308.8</v>
      </c>
      <c r="O172" s="42">
        <v>123869800</v>
      </c>
      <c r="P172" s="43">
        <v>3.1381015740717497E-3</v>
      </c>
    </row>
    <row r="173" spans="1:16" ht="12.75" customHeight="1">
      <c r="A173" s="328">
        <v>163</v>
      </c>
      <c r="B173" s="32" t="s">
        <v>71</v>
      </c>
      <c r="C173" s="33" t="s">
        <v>214</v>
      </c>
      <c r="D173" s="34">
        <v>44434</v>
      </c>
      <c r="E173" s="40">
        <v>1031.8499999999999</v>
      </c>
      <c r="F173" s="40">
        <v>1035.1333333333334</v>
      </c>
      <c r="G173" s="41">
        <v>1023.3166666666668</v>
      </c>
      <c r="H173" s="41">
        <v>1014.7833333333333</v>
      </c>
      <c r="I173" s="41">
        <v>1002.9666666666667</v>
      </c>
      <c r="J173" s="41">
        <v>1043.666666666667</v>
      </c>
      <c r="K173" s="41">
        <v>1055.4833333333336</v>
      </c>
      <c r="L173" s="41">
        <v>1064.0166666666671</v>
      </c>
      <c r="M173" s="31">
        <v>1046.95</v>
      </c>
      <c r="N173" s="31">
        <v>1026.5999999999999</v>
      </c>
      <c r="O173" s="42">
        <v>4653000</v>
      </c>
      <c r="P173" s="43">
        <v>4.3390514631685168E-2</v>
      </c>
    </row>
    <row r="174" spans="1:16" ht="12.75" customHeight="1">
      <c r="A174" s="329">
        <v>164</v>
      </c>
      <c r="B174" s="327" t="s">
        <v>88</v>
      </c>
      <c r="C174" s="33" t="s">
        <v>215</v>
      </c>
      <c r="D174" s="34">
        <v>44434</v>
      </c>
      <c r="E174" s="40">
        <v>596.95000000000005</v>
      </c>
      <c r="F174" s="40">
        <v>598.81666666666672</v>
      </c>
      <c r="G174" s="41">
        <v>593.13333333333344</v>
      </c>
      <c r="H174" s="41">
        <v>589.31666666666672</v>
      </c>
      <c r="I174" s="41">
        <v>583.63333333333344</v>
      </c>
      <c r="J174" s="41">
        <v>602.63333333333344</v>
      </c>
      <c r="K174" s="41">
        <v>608.31666666666661</v>
      </c>
      <c r="L174" s="41">
        <v>612.13333333333344</v>
      </c>
      <c r="M174" s="31">
        <v>604.5</v>
      </c>
      <c r="N174" s="31">
        <v>595</v>
      </c>
      <c r="O174" s="42">
        <v>30049600</v>
      </c>
      <c r="P174" s="43">
        <v>-2.5492591215677944E-3</v>
      </c>
    </row>
    <row r="175" spans="1:16" ht="12.75" customHeight="1">
      <c r="A175" s="329">
        <v>165</v>
      </c>
      <c r="B175" s="327" t="s">
        <v>183</v>
      </c>
      <c r="C175" s="33" t="s">
        <v>216</v>
      </c>
      <c r="D175" s="34">
        <v>44434</v>
      </c>
      <c r="E175" s="40">
        <v>202.15</v>
      </c>
      <c r="F175" s="40">
        <v>205.66666666666666</v>
      </c>
      <c r="G175" s="41">
        <v>196.93333333333331</v>
      </c>
      <c r="H175" s="41">
        <v>191.71666666666664</v>
      </c>
      <c r="I175" s="41">
        <v>182.98333333333329</v>
      </c>
      <c r="J175" s="41">
        <v>210.88333333333333</v>
      </c>
      <c r="K175" s="41">
        <v>219.61666666666667</v>
      </c>
      <c r="L175" s="41">
        <v>224.83333333333334</v>
      </c>
      <c r="M175" s="31">
        <v>214.4</v>
      </c>
      <c r="N175" s="31">
        <v>200.45</v>
      </c>
      <c r="O175" s="42">
        <v>67731000</v>
      </c>
      <c r="P175" s="43">
        <v>9.5385958953956629E-2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44413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398" t="s">
        <v>16</v>
      </c>
      <c r="B8" s="400"/>
      <c r="C8" s="404" t="s">
        <v>20</v>
      </c>
      <c r="D8" s="404" t="s">
        <v>21</v>
      </c>
      <c r="E8" s="395" t="s">
        <v>22</v>
      </c>
      <c r="F8" s="396"/>
      <c r="G8" s="397"/>
      <c r="H8" s="395" t="s">
        <v>23</v>
      </c>
      <c r="I8" s="396"/>
      <c r="J8" s="397"/>
      <c r="K8" s="26"/>
      <c r="L8" s="55"/>
      <c r="M8" s="55"/>
      <c r="N8" s="1"/>
      <c r="O8" s="1"/>
    </row>
    <row r="9" spans="1:15" ht="36" customHeight="1">
      <c r="A9" s="402"/>
      <c r="B9" s="403"/>
      <c r="C9" s="403"/>
      <c r="D9" s="40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16258.8</v>
      </c>
      <c r="D10" s="35">
        <v>16241.716666666667</v>
      </c>
      <c r="E10" s="35">
        <v>16193.233333333334</v>
      </c>
      <c r="F10" s="35">
        <v>16127.666666666666</v>
      </c>
      <c r="G10" s="35">
        <v>16079.183333333332</v>
      </c>
      <c r="H10" s="35">
        <v>16307.283333333335</v>
      </c>
      <c r="I10" s="35">
        <v>16355.766666666668</v>
      </c>
      <c r="J10" s="35">
        <v>16421.333333333336</v>
      </c>
      <c r="K10" s="37">
        <v>16290.2</v>
      </c>
      <c r="L10" s="37">
        <v>16176.15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36028.050000000003</v>
      </c>
      <c r="D11" s="40">
        <v>35853.616666666669</v>
      </c>
      <c r="E11" s="40">
        <v>35487.433333333334</v>
      </c>
      <c r="F11" s="40">
        <v>34946.816666666666</v>
      </c>
      <c r="G11" s="40">
        <v>34580.633333333331</v>
      </c>
      <c r="H11" s="40">
        <v>36394.233333333337</v>
      </c>
      <c r="I11" s="40">
        <v>36760.416666666672</v>
      </c>
      <c r="J11" s="40">
        <v>37301.03333333334</v>
      </c>
      <c r="K11" s="31">
        <v>36219.800000000003</v>
      </c>
      <c r="L11" s="31">
        <v>35313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2046.6</v>
      </c>
      <c r="D12" s="40">
        <v>2053.85</v>
      </c>
      <c r="E12" s="40">
        <v>2034.1999999999998</v>
      </c>
      <c r="F12" s="40">
        <v>2021.8</v>
      </c>
      <c r="G12" s="40">
        <v>2002.1499999999999</v>
      </c>
      <c r="H12" s="40">
        <v>2066.25</v>
      </c>
      <c r="I12" s="40">
        <v>2085.9000000000005</v>
      </c>
      <c r="J12" s="40">
        <v>2098.2999999999997</v>
      </c>
      <c r="K12" s="31">
        <v>2073.5</v>
      </c>
      <c r="L12" s="31">
        <v>2041.45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4520.3500000000004</v>
      </c>
      <c r="D13" s="40">
        <v>4537.333333333333</v>
      </c>
      <c r="E13" s="40">
        <v>4498.2666666666664</v>
      </c>
      <c r="F13" s="40">
        <v>4476.1833333333334</v>
      </c>
      <c r="G13" s="40">
        <v>4437.1166666666668</v>
      </c>
      <c r="H13" s="40">
        <v>4559.4166666666661</v>
      </c>
      <c r="I13" s="40">
        <v>4598.4833333333336</v>
      </c>
      <c r="J13" s="40">
        <v>4620.5666666666657</v>
      </c>
      <c r="K13" s="31">
        <v>4576.3999999999996</v>
      </c>
      <c r="L13" s="31">
        <v>4515.25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30977.1</v>
      </c>
      <c r="D14" s="40">
        <v>31070.449999999997</v>
      </c>
      <c r="E14" s="40">
        <v>30802.099999999995</v>
      </c>
      <c r="F14" s="40">
        <v>30627.1</v>
      </c>
      <c r="G14" s="40">
        <v>30358.749999999996</v>
      </c>
      <c r="H14" s="40">
        <v>31245.449999999993</v>
      </c>
      <c r="I14" s="40">
        <v>31513.8</v>
      </c>
      <c r="J14" s="40">
        <v>31688.799999999992</v>
      </c>
      <c r="K14" s="31">
        <v>31338.799999999999</v>
      </c>
      <c r="L14" s="31">
        <v>30895.45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3625.5</v>
      </c>
      <c r="D15" s="40">
        <v>3640.7333333333336</v>
      </c>
      <c r="E15" s="40">
        <v>3600.2166666666672</v>
      </c>
      <c r="F15" s="40">
        <v>3574.9333333333334</v>
      </c>
      <c r="G15" s="40">
        <v>3534.416666666667</v>
      </c>
      <c r="H15" s="40">
        <v>3666.0166666666673</v>
      </c>
      <c r="I15" s="40">
        <v>3706.5333333333338</v>
      </c>
      <c r="J15" s="40">
        <v>3731.8166666666675</v>
      </c>
      <c r="K15" s="31">
        <v>3681.25</v>
      </c>
      <c r="L15" s="31">
        <v>3615.45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7686.05</v>
      </c>
      <c r="D16" s="40">
        <v>7727.2333333333327</v>
      </c>
      <c r="E16" s="40">
        <v>7632.4666666666653</v>
      </c>
      <c r="F16" s="40">
        <v>7578.8833333333323</v>
      </c>
      <c r="G16" s="40">
        <v>7484.116666666665</v>
      </c>
      <c r="H16" s="40">
        <v>7780.8166666666657</v>
      </c>
      <c r="I16" s="40">
        <v>7875.5833333333339</v>
      </c>
      <c r="J16" s="40">
        <v>7929.1666666666661</v>
      </c>
      <c r="K16" s="31">
        <v>7822</v>
      </c>
      <c r="L16" s="31">
        <v>7673.65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2398.6</v>
      </c>
      <c r="D17" s="40">
        <v>2415.5166666666664</v>
      </c>
      <c r="E17" s="40">
        <v>2376.083333333333</v>
      </c>
      <c r="F17" s="40">
        <v>2353.5666666666666</v>
      </c>
      <c r="G17" s="40">
        <v>2314.1333333333332</v>
      </c>
      <c r="H17" s="40">
        <v>2438.0333333333328</v>
      </c>
      <c r="I17" s="40">
        <v>2477.4666666666662</v>
      </c>
      <c r="J17" s="40">
        <v>2499.9833333333327</v>
      </c>
      <c r="K17" s="31">
        <v>2454.9499999999998</v>
      </c>
      <c r="L17" s="31">
        <v>2393</v>
      </c>
      <c r="M17" s="31">
        <v>3.8038599999999998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1243.0999999999999</v>
      </c>
      <c r="D18" s="40">
        <v>1232.7333333333333</v>
      </c>
      <c r="E18" s="40">
        <v>1213.2666666666667</v>
      </c>
      <c r="F18" s="40">
        <v>1183.4333333333334</v>
      </c>
      <c r="G18" s="40">
        <v>1163.9666666666667</v>
      </c>
      <c r="H18" s="40">
        <v>1262.5666666666666</v>
      </c>
      <c r="I18" s="40">
        <v>1282.0333333333333</v>
      </c>
      <c r="J18" s="40">
        <v>1311.8666666666666</v>
      </c>
      <c r="K18" s="31">
        <v>1252.2</v>
      </c>
      <c r="L18" s="31">
        <v>1202.9000000000001</v>
      </c>
      <c r="M18" s="31">
        <v>21.94774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943.05</v>
      </c>
      <c r="D19" s="40">
        <v>955.84999999999991</v>
      </c>
      <c r="E19" s="40">
        <v>926.54999999999984</v>
      </c>
      <c r="F19" s="40">
        <v>910.05</v>
      </c>
      <c r="G19" s="40">
        <v>880.74999999999989</v>
      </c>
      <c r="H19" s="40">
        <v>972.3499999999998</v>
      </c>
      <c r="I19" s="40">
        <v>1001.65</v>
      </c>
      <c r="J19" s="40">
        <v>1018.1499999999997</v>
      </c>
      <c r="K19" s="31">
        <v>985.15</v>
      </c>
      <c r="L19" s="31">
        <v>939.35</v>
      </c>
      <c r="M19" s="31">
        <v>9.4755599999999998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18029.650000000001</v>
      </c>
      <c r="D20" s="40">
        <v>18396.55</v>
      </c>
      <c r="E20" s="40">
        <v>17458.099999999999</v>
      </c>
      <c r="F20" s="40">
        <v>16886.55</v>
      </c>
      <c r="G20" s="40">
        <v>15948.099999999999</v>
      </c>
      <c r="H20" s="40">
        <v>18968.099999999999</v>
      </c>
      <c r="I20" s="40">
        <v>19906.550000000003</v>
      </c>
      <c r="J20" s="40">
        <v>20478.099999999999</v>
      </c>
      <c r="K20" s="31">
        <v>19335</v>
      </c>
      <c r="L20" s="31">
        <v>17825</v>
      </c>
      <c r="M20" s="31">
        <v>0.43772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1429.55</v>
      </c>
      <c r="D21" s="40">
        <v>1437.5333333333335</v>
      </c>
      <c r="E21" s="40">
        <v>1415.0666666666671</v>
      </c>
      <c r="F21" s="40">
        <v>1400.5833333333335</v>
      </c>
      <c r="G21" s="40">
        <v>1378.116666666667</v>
      </c>
      <c r="H21" s="40">
        <v>1452.0166666666671</v>
      </c>
      <c r="I21" s="40">
        <v>1474.4833333333338</v>
      </c>
      <c r="J21" s="40">
        <v>1488.9666666666672</v>
      </c>
      <c r="K21" s="31">
        <v>1460</v>
      </c>
      <c r="L21" s="31">
        <v>1423.05</v>
      </c>
      <c r="M21" s="31">
        <v>33.418010000000002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898.15</v>
      </c>
      <c r="D22" s="40">
        <v>897.7166666666667</v>
      </c>
      <c r="E22" s="40">
        <v>880.43333333333339</v>
      </c>
      <c r="F22" s="40">
        <v>862.7166666666667</v>
      </c>
      <c r="G22" s="40">
        <v>845.43333333333339</v>
      </c>
      <c r="H22" s="40">
        <v>915.43333333333339</v>
      </c>
      <c r="I22" s="40">
        <v>932.7166666666667</v>
      </c>
      <c r="J22" s="40">
        <v>950.43333333333339</v>
      </c>
      <c r="K22" s="31">
        <v>915</v>
      </c>
      <c r="L22" s="31">
        <v>880</v>
      </c>
      <c r="M22" s="31">
        <v>13.172330000000001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694.7</v>
      </c>
      <c r="D23" s="40">
        <v>701.56666666666661</v>
      </c>
      <c r="E23" s="40">
        <v>685.13333333333321</v>
      </c>
      <c r="F23" s="40">
        <v>675.56666666666661</v>
      </c>
      <c r="G23" s="40">
        <v>659.13333333333321</v>
      </c>
      <c r="H23" s="40">
        <v>711.13333333333321</v>
      </c>
      <c r="I23" s="40">
        <v>727.56666666666661</v>
      </c>
      <c r="J23" s="40">
        <v>737.13333333333321</v>
      </c>
      <c r="K23" s="31">
        <v>718</v>
      </c>
      <c r="L23" s="31">
        <v>692</v>
      </c>
      <c r="M23" s="31">
        <v>140.45587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902.95</v>
      </c>
      <c r="D24" s="40">
        <v>902.65</v>
      </c>
      <c r="E24" s="40">
        <v>883.3</v>
      </c>
      <c r="F24" s="40">
        <v>863.65</v>
      </c>
      <c r="G24" s="40">
        <v>844.3</v>
      </c>
      <c r="H24" s="40">
        <v>922.3</v>
      </c>
      <c r="I24" s="40">
        <v>941.65000000000009</v>
      </c>
      <c r="J24" s="40">
        <v>961.3</v>
      </c>
      <c r="K24" s="31">
        <v>922</v>
      </c>
      <c r="L24" s="31">
        <v>883</v>
      </c>
      <c r="M24" s="31">
        <v>1.21871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932.2</v>
      </c>
      <c r="D25" s="40">
        <v>921.73333333333323</v>
      </c>
      <c r="E25" s="40">
        <v>904.46666666666647</v>
      </c>
      <c r="F25" s="40">
        <v>876.73333333333323</v>
      </c>
      <c r="G25" s="40">
        <v>859.46666666666647</v>
      </c>
      <c r="H25" s="40">
        <v>949.46666666666647</v>
      </c>
      <c r="I25" s="40">
        <v>966.73333333333312</v>
      </c>
      <c r="J25" s="40">
        <v>994.46666666666647</v>
      </c>
      <c r="K25" s="31">
        <v>939</v>
      </c>
      <c r="L25" s="31">
        <v>894</v>
      </c>
      <c r="M25" s="31">
        <v>0.86138000000000003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115.65</v>
      </c>
      <c r="D26" s="40">
        <v>116.76666666666667</v>
      </c>
      <c r="E26" s="40">
        <v>114.08333333333333</v>
      </c>
      <c r="F26" s="40">
        <v>112.51666666666667</v>
      </c>
      <c r="G26" s="40">
        <v>109.83333333333333</v>
      </c>
      <c r="H26" s="40">
        <v>118.33333333333333</v>
      </c>
      <c r="I26" s="40">
        <v>121.01666666666667</v>
      </c>
      <c r="J26" s="40">
        <v>122.58333333333333</v>
      </c>
      <c r="K26" s="31">
        <v>119.45</v>
      </c>
      <c r="L26" s="31">
        <v>115.2</v>
      </c>
      <c r="M26" s="31">
        <v>27.917560000000002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216.2</v>
      </c>
      <c r="D27" s="40">
        <v>218.70000000000002</v>
      </c>
      <c r="E27" s="40">
        <v>212.60000000000002</v>
      </c>
      <c r="F27" s="40">
        <v>209</v>
      </c>
      <c r="G27" s="40">
        <v>202.9</v>
      </c>
      <c r="H27" s="40">
        <v>222.30000000000004</v>
      </c>
      <c r="I27" s="40">
        <v>228.4</v>
      </c>
      <c r="J27" s="40">
        <v>232.00000000000006</v>
      </c>
      <c r="K27" s="31">
        <v>224.8</v>
      </c>
      <c r="L27" s="31">
        <v>215.1</v>
      </c>
      <c r="M27" s="31">
        <v>22.068999999999999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2288.8000000000002</v>
      </c>
      <c r="D28" s="40">
        <v>2287.9333333333334</v>
      </c>
      <c r="E28" s="40">
        <v>2265.8666666666668</v>
      </c>
      <c r="F28" s="40">
        <v>2242.9333333333334</v>
      </c>
      <c r="G28" s="40">
        <v>2220.8666666666668</v>
      </c>
      <c r="H28" s="40">
        <v>2310.8666666666668</v>
      </c>
      <c r="I28" s="40">
        <v>2332.9333333333334</v>
      </c>
      <c r="J28" s="40">
        <v>2355.8666666666668</v>
      </c>
      <c r="K28" s="31">
        <v>2310</v>
      </c>
      <c r="L28" s="31">
        <v>2265</v>
      </c>
      <c r="M28" s="31">
        <v>1.1317900000000001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786.65</v>
      </c>
      <c r="D29" s="40">
        <v>787.65</v>
      </c>
      <c r="E29" s="40">
        <v>780.5</v>
      </c>
      <c r="F29" s="40">
        <v>774.35</v>
      </c>
      <c r="G29" s="40">
        <v>767.2</v>
      </c>
      <c r="H29" s="40">
        <v>793.8</v>
      </c>
      <c r="I29" s="40">
        <v>800.94999999999982</v>
      </c>
      <c r="J29" s="40">
        <v>807.09999999999991</v>
      </c>
      <c r="K29" s="31">
        <v>794.8</v>
      </c>
      <c r="L29" s="31">
        <v>781.5</v>
      </c>
      <c r="M29" s="31">
        <v>4.0070699999999997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3398.55</v>
      </c>
      <c r="D30" s="40">
        <v>3445.3666666666668</v>
      </c>
      <c r="E30" s="40">
        <v>3341.1833333333334</v>
      </c>
      <c r="F30" s="40">
        <v>3283.8166666666666</v>
      </c>
      <c r="G30" s="40">
        <v>3179.6333333333332</v>
      </c>
      <c r="H30" s="40">
        <v>3502.7333333333336</v>
      </c>
      <c r="I30" s="40">
        <v>3606.916666666667</v>
      </c>
      <c r="J30" s="40">
        <v>3664.2833333333338</v>
      </c>
      <c r="K30" s="31">
        <v>3549.55</v>
      </c>
      <c r="L30" s="31">
        <v>3388</v>
      </c>
      <c r="M30" s="31">
        <v>1.4194100000000001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721.15</v>
      </c>
      <c r="D31" s="40">
        <v>725.11666666666679</v>
      </c>
      <c r="E31" s="40">
        <v>715.73333333333358</v>
      </c>
      <c r="F31" s="40">
        <v>710.31666666666683</v>
      </c>
      <c r="G31" s="40">
        <v>700.93333333333362</v>
      </c>
      <c r="H31" s="40">
        <v>730.53333333333353</v>
      </c>
      <c r="I31" s="40">
        <v>739.91666666666674</v>
      </c>
      <c r="J31" s="40">
        <v>745.33333333333348</v>
      </c>
      <c r="K31" s="31">
        <v>734.5</v>
      </c>
      <c r="L31" s="31">
        <v>719.7</v>
      </c>
      <c r="M31" s="31">
        <v>16.19322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419.05</v>
      </c>
      <c r="D32" s="40">
        <v>421.48333333333335</v>
      </c>
      <c r="E32" s="40">
        <v>415.56666666666672</v>
      </c>
      <c r="F32" s="40">
        <v>412.08333333333337</v>
      </c>
      <c r="G32" s="40">
        <v>406.16666666666674</v>
      </c>
      <c r="H32" s="40">
        <v>424.9666666666667</v>
      </c>
      <c r="I32" s="40">
        <v>430.88333333333333</v>
      </c>
      <c r="J32" s="40">
        <v>434.36666666666667</v>
      </c>
      <c r="K32" s="31">
        <v>427.4</v>
      </c>
      <c r="L32" s="31">
        <v>418</v>
      </c>
      <c r="M32" s="31">
        <v>35.590710000000001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4066.4</v>
      </c>
      <c r="D33" s="40">
        <v>4082.5499999999997</v>
      </c>
      <c r="E33" s="40">
        <v>4036.4999999999991</v>
      </c>
      <c r="F33" s="40">
        <v>4006.5999999999995</v>
      </c>
      <c r="G33" s="40">
        <v>3960.5499999999988</v>
      </c>
      <c r="H33" s="40">
        <v>4112.4499999999989</v>
      </c>
      <c r="I33" s="40">
        <v>4158.5</v>
      </c>
      <c r="J33" s="40">
        <v>4188.3999999999996</v>
      </c>
      <c r="K33" s="31">
        <v>4128.6000000000004</v>
      </c>
      <c r="L33" s="31">
        <v>4052.65</v>
      </c>
      <c r="M33" s="31">
        <v>3.05863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225.45</v>
      </c>
      <c r="D34" s="40">
        <v>227.33333333333334</v>
      </c>
      <c r="E34" s="40">
        <v>222.7166666666667</v>
      </c>
      <c r="F34" s="40">
        <v>219.98333333333335</v>
      </c>
      <c r="G34" s="40">
        <v>215.3666666666667</v>
      </c>
      <c r="H34" s="40">
        <v>230.06666666666669</v>
      </c>
      <c r="I34" s="40">
        <v>234.68333333333331</v>
      </c>
      <c r="J34" s="40">
        <v>237.41666666666669</v>
      </c>
      <c r="K34" s="31">
        <v>231.95</v>
      </c>
      <c r="L34" s="31">
        <v>224.6</v>
      </c>
      <c r="M34" s="31">
        <v>45.21311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135.19999999999999</v>
      </c>
      <c r="D35" s="40">
        <v>137.31666666666666</v>
      </c>
      <c r="E35" s="40">
        <v>132.68333333333334</v>
      </c>
      <c r="F35" s="40">
        <v>130.16666666666669</v>
      </c>
      <c r="G35" s="40">
        <v>125.53333333333336</v>
      </c>
      <c r="H35" s="40">
        <v>139.83333333333331</v>
      </c>
      <c r="I35" s="40">
        <v>144.46666666666664</v>
      </c>
      <c r="J35" s="40">
        <v>146.98333333333329</v>
      </c>
      <c r="K35" s="31">
        <v>141.94999999999999</v>
      </c>
      <c r="L35" s="31">
        <v>134.80000000000001</v>
      </c>
      <c r="M35" s="31">
        <v>274.48032999999998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3018.6</v>
      </c>
      <c r="D36" s="40">
        <v>3027.9666666666667</v>
      </c>
      <c r="E36" s="40">
        <v>3002.6333333333332</v>
      </c>
      <c r="F36" s="40">
        <v>2986.6666666666665</v>
      </c>
      <c r="G36" s="40">
        <v>2961.333333333333</v>
      </c>
      <c r="H36" s="40">
        <v>3043.9333333333334</v>
      </c>
      <c r="I36" s="40">
        <v>3069.2666666666664</v>
      </c>
      <c r="J36" s="40">
        <v>3085.2333333333336</v>
      </c>
      <c r="K36" s="31">
        <v>3053.3</v>
      </c>
      <c r="L36" s="31">
        <v>3012</v>
      </c>
      <c r="M36" s="31">
        <v>6.5929500000000001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906.55</v>
      </c>
      <c r="D37" s="40">
        <v>912.98333333333323</v>
      </c>
      <c r="E37" s="40">
        <v>898.06666666666649</v>
      </c>
      <c r="F37" s="40">
        <v>889.58333333333326</v>
      </c>
      <c r="G37" s="40">
        <v>874.66666666666652</v>
      </c>
      <c r="H37" s="40">
        <v>921.46666666666647</v>
      </c>
      <c r="I37" s="40">
        <v>936.38333333333321</v>
      </c>
      <c r="J37" s="40">
        <v>944.86666666666645</v>
      </c>
      <c r="K37" s="31">
        <v>927.9</v>
      </c>
      <c r="L37" s="31">
        <v>904.5</v>
      </c>
      <c r="M37" s="31">
        <v>12.54393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3593.05</v>
      </c>
      <c r="D38" s="40">
        <v>3579.2999999999997</v>
      </c>
      <c r="E38" s="40">
        <v>3549.5999999999995</v>
      </c>
      <c r="F38" s="40">
        <v>3506.1499999999996</v>
      </c>
      <c r="G38" s="40">
        <v>3476.4499999999994</v>
      </c>
      <c r="H38" s="40">
        <v>3622.7499999999995</v>
      </c>
      <c r="I38" s="40">
        <v>3652.4499999999994</v>
      </c>
      <c r="J38" s="40">
        <v>3695.8999999999996</v>
      </c>
      <c r="K38" s="31">
        <v>3609</v>
      </c>
      <c r="L38" s="31">
        <v>3535.85</v>
      </c>
      <c r="M38" s="31">
        <v>1.9738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753.8</v>
      </c>
      <c r="D39" s="40">
        <v>749.81666666666661</v>
      </c>
      <c r="E39" s="40">
        <v>742.63333333333321</v>
      </c>
      <c r="F39" s="40">
        <v>731.46666666666658</v>
      </c>
      <c r="G39" s="40">
        <v>724.28333333333319</v>
      </c>
      <c r="H39" s="40">
        <v>760.98333333333323</v>
      </c>
      <c r="I39" s="40">
        <v>768.16666666666663</v>
      </c>
      <c r="J39" s="40">
        <v>779.33333333333326</v>
      </c>
      <c r="K39" s="31">
        <v>757</v>
      </c>
      <c r="L39" s="31">
        <v>738.65</v>
      </c>
      <c r="M39" s="31">
        <v>97.443489999999997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3832</v>
      </c>
      <c r="D40" s="40">
        <v>3837.6166666666668</v>
      </c>
      <c r="E40" s="40">
        <v>3810.3833333333337</v>
      </c>
      <c r="F40" s="40">
        <v>3788.7666666666669</v>
      </c>
      <c r="G40" s="40">
        <v>3761.5333333333338</v>
      </c>
      <c r="H40" s="40">
        <v>3859.2333333333336</v>
      </c>
      <c r="I40" s="40">
        <v>3886.4666666666672</v>
      </c>
      <c r="J40" s="40">
        <v>3908.0833333333335</v>
      </c>
      <c r="K40" s="31">
        <v>3864.85</v>
      </c>
      <c r="L40" s="31">
        <v>3816</v>
      </c>
      <c r="M40" s="31">
        <v>3.6395499999999998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6359.15</v>
      </c>
      <c r="D41" s="40">
        <v>6383.8666666666659</v>
      </c>
      <c r="E41" s="40">
        <v>6290.2833333333319</v>
      </c>
      <c r="F41" s="40">
        <v>6221.4166666666661</v>
      </c>
      <c r="G41" s="40">
        <v>6127.8333333333321</v>
      </c>
      <c r="H41" s="40">
        <v>6452.7333333333318</v>
      </c>
      <c r="I41" s="40">
        <v>6546.3166666666657</v>
      </c>
      <c r="J41" s="40">
        <v>6615.1833333333316</v>
      </c>
      <c r="K41" s="31">
        <v>6477.45</v>
      </c>
      <c r="L41" s="31">
        <v>6315</v>
      </c>
      <c r="M41" s="31">
        <v>16.320910000000001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14187.2</v>
      </c>
      <c r="D42" s="40">
        <v>14276.1</v>
      </c>
      <c r="E42" s="40">
        <v>14067.2</v>
      </c>
      <c r="F42" s="40">
        <v>13947.2</v>
      </c>
      <c r="G42" s="40">
        <v>13738.300000000001</v>
      </c>
      <c r="H42" s="40">
        <v>14396.1</v>
      </c>
      <c r="I42" s="40">
        <v>14604.999999999998</v>
      </c>
      <c r="J42" s="40">
        <v>14725</v>
      </c>
      <c r="K42" s="31">
        <v>14485</v>
      </c>
      <c r="L42" s="31">
        <v>14156.1</v>
      </c>
      <c r="M42" s="31">
        <v>2.8319399999999999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3954.8</v>
      </c>
      <c r="D43" s="40">
        <v>3967.5</v>
      </c>
      <c r="E43" s="40">
        <v>3917.3</v>
      </c>
      <c r="F43" s="40">
        <v>3879.8</v>
      </c>
      <c r="G43" s="40">
        <v>3829.6000000000004</v>
      </c>
      <c r="H43" s="40">
        <v>4005</v>
      </c>
      <c r="I43" s="40">
        <v>4055.2</v>
      </c>
      <c r="J43" s="40">
        <v>4092.7</v>
      </c>
      <c r="K43" s="31">
        <v>4017.7</v>
      </c>
      <c r="L43" s="31">
        <v>3930</v>
      </c>
      <c r="M43" s="31">
        <v>0.33234000000000002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2496.4499999999998</v>
      </c>
      <c r="D44" s="40">
        <v>2514.1833333333329</v>
      </c>
      <c r="E44" s="40">
        <v>2469.1666666666661</v>
      </c>
      <c r="F44" s="40">
        <v>2441.8833333333332</v>
      </c>
      <c r="G44" s="40">
        <v>2396.8666666666663</v>
      </c>
      <c r="H44" s="40">
        <v>2541.4666666666658</v>
      </c>
      <c r="I44" s="40">
        <v>2586.4833333333331</v>
      </c>
      <c r="J44" s="40">
        <v>2613.7666666666655</v>
      </c>
      <c r="K44" s="31">
        <v>2559.1999999999998</v>
      </c>
      <c r="L44" s="31">
        <v>2486.9</v>
      </c>
      <c r="M44" s="31">
        <v>5.6000899999999998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301.95</v>
      </c>
      <c r="D45" s="40">
        <v>302.26666666666671</v>
      </c>
      <c r="E45" s="40">
        <v>298.28333333333342</v>
      </c>
      <c r="F45" s="40">
        <v>294.61666666666673</v>
      </c>
      <c r="G45" s="40">
        <v>290.63333333333344</v>
      </c>
      <c r="H45" s="40">
        <v>305.93333333333339</v>
      </c>
      <c r="I45" s="40">
        <v>309.91666666666663</v>
      </c>
      <c r="J45" s="40">
        <v>313.58333333333337</v>
      </c>
      <c r="K45" s="31">
        <v>306.25</v>
      </c>
      <c r="L45" s="31">
        <v>298.60000000000002</v>
      </c>
      <c r="M45" s="31">
        <v>57.546790000000001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83.5</v>
      </c>
      <c r="D46" s="40">
        <v>82.75</v>
      </c>
      <c r="E46" s="40">
        <v>81.599999999999994</v>
      </c>
      <c r="F46" s="40">
        <v>79.699999999999989</v>
      </c>
      <c r="G46" s="40">
        <v>78.549999999999983</v>
      </c>
      <c r="H46" s="40">
        <v>84.65</v>
      </c>
      <c r="I46" s="40">
        <v>85.800000000000011</v>
      </c>
      <c r="J46" s="40">
        <v>87.700000000000017</v>
      </c>
      <c r="K46" s="31">
        <v>83.9</v>
      </c>
      <c r="L46" s="31">
        <v>80.849999999999994</v>
      </c>
      <c r="M46" s="31">
        <v>651.16528000000005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72.599999999999994</v>
      </c>
      <c r="D47" s="40">
        <v>73.116666666666674</v>
      </c>
      <c r="E47" s="40">
        <v>71.283333333333346</v>
      </c>
      <c r="F47" s="40">
        <v>69.966666666666669</v>
      </c>
      <c r="G47" s="40">
        <v>68.13333333333334</v>
      </c>
      <c r="H47" s="40">
        <v>74.433333333333351</v>
      </c>
      <c r="I47" s="40">
        <v>76.266666666666666</v>
      </c>
      <c r="J47" s="40">
        <v>77.583333333333357</v>
      </c>
      <c r="K47" s="31">
        <v>74.95</v>
      </c>
      <c r="L47" s="31">
        <v>71.8</v>
      </c>
      <c r="M47" s="31">
        <v>41.637949999999996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1653.75</v>
      </c>
      <c r="D48" s="40">
        <v>1670.3</v>
      </c>
      <c r="E48" s="40">
        <v>1632.6</v>
      </c>
      <c r="F48" s="40">
        <v>1611.45</v>
      </c>
      <c r="G48" s="40">
        <v>1573.75</v>
      </c>
      <c r="H48" s="40">
        <v>1691.4499999999998</v>
      </c>
      <c r="I48" s="40">
        <v>1729.15</v>
      </c>
      <c r="J48" s="40">
        <v>1750.2999999999997</v>
      </c>
      <c r="K48" s="31">
        <v>1708</v>
      </c>
      <c r="L48" s="31">
        <v>1649.15</v>
      </c>
      <c r="M48" s="31">
        <v>5.5998999999999999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842.2</v>
      </c>
      <c r="D49" s="40">
        <v>846.35</v>
      </c>
      <c r="E49" s="40">
        <v>833.85</v>
      </c>
      <c r="F49" s="40">
        <v>825.5</v>
      </c>
      <c r="G49" s="40">
        <v>813</v>
      </c>
      <c r="H49" s="40">
        <v>854.7</v>
      </c>
      <c r="I49" s="40">
        <v>867.2</v>
      </c>
      <c r="J49" s="40">
        <v>875.55000000000007</v>
      </c>
      <c r="K49" s="31">
        <v>858.85</v>
      </c>
      <c r="L49" s="31">
        <v>838</v>
      </c>
      <c r="M49" s="31">
        <v>7.8583299999999996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175.45</v>
      </c>
      <c r="D50" s="40">
        <v>178.35</v>
      </c>
      <c r="E50" s="40">
        <v>171.89999999999998</v>
      </c>
      <c r="F50" s="40">
        <v>168.35</v>
      </c>
      <c r="G50" s="40">
        <v>161.89999999999998</v>
      </c>
      <c r="H50" s="40">
        <v>181.89999999999998</v>
      </c>
      <c r="I50" s="40">
        <v>188.34999999999997</v>
      </c>
      <c r="J50" s="40">
        <v>191.89999999999998</v>
      </c>
      <c r="K50" s="31">
        <v>184.8</v>
      </c>
      <c r="L50" s="31">
        <v>174.8</v>
      </c>
      <c r="M50" s="31">
        <v>127.84408999999999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790.85</v>
      </c>
      <c r="D51" s="40">
        <v>798.95000000000016</v>
      </c>
      <c r="E51" s="40">
        <v>780.10000000000036</v>
      </c>
      <c r="F51" s="40">
        <v>769.35000000000025</v>
      </c>
      <c r="G51" s="40">
        <v>750.50000000000045</v>
      </c>
      <c r="H51" s="40">
        <v>809.70000000000027</v>
      </c>
      <c r="I51" s="40">
        <v>828.55</v>
      </c>
      <c r="J51" s="40">
        <v>839.30000000000018</v>
      </c>
      <c r="K51" s="31">
        <v>817.8</v>
      </c>
      <c r="L51" s="31">
        <v>788.2</v>
      </c>
      <c r="M51" s="31">
        <v>10.116339999999999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58</v>
      </c>
      <c r="D52" s="40">
        <v>58.583333333333336</v>
      </c>
      <c r="E52" s="40">
        <v>57.166666666666671</v>
      </c>
      <c r="F52" s="40">
        <v>56.333333333333336</v>
      </c>
      <c r="G52" s="40">
        <v>54.916666666666671</v>
      </c>
      <c r="H52" s="40">
        <v>59.416666666666671</v>
      </c>
      <c r="I52" s="40">
        <v>60.833333333333343</v>
      </c>
      <c r="J52" s="40">
        <v>61.666666666666671</v>
      </c>
      <c r="K52" s="31">
        <v>60</v>
      </c>
      <c r="L52" s="31">
        <v>57.75</v>
      </c>
      <c r="M52" s="31">
        <v>281.43340999999998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457.15</v>
      </c>
      <c r="D53" s="40">
        <v>459.41666666666669</v>
      </c>
      <c r="E53" s="40">
        <v>453.83333333333337</v>
      </c>
      <c r="F53" s="40">
        <v>450.51666666666671</v>
      </c>
      <c r="G53" s="40">
        <v>444.93333333333339</v>
      </c>
      <c r="H53" s="40">
        <v>462.73333333333335</v>
      </c>
      <c r="I53" s="40">
        <v>468.31666666666672</v>
      </c>
      <c r="J53" s="40">
        <v>471.63333333333333</v>
      </c>
      <c r="K53" s="31">
        <v>465</v>
      </c>
      <c r="L53" s="31">
        <v>456.1</v>
      </c>
      <c r="M53" s="31">
        <v>25.961379999999998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574.4</v>
      </c>
      <c r="D54" s="40">
        <v>577.19999999999993</v>
      </c>
      <c r="E54" s="40">
        <v>567.49999999999989</v>
      </c>
      <c r="F54" s="40">
        <v>560.59999999999991</v>
      </c>
      <c r="G54" s="40">
        <v>550.89999999999986</v>
      </c>
      <c r="H54" s="40">
        <v>584.09999999999991</v>
      </c>
      <c r="I54" s="40">
        <v>593.79999999999995</v>
      </c>
      <c r="J54" s="40">
        <v>600.69999999999993</v>
      </c>
      <c r="K54" s="31">
        <v>586.9</v>
      </c>
      <c r="L54" s="31">
        <v>570.29999999999995</v>
      </c>
      <c r="M54" s="31">
        <v>214.14510000000001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385.6</v>
      </c>
      <c r="D55" s="40">
        <v>386.86666666666662</v>
      </c>
      <c r="E55" s="40">
        <v>382.33333333333326</v>
      </c>
      <c r="F55" s="40">
        <v>379.06666666666666</v>
      </c>
      <c r="G55" s="40">
        <v>374.5333333333333</v>
      </c>
      <c r="H55" s="40">
        <v>390.13333333333321</v>
      </c>
      <c r="I55" s="40">
        <v>394.66666666666663</v>
      </c>
      <c r="J55" s="40">
        <v>397.93333333333317</v>
      </c>
      <c r="K55" s="31">
        <v>391.4</v>
      </c>
      <c r="L55" s="31">
        <v>383.6</v>
      </c>
      <c r="M55" s="31">
        <v>11.1622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1232.8</v>
      </c>
      <c r="D56" s="40">
        <v>1239.95</v>
      </c>
      <c r="E56" s="40">
        <v>1220.8500000000001</v>
      </c>
      <c r="F56" s="40">
        <v>1208.9000000000001</v>
      </c>
      <c r="G56" s="40">
        <v>1189.8000000000002</v>
      </c>
      <c r="H56" s="40">
        <v>1251.9000000000001</v>
      </c>
      <c r="I56" s="40">
        <v>1271</v>
      </c>
      <c r="J56" s="40">
        <v>1282.95</v>
      </c>
      <c r="K56" s="31">
        <v>1259.05</v>
      </c>
      <c r="L56" s="31">
        <v>1228</v>
      </c>
      <c r="M56" s="31">
        <v>0.65288999999999997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15455.9</v>
      </c>
      <c r="D57" s="40">
        <v>15428.883333333333</v>
      </c>
      <c r="E57" s="40">
        <v>15069.766666666666</v>
      </c>
      <c r="F57" s="40">
        <v>14683.633333333333</v>
      </c>
      <c r="G57" s="40">
        <v>14324.516666666666</v>
      </c>
      <c r="H57" s="40">
        <v>15815.016666666666</v>
      </c>
      <c r="I57" s="40">
        <v>16174.133333333331</v>
      </c>
      <c r="J57" s="40">
        <v>16560.266666666666</v>
      </c>
      <c r="K57" s="31">
        <v>15788</v>
      </c>
      <c r="L57" s="31">
        <v>15042.75</v>
      </c>
      <c r="M57" s="31">
        <v>2.0135100000000001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3578.3</v>
      </c>
      <c r="D58" s="40">
        <v>3572.4333333333329</v>
      </c>
      <c r="E58" s="40">
        <v>3545.8666666666659</v>
      </c>
      <c r="F58" s="40">
        <v>3513.4333333333329</v>
      </c>
      <c r="G58" s="40">
        <v>3486.8666666666659</v>
      </c>
      <c r="H58" s="40">
        <v>3604.8666666666659</v>
      </c>
      <c r="I58" s="40">
        <v>3631.4333333333325</v>
      </c>
      <c r="J58" s="40">
        <v>3663.8666666666659</v>
      </c>
      <c r="K58" s="31">
        <v>3599</v>
      </c>
      <c r="L58" s="31">
        <v>3540</v>
      </c>
      <c r="M58" s="31">
        <v>4.7878800000000004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788.35</v>
      </c>
      <c r="D59" s="40">
        <v>796.7833333333333</v>
      </c>
      <c r="E59" s="40">
        <v>777.56666666666661</v>
      </c>
      <c r="F59" s="40">
        <v>766.7833333333333</v>
      </c>
      <c r="G59" s="40">
        <v>747.56666666666661</v>
      </c>
      <c r="H59" s="40">
        <v>807.56666666666661</v>
      </c>
      <c r="I59" s="40">
        <v>826.7833333333333</v>
      </c>
      <c r="J59" s="40">
        <v>837.56666666666661</v>
      </c>
      <c r="K59" s="31">
        <v>816</v>
      </c>
      <c r="L59" s="31">
        <v>786</v>
      </c>
      <c r="M59" s="31">
        <v>4.69231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587.75</v>
      </c>
      <c r="D60" s="40">
        <v>589.93333333333339</v>
      </c>
      <c r="E60" s="40">
        <v>583.16666666666674</v>
      </c>
      <c r="F60" s="40">
        <v>578.58333333333337</v>
      </c>
      <c r="G60" s="40">
        <v>571.81666666666672</v>
      </c>
      <c r="H60" s="40">
        <v>594.51666666666677</v>
      </c>
      <c r="I60" s="40">
        <v>601.28333333333342</v>
      </c>
      <c r="J60" s="40">
        <v>605.86666666666679</v>
      </c>
      <c r="K60" s="31">
        <v>596.70000000000005</v>
      </c>
      <c r="L60" s="31">
        <v>585.35</v>
      </c>
      <c r="M60" s="31">
        <v>15.492889999999999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156.80000000000001</v>
      </c>
      <c r="D61" s="40">
        <v>157.28333333333333</v>
      </c>
      <c r="E61" s="40">
        <v>155.01666666666665</v>
      </c>
      <c r="F61" s="40">
        <v>153.23333333333332</v>
      </c>
      <c r="G61" s="40">
        <v>150.96666666666664</v>
      </c>
      <c r="H61" s="40">
        <v>159.06666666666666</v>
      </c>
      <c r="I61" s="40">
        <v>161.33333333333337</v>
      </c>
      <c r="J61" s="40">
        <v>163.11666666666667</v>
      </c>
      <c r="K61" s="31">
        <v>159.55000000000001</v>
      </c>
      <c r="L61" s="31">
        <v>155.5</v>
      </c>
      <c r="M61" s="31">
        <v>195.58215999999999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139.94999999999999</v>
      </c>
      <c r="D62" s="40">
        <v>140.48333333333335</v>
      </c>
      <c r="E62" s="40">
        <v>139.06666666666669</v>
      </c>
      <c r="F62" s="40">
        <v>138.18333333333334</v>
      </c>
      <c r="G62" s="40">
        <v>136.76666666666668</v>
      </c>
      <c r="H62" s="40">
        <v>141.3666666666667</v>
      </c>
      <c r="I62" s="40">
        <v>142.78333333333333</v>
      </c>
      <c r="J62" s="40">
        <v>143.66666666666671</v>
      </c>
      <c r="K62" s="31">
        <v>141.9</v>
      </c>
      <c r="L62" s="31">
        <v>139.6</v>
      </c>
      <c r="M62" s="31">
        <v>12.037179999999999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516.65</v>
      </c>
      <c r="D63" s="40">
        <v>518.31666666666661</v>
      </c>
      <c r="E63" s="40">
        <v>512.33333333333326</v>
      </c>
      <c r="F63" s="40">
        <v>508.01666666666665</v>
      </c>
      <c r="G63" s="40">
        <v>502.0333333333333</v>
      </c>
      <c r="H63" s="40">
        <v>522.63333333333321</v>
      </c>
      <c r="I63" s="40">
        <v>528.61666666666656</v>
      </c>
      <c r="J63" s="40">
        <v>532.93333333333317</v>
      </c>
      <c r="K63" s="31">
        <v>524.29999999999995</v>
      </c>
      <c r="L63" s="31">
        <v>514</v>
      </c>
      <c r="M63" s="31">
        <v>29.024760000000001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939.65</v>
      </c>
      <c r="D64" s="40">
        <v>936.38333333333333</v>
      </c>
      <c r="E64" s="40">
        <v>930.26666666666665</v>
      </c>
      <c r="F64" s="40">
        <v>920.88333333333333</v>
      </c>
      <c r="G64" s="40">
        <v>914.76666666666665</v>
      </c>
      <c r="H64" s="40">
        <v>945.76666666666665</v>
      </c>
      <c r="I64" s="40">
        <v>951.88333333333321</v>
      </c>
      <c r="J64" s="40">
        <v>961.26666666666665</v>
      </c>
      <c r="K64" s="31">
        <v>942.5</v>
      </c>
      <c r="L64" s="31">
        <v>927</v>
      </c>
      <c r="M64" s="31">
        <v>25.176939999999998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154.6</v>
      </c>
      <c r="D65" s="40">
        <v>154.46666666666667</v>
      </c>
      <c r="E65" s="40">
        <v>151.63333333333333</v>
      </c>
      <c r="F65" s="40">
        <v>148.66666666666666</v>
      </c>
      <c r="G65" s="40">
        <v>145.83333333333331</v>
      </c>
      <c r="H65" s="40">
        <v>157.43333333333334</v>
      </c>
      <c r="I65" s="40">
        <v>160.26666666666665</v>
      </c>
      <c r="J65" s="40">
        <v>163.23333333333335</v>
      </c>
      <c r="K65" s="31">
        <v>157.30000000000001</v>
      </c>
      <c r="L65" s="31">
        <v>151.5</v>
      </c>
      <c r="M65" s="31">
        <v>30.54842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144.69999999999999</v>
      </c>
      <c r="D66" s="40">
        <v>145.39999999999998</v>
      </c>
      <c r="E66" s="40">
        <v>143.44999999999996</v>
      </c>
      <c r="F66" s="40">
        <v>142.19999999999999</v>
      </c>
      <c r="G66" s="40">
        <v>140.24999999999997</v>
      </c>
      <c r="H66" s="40">
        <v>146.64999999999995</v>
      </c>
      <c r="I66" s="40">
        <v>148.6</v>
      </c>
      <c r="J66" s="40">
        <v>149.84999999999994</v>
      </c>
      <c r="K66" s="31">
        <v>147.35</v>
      </c>
      <c r="L66" s="31">
        <v>144.15</v>
      </c>
      <c r="M66" s="31">
        <v>88.393510000000006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4723.8</v>
      </c>
      <c r="D67" s="40">
        <v>4746.3499999999995</v>
      </c>
      <c r="E67" s="40">
        <v>4619.6999999999989</v>
      </c>
      <c r="F67" s="40">
        <v>4515.5999999999995</v>
      </c>
      <c r="G67" s="40">
        <v>4388.9499999999989</v>
      </c>
      <c r="H67" s="40">
        <v>4850.4499999999989</v>
      </c>
      <c r="I67" s="40">
        <v>4977.0999999999985</v>
      </c>
      <c r="J67" s="40">
        <v>5081.1999999999989</v>
      </c>
      <c r="K67" s="31">
        <v>4873</v>
      </c>
      <c r="L67" s="31">
        <v>4642.25</v>
      </c>
      <c r="M67" s="31">
        <v>74.517570000000006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1666.75</v>
      </c>
      <c r="D68" s="40">
        <v>1669.8166666666666</v>
      </c>
      <c r="E68" s="40">
        <v>1654.9333333333332</v>
      </c>
      <c r="F68" s="40">
        <v>1643.1166666666666</v>
      </c>
      <c r="G68" s="40">
        <v>1628.2333333333331</v>
      </c>
      <c r="H68" s="40">
        <v>1681.6333333333332</v>
      </c>
      <c r="I68" s="40">
        <v>1696.5166666666664</v>
      </c>
      <c r="J68" s="40">
        <v>1708.3333333333333</v>
      </c>
      <c r="K68" s="31">
        <v>1684.7</v>
      </c>
      <c r="L68" s="31">
        <v>1658</v>
      </c>
      <c r="M68" s="31">
        <v>5.5437599999999998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692.8</v>
      </c>
      <c r="D69" s="40">
        <v>699.7833333333333</v>
      </c>
      <c r="E69" s="40">
        <v>683.56666666666661</v>
      </c>
      <c r="F69" s="40">
        <v>674.33333333333326</v>
      </c>
      <c r="G69" s="40">
        <v>658.11666666666656</v>
      </c>
      <c r="H69" s="40">
        <v>709.01666666666665</v>
      </c>
      <c r="I69" s="40">
        <v>725.23333333333335</v>
      </c>
      <c r="J69" s="40">
        <v>734.4666666666667</v>
      </c>
      <c r="K69" s="31">
        <v>716</v>
      </c>
      <c r="L69" s="31">
        <v>690.55</v>
      </c>
      <c r="M69" s="31">
        <v>22.132370000000002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869</v>
      </c>
      <c r="D70" s="40">
        <v>876.65</v>
      </c>
      <c r="E70" s="40">
        <v>855.4</v>
      </c>
      <c r="F70" s="40">
        <v>841.8</v>
      </c>
      <c r="G70" s="40">
        <v>820.55</v>
      </c>
      <c r="H70" s="40">
        <v>890.25</v>
      </c>
      <c r="I70" s="40">
        <v>911.5</v>
      </c>
      <c r="J70" s="40">
        <v>925.1</v>
      </c>
      <c r="K70" s="31">
        <v>897.9</v>
      </c>
      <c r="L70" s="31">
        <v>863.05</v>
      </c>
      <c r="M70" s="31">
        <v>6.1791499999999999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468.6</v>
      </c>
      <c r="D71" s="40">
        <v>471.81666666666666</v>
      </c>
      <c r="E71" s="40">
        <v>460.63333333333333</v>
      </c>
      <c r="F71" s="40">
        <v>452.66666666666669</v>
      </c>
      <c r="G71" s="40">
        <v>441.48333333333335</v>
      </c>
      <c r="H71" s="40">
        <v>479.7833333333333</v>
      </c>
      <c r="I71" s="40">
        <v>490.96666666666658</v>
      </c>
      <c r="J71" s="40">
        <v>498.93333333333328</v>
      </c>
      <c r="K71" s="31">
        <v>483</v>
      </c>
      <c r="L71" s="31">
        <v>463.85</v>
      </c>
      <c r="M71" s="31">
        <v>10.80875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894.65</v>
      </c>
      <c r="D72" s="40">
        <v>903.7166666666667</v>
      </c>
      <c r="E72" s="40">
        <v>882.43333333333339</v>
      </c>
      <c r="F72" s="40">
        <v>870.2166666666667</v>
      </c>
      <c r="G72" s="40">
        <v>848.93333333333339</v>
      </c>
      <c r="H72" s="40">
        <v>915.93333333333339</v>
      </c>
      <c r="I72" s="40">
        <v>937.2166666666667</v>
      </c>
      <c r="J72" s="40">
        <v>949.43333333333339</v>
      </c>
      <c r="K72" s="31">
        <v>925</v>
      </c>
      <c r="L72" s="31">
        <v>891.5</v>
      </c>
      <c r="M72" s="31">
        <v>23.335129999999999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350.45</v>
      </c>
      <c r="D73" s="40">
        <v>352.05</v>
      </c>
      <c r="E73" s="40">
        <v>344.85</v>
      </c>
      <c r="F73" s="40">
        <v>339.25</v>
      </c>
      <c r="G73" s="40">
        <v>332.05</v>
      </c>
      <c r="H73" s="40">
        <v>357.65000000000003</v>
      </c>
      <c r="I73" s="40">
        <v>364.84999999999997</v>
      </c>
      <c r="J73" s="40">
        <v>370.45000000000005</v>
      </c>
      <c r="K73" s="31">
        <v>359.25</v>
      </c>
      <c r="L73" s="31">
        <v>346.45</v>
      </c>
      <c r="M73" s="31">
        <v>87.229380000000006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588.1</v>
      </c>
      <c r="D74" s="40">
        <v>596.91666666666663</v>
      </c>
      <c r="E74" s="40">
        <v>577.93333333333328</v>
      </c>
      <c r="F74" s="40">
        <v>567.76666666666665</v>
      </c>
      <c r="G74" s="40">
        <v>548.7833333333333</v>
      </c>
      <c r="H74" s="40">
        <v>607.08333333333326</v>
      </c>
      <c r="I74" s="40">
        <v>626.06666666666661</v>
      </c>
      <c r="J74" s="40">
        <v>636.23333333333323</v>
      </c>
      <c r="K74" s="31">
        <v>615.9</v>
      </c>
      <c r="L74" s="31">
        <v>586.75</v>
      </c>
      <c r="M74" s="31">
        <v>58.491439999999997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2036.1</v>
      </c>
      <c r="D75" s="40">
        <v>2063.7000000000003</v>
      </c>
      <c r="E75" s="40">
        <v>1992.4000000000005</v>
      </c>
      <c r="F75" s="40">
        <v>1948.7000000000003</v>
      </c>
      <c r="G75" s="40">
        <v>1877.4000000000005</v>
      </c>
      <c r="H75" s="40">
        <v>2107.4000000000005</v>
      </c>
      <c r="I75" s="40">
        <v>2178.7000000000007</v>
      </c>
      <c r="J75" s="40">
        <v>2222.4000000000005</v>
      </c>
      <c r="K75" s="31">
        <v>2135</v>
      </c>
      <c r="L75" s="31">
        <v>2020</v>
      </c>
      <c r="M75" s="31">
        <v>3.2485900000000001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2069.25</v>
      </c>
      <c r="D76" s="40">
        <v>2084.0666666666666</v>
      </c>
      <c r="E76" s="40">
        <v>2043.1833333333334</v>
      </c>
      <c r="F76" s="40">
        <v>2017.1166666666668</v>
      </c>
      <c r="G76" s="40">
        <v>1976.2333333333336</v>
      </c>
      <c r="H76" s="40">
        <v>2110.1333333333332</v>
      </c>
      <c r="I76" s="40">
        <v>2151.0166666666664</v>
      </c>
      <c r="J76" s="40">
        <v>2177.083333333333</v>
      </c>
      <c r="K76" s="31">
        <v>2124.9499999999998</v>
      </c>
      <c r="L76" s="31">
        <v>2058</v>
      </c>
      <c r="M76" s="31">
        <v>13.08004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218.35</v>
      </c>
      <c r="D77" s="40">
        <v>224.5</v>
      </c>
      <c r="E77" s="40">
        <v>212</v>
      </c>
      <c r="F77" s="40">
        <v>205.65</v>
      </c>
      <c r="G77" s="40">
        <v>193.15</v>
      </c>
      <c r="H77" s="40">
        <v>230.85</v>
      </c>
      <c r="I77" s="40">
        <v>243.35</v>
      </c>
      <c r="J77" s="40">
        <v>249.7</v>
      </c>
      <c r="K77" s="31">
        <v>237</v>
      </c>
      <c r="L77" s="31">
        <v>218.15</v>
      </c>
      <c r="M77" s="31">
        <v>10.249879999999999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4964.25</v>
      </c>
      <c r="D78" s="40">
        <v>4988</v>
      </c>
      <c r="E78" s="40">
        <v>4930.8</v>
      </c>
      <c r="F78" s="40">
        <v>4897.3500000000004</v>
      </c>
      <c r="G78" s="40">
        <v>4840.1500000000005</v>
      </c>
      <c r="H78" s="40">
        <v>5021.45</v>
      </c>
      <c r="I78" s="40">
        <v>5078.6500000000005</v>
      </c>
      <c r="J78" s="40">
        <v>5112.0999999999995</v>
      </c>
      <c r="K78" s="31">
        <v>5045.2</v>
      </c>
      <c r="L78" s="31">
        <v>4954.55</v>
      </c>
      <c r="M78" s="31">
        <v>3.8120500000000002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4235.05</v>
      </c>
      <c r="D79" s="40">
        <v>4267.0166666666664</v>
      </c>
      <c r="E79" s="40">
        <v>4191.0333333333328</v>
      </c>
      <c r="F79" s="40">
        <v>4147.0166666666664</v>
      </c>
      <c r="G79" s="40">
        <v>4071.0333333333328</v>
      </c>
      <c r="H79" s="40">
        <v>4311.0333333333328</v>
      </c>
      <c r="I79" s="40">
        <v>4387.0166666666664</v>
      </c>
      <c r="J79" s="40">
        <v>4431.0333333333328</v>
      </c>
      <c r="K79" s="31">
        <v>4343</v>
      </c>
      <c r="L79" s="31">
        <v>4223</v>
      </c>
      <c r="M79" s="31">
        <v>1.39863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3825.55</v>
      </c>
      <c r="D80" s="40">
        <v>3865.4666666666672</v>
      </c>
      <c r="E80" s="40">
        <v>3760.5333333333342</v>
      </c>
      <c r="F80" s="40">
        <v>3695.5166666666669</v>
      </c>
      <c r="G80" s="40">
        <v>3590.5833333333339</v>
      </c>
      <c r="H80" s="40">
        <v>3930.4833333333345</v>
      </c>
      <c r="I80" s="40">
        <v>4035.416666666667</v>
      </c>
      <c r="J80" s="40">
        <v>4100.4333333333343</v>
      </c>
      <c r="K80" s="31">
        <v>3970.4</v>
      </c>
      <c r="L80" s="31">
        <v>3800.45</v>
      </c>
      <c r="M80" s="31">
        <v>6.7239800000000001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4768.8</v>
      </c>
      <c r="D81" s="40">
        <v>4768.1333333333332</v>
      </c>
      <c r="E81" s="40">
        <v>4726.2666666666664</v>
      </c>
      <c r="F81" s="40">
        <v>4683.7333333333336</v>
      </c>
      <c r="G81" s="40">
        <v>4641.8666666666668</v>
      </c>
      <c r="H81" s="40">
        <v>4810.6666666666661</v>
      </c>
      <c r="I81" s="40">
        <v>4852.5333333333328</v>
      </c>
      <c r="J81" s="40">
        <v>4895.0666666666657</v>
      </c>
      <c r="K81" s="31">
        <v>4810</v>
      </c>
      <c r="L81" s="31">
        <v>4725.6000000000004</v>
      </c>
      <c r="M81" s="31">
        <v>11.041980000000001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2641.8</v>
      </c>
      <c r="D82" s="40">
        <v>2652.3333333333335</v>
      </c>
      <c r="E82" s="40">
        <v>2624.9666666666672</v>
      </c>
      <c r="F82" s="40">
        <v>2608.1333333333337</v>
      </c>
      <c r="G82" s="40">
        <v>2580.7666666666673</v>
      </c>
      <c r="H82" s="40">
        <v>2669.166666666667</v>
      </c>
      <c r="I82" s="40">
        <v>2696.5333333333328</v>
      </c>
      <c r="J82" s="40">
        <v>2713.3666666666668</v>
      </c>
      <c r="K82" s="31">
        <v>2679.7</v>
      </c>
      <c r="L82" s="31">
        <v>2635.5</v>
      </c>
      <c r="M82" s="31">
        <v>5.4819199999999997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561.85</v>
      </c>
      <c r="D83" s="40">
        <v>562.61666666666667</v>
      </c>
      <c r="E83" s="40">
        <v>556.73333333333335</v>
      </c>
      <c r="F83" s="40">
        <v>551.61666666666667</v>
      </c>
      <c r="G83" s="40">
        <v>545.73333333333335</v>
      </c>
      <c r="H83" s="40">
        <v>567.73333333333335</v>
      </c>
      <c r="I83" s="40">
        <v>573.61666666666679</v>
      </c>
      <c r="J83" s="40">
        <v>578.73333333333335</v>
      </c>
      <c r="K83" s="31">
        <v>568.5</v>
      </c>
      <c r="L83" s="31">
        <v>557.5</v>
      </c>
      <c r="M83" s="31">
        <v>10.290520000000001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1751.6</v>
      </c>
      <c r="D84" s="40">
        <v>1751.1000000000001</v>
      </c>
      <c r="E84" s="40">
        <v>1743.5000000000002</v>
      </c>
      <c r="F84" s="40">
        <v>1735.4</v>
      </c>
      <c r="G84" s="40">
        <v>1727.8000000000002</v>
      </c>
      <c r="H84" s="40">
        <v>1759.2000000000003</v>
      </c>
      <c r="I84" s="40">
        <v>1766.8000000000002</v>
      </c>
      <c r="J84" s="40">
        <v>1774.9000000000003</v>
      </c>
      <c r="K84" s="31">
        <v>1758.7</v>
      </c>
      <c r="L84" s="31">
        <v>1743</v>
      </c>
      <c r="M84" s="31">
        <v>0.27550000000000002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1234.1500000000001</v>
      </c>
      <c r="D85" s="40">
        <v>1228.3833333333334</v>
      </c>
      <c r="E85" s="40">
        <v>1216.8666666666668</v>
      </c>
      <c r="F85" s="40">
        <v>1199.5833333333333</v>
      </c>
      <c r="G85" s="40">
        <v>1188.0666666666666</v>
      </c>
      <c r="H85" s="40">
        <v>1245.666666666667</v>
      </c>
      <c r="I85" s="40">
        <v>1257.1833333333338</v>
      </c>
      <c r="J85" s="40">
        <v>1274.4666666666672</v>
      </c>
      <c r="K85" s="31">
        <v>1239.9000000000001</v>
      </c>
      <c r="L85" s="31">
        <v>1211.0999999999999</v>
      </c>
      <c r="M85" s="31">
        <v>19.572939999999999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172.85</v>
      </c>
      <c r="D86" s="40">
        <v>173.51666666666665</v>
      </c>
      <c r="E86" s="40">
        <v>171.6333333333333</v>
      </c>
      <c r="F86" s="40">
        <v>170.41666666666666</v>
      </c>
      <c r="G86" s="40">
        <v>168.5333333333333</v>
      </c>
      <c r="H86" s="40">
        <v>174.73333333333329</v>
      </c>
      <c r="I86" s="40">
        <v>176.61666666666662</v>
      </c>
      <c r="J86" s="40">
        <v>177.83333333333329</v>
      </c>
      <c r="K86" s="31">
        <v>175.4</v>
      </c>
      <c r="L86" s="31">
        <v>172.3</v>
      </c>
      <c r="M86" s="31">
        <v>36.911879999999996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87.75</v>
      </c>
      <c r="D87" s="40">
        <v>88.333333333333329</v>
      </c>
      <c r="E87" s="40">
        <v>86.666666666666657</v>
      </c>
      <c r="F87" s="40">
        <v>85.583333333333329</v>
      </c>
      <c r="G87" s="40">
        <v>83.916666666666657</v>
      </c>
      <c r="H87" s="40">
        <v>89.416666666666657</v>
      </c>
      <c r="I87" s="40">
        <v>91.083333333333314</v>
      </c>
      <c r="J87" s="40">
        <v>92.166666666666657</v>
      </c>
      <c r="K87" s="31">
        <v>90</v>
      </c>
      <c r="L87" s="31">
        <v>87.25</v>
      </c>
      <c r="M87" s="31">
        <v>224.14474999999999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248.05</v>
      </c>
      <c r="D88" s="40">
        <v>250.41666666666666</v>
      </c>
      <c r="E88" s="40">
        <v>244.08333333333331</v>
      </c>
      <c r="F88" s="40">
        <v>240.11666666666665</v>
      </c>
      <c r="G88" s="40">
        <v>233.7833333333333</v>
      </c>
      <c r="H88" s="40">
        <v>254.38333333333333</v>
      </c>
      <c r="I88" s="40">
        <v>260.71666666666664</v>
      </c>
      <c r="J88" s="40">
        <v>264.68333333333334</v>
      </c>
      <c r="K88" s="31">
        <v>256.75</v>
      </c>
      <c r="L88" s="31">
        <v>246.45</v>
      </c>
      <c r="M88" s="31">
        <v>18.155270000000002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142.4</v>
      </c>
      <c r="D89" s="40">
        <v>143.48333333333335</v>
      </c>
      <c r="E89" s="40">
        <v>140.76666666666671</v>
      </c>
      <c r="F89" s="40">
        <v>139.13333333333335</v>
      </c>
      <c r="G89" s="40">
        <v>136.41666666666671</v>
      </c>
      <c r="H89" s="40">
        <v>145.1166666666667</v>
      </c>
      <c r="I89" s="40">
        <v>147.83333333333334</v>
      </c>
      <c r="J89" s="40">
        <v>149.4666666666667</v>
      </c>
      <c r="K89" s="31">
        <v>146.19999999999999</v>
      </c>
      <c r="L89" s="31">
        <v>141.85</v>
      </c>
      <c r="M89" s="31">
        <v>95.951840000000004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28.3</v>
      </c>
      <c r="D90" s="40">
        <v>28.366666666666664</v>
      </c>
      <c r="E90" s="40">
        <v>27.733333333333327</v>
      </c>
      <c r="F90" s="40">
        <v>27.166666666666664</v>
      </c>
      <c r="G90" s="40">
        <v>26.533333333333328</v>
      </c>
      <c r="H90" s="40">
        <v>28.933333333333326</v>
      </c>
      <c r="I90" s="40">
        <v>29.566666666666659</v>
      </c>
      <c r="J90" s="40">
        <v>30.133333333333326</v>
      </c>
      <c r="K90" s="31">
        <v>29</v>
      </c>
      <c r="L90" s="31">
        <v>27.8</v>
      </c>
      <c r="M90" s="31">
        <v>166.67529999999999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3943.45</v>
      </c>
      <c r="D91" s="40">
        <v>3956.2833333333333</v>
      </c>
      <c r="E91" s="40">
        <v>3902.5666666666666</v>
      </c>
      <c r="F91" s="40">
        <v>3861.6833333333334</v>
      </c>
      <c r="G91" s="40">
        <v>3807.9666666666667</v>
      </c>
      <c r="H91" s="40">
        <v>3997.1666666666665</v>
      </c>
      <c r="I91" s="40">
        <v>4050.8833333333328</v>
      </c>
      <c r="J91" s="40">
        <v>4091.7666666666664</v>
      </c>
      <c r="K91" s="31">
        <v>4010</v>
      </c>
      <c r="L91" s="31">
        <v>3915.4</v>
      </c>
      <c r="M91" s="31">
        <v>2.0841099999999999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595.79999999999995</v>
      </c>
      <c r="D92" s="40">
        <v>599.36666666666667</v>
      </c>
      <c r="E92" s="40">
        <v>589.63333333333333</v>
      </c>
      <c r="F92" s="40">
        <v>583.4666666666667</v>
      </c>
      <c r="G92" s="40">
        <v>573.73333333333335</v>
      </c>
      <c r="H92" s="40">
        <v>605.5333333333333</v>
      </c>
      <c r="I92" s="40">
        <v>615.26666666666665</v>
      </c>
      <c r="J92" s="40">
        <v>621.43333333333328</v>
      </c>
      <c r="K92" s="31">
        <v>609.1</v>
      </c>
      <c r="L92" s="31">
        <v>593.20000000000005</v>
      </c>
      <c r="M92" s="31">
        <v>11.45829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712.7</v>
      </c>
      <c r="D93" s="40">
        <v>721.56666666666661</v>
      </c>
      <c r="E93" s="40">
        <v>696.33333333333326</v>
      </c>
      <c r="F93" s="40">
        <v>679.9666666666667</v>
      </c>
      <c r="G93" s="40">
        <v>654.73333333333335</v>
      </c>
      <c r="H93" s="40">
        <v>737.93333333333317</v>
      </c>
      <c r="I93" s="40">
        <v>763.16666666666652</v>
      </c>
      <c r="J93" s="40">
        <v>779.53333333333308</v>
      </c>
      <c r="K93" s="31">
        <v>746.8</v>
      </c>
      <c r="L93" s="31">
        <v>705.2</v>
      </c>
      <c r="M93" s="31">
        <v>12.550050000000001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988.95</v>
      </c>
      <c r="D94" s="40">
        <v>997.65</v>
      </c>
      <c r="E94" s="40">
        <v>971.3</v>
      </c>
      <c r="F94" s="40">
        <v>953.65</v>
      </c>
      <c r="G94" s="40">
        <v>927.3</v>
      </c>
      <c r="H94" s="40">
        <v>1015.3</v>
      </c>
      <c r="I94" s="40">
        <v>1041.6500000000001</v>
      </c>
      <c r="J94" s="40">
        <v>1059.3</v>
      </c>
      <c r="K94" s="31">
        <v>1024</v>
      </c>
      <c r="L94" s="31">
        <v>980</v>
      </c>
      <c r="M94" s="31">
        <v>23.397099999999998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601.15</v>
      </c>
      <c r="D95" s="40">
        <v>598.05000000000007</v>
      </c>
      <c r="E95" s="40">
        <v>581.25000000000011</v>
      </c>
      <c r="F95" s="40">
        <v>561.35</v>
      </c>
      <c r="G95" s="40">
        <v>544.55000000000007</v>
      </c>
      <c r="H95" s="40">
        <v>617.95000000000016</v>
      </c>
      <c r="I95" s="40">
        <v>634.75000000000011</v>
      </c>
      <c r="J95" s="40">
        <v>654.6500000000002</v>
      </c>
      <c r="K95" s="31">
        <v>614.85</v>
      </c>
      <c r="L95" s="31">
        <v>578.15</v>
      </c>
      <c r="M95" s="31">
        <v>39.475850000000001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1637.35</v>
      </c>
      <c r="D96" s="40">
        <v>1645.6833333333334</v>
      </c>
      <c r="E96" s="40">
        <v>1612.7166666666667</v>
      </c>
      <c r="F96" s="40">
        <v>1588.0833333333333</v>
      </c>
      <c r="G96" s="40">
        <v>1555.1166666666666</v>
      </c>
      <c r="H96" s="40">
        <v>1670.3166666666668</v>
      </c>
      <c r="I96" s="40">
        <v>1703.2833333333335</v>
      </c>
      <c r="J96" s="40">
        <v>1727.916666666667</v>
      </c>
      <c r="K96" s="31">
        <v>1678.65</v>
      </c>
      <c r="L96" s="31">
        <v>1621.05</v>
      </c>
      <c r="M96" s="31">
        <v>13.51552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1554.85</v>
      </c>
      <c r="D97" s="40">
        <v>1565.7166666666665</v>
      </c>
      <c r="E97" s="40">
        <v>1526.1833333333329</v>
      </c>
      <c r="F97" s="40">
        <v>1497.5166666666664</v>
      </c>
      <c r="G97" s="40">
        <v>1457.9833333333329</v>
      </c>
      <c r="H97" s="40">
        <v>1594.383333333333</v>
      </c>
      <c r="I97" s="40">
        <v>1633.9166666666663</v>
      </c>
      <c r="J97" s="40">
        <v>1662.583333333333</v>
      </c>
      <c r="K97" s="31">
        <v>1605.25</v>
      </c>
      <c r="L97" s="31">
        <v>1537.05</v>
      </c>
      <c r="M97" s="31">
        <v>12.475239999999999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770.25</v>
      </c>
      <c r="D98" s="40">
        <v>772.30000000000007</v>
      </c>
      <c r="E98" s="40">
        <v>758.60000000000014</v>
      </c>
      <c r="F98" s="40">
        <v>746.95</v>
      </c>
      <c r="G98" s="40">
        <v>733.25000000000011</v>
      </c>
      <c r="H98" s="40">
        <v>783.95000000000016</v>
      </c>
      <c r="I98" s="40">
        <v>797.6500000000002</v>
      </c>
      <c r="J98" s="40">
        <v>809.30000000000018</v>
      </c>
      <c r="K98" s="31">
        <v>786</v>
      </c>
      <c r="L98" s="31">
        <v>760.65</v>
      </c>
      <c r="M98" s="31">
        <v>25.76437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344.55</v>
      </c>
      <c r="D99" s="40">
        <v>346.40000000000003</v>
      </c>
      <c r="E99" s="40">
        <v>341.15000000000009</v>
      </c>
      <c r="F99" s="40">
        <v>337.75000000000006</v>
      </c>
      <c r="G99" s="40">
        <v>332.50000000000011</v>
      </c>
      <c r="H99" s="40">
        <v>349.80000000000007</v>
      </c>
      <c r="I99" s="40">
        <v>355.04999999999995</v>
      </c>
      <c r="J99" s="40">
        <v>358.45000000000005</v>
      </c>
      <c r="K99" s="31">
        <v>351.65</v>
      </c>
      <c r="L99" s="31">
        <v>343</v>
      </c>
      <c r="M99" s="31">
        <v>5.2001200000000001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1039.95</v>
      </c>
      <c r="D100" s="40">
        <v>1040.7666666666667</v>
      </c>
      <c r="E100" s="40">
        <v>1033.7833333333333</v>
      </c>
      <c r="F100" s="40">
        <v>1027.6166666666666</v>
      </c>
      <c r="G100" s="40">
        <v>1020.6333333333332</v>
      </c>
      <c r="H100" s="40">
        <v>1046.9333333333334</v>
      </c>
      <c r="I100" s="40">
        <v>1053.9166666666665</v>
      </c>
      <c r="J100" s="40">
        <v>1060.0833333333335</v>
      </c>
      <c r="K100" s="31">
        <v>1047.75</v>
      </c>
      <c r="L100" s="31">
        <v>1034.5999999999999</v>
      </c>
      <c r="M100" s="31">
        <v>31.221609999999998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2921.1</v>
      </c>
      <c r="D101" s="40">
        <v>2920.25</v>
      </c>
      <c r="E101" s="40">
        <v>2901.15</v>
      </c>
      <c r="F101" s="40">
        <v>2881.2000000000003</v>
      </c>
      <c r="G101" s="40">
        <v>2862.1000000000004</v>
      </c>
      <c r="H101" s="40">
        <v>2940.2</v>
      </c>
      <c r="I101" s="40">
        <v>2959.3</v>
      </c>
      <c r="J101" s="40">
        <v>2979.2499999999995</v>
      </c>
      <c r="K101" s="31">
        <v>2939.35</v>
      </c>
      <c r="L101" s="31">
        <v>2900.3</v>
      </c>
      <c r="M101" s="31">
        <v>3.1029399999999998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1465.3</v>
      </c>
      <c r="D102" s="40">
        <v>1459.9333333333334</v>
      </c>
      <c r="E102" s="40">
        <v>1445.3666666666668</v>
      </c>
      <c r="F102" s="40">
        <v>1425.4333333333334</v>
      </c>
      <c r="G102" s="40">
        <v>1410.8666666666668</v>
      </c>
      <c r="H102" s="40">
        <v>1479.8666666666668</v>
      </c>
      <c r="I102" s="40">
        <v>1494.4333333333334</v>
      </c>
      <c r="J102" s="40">
        <v>1514.3666666666668</v>
      </c>
      <c r="K102" s="31">
        <v>1474.5</v>
      </c>
      <c r="L102" s="31">
        <v>1440</v>
      </c>
      <c r="M102" s="31">
        <v>110.26974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675.3</v>
      </c>
      <c r="D103" s="40">
        <v>675.86666666666667</v>
      </c>
      <c r="E103" s="40">
        <v>672.08333333333337</v>
      </c>
      <c r="F103" s="40">
        <v>668.86666666666667</v>
      </c>
      <c r="G103" s="40">
        <v>665.08333333333337</v>
      </c>
      <c r="H103" s="40">
        <v>679.08333333333337</v>
      </c>
      <c r="I103" s="40">
        <v>682.86666666666667</v>
      </c>
      <c r="J103" s="40">
        <v>686.08333333333337</v>
      </c>
      <c r="K103" s="31">
        <v>679.65</v>
      </c>
      <c r="L103" s="31">
        <v>672.65</v>
      </c>
      <c r="M103" s="31">
        <v>30.776489999999999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1233.75</v>
      </c>
      <c r="D104" s="40">
        <v>1234.4166666666667</v>
      </c>
      <c r="E104" s="40">
        <v>1221.9333333333334</v>
      </c>
      <c r="F104" s="40">
        <v>1210.1166666666666</v>
      </c>
      <c r="G104" s="40">
        <v>1197.6333333333332</v>
      </c>
      <c r="H104" s="40">
        <v>1246.2333333333336</v>
      </c>
      <c r="I104" s="40">
        <v>1258.7166666666667</v>
      </c>
      <c r="J104" s="40">
        <v>1270.5333333333338</v>
      </c>
      <c r="K104" s="31">
        <v>1246.9000000000001</v>
      </c>
      <c r="L104" s="31">
        <v>1222.5999999999999</v>
      </c>
      <c r="M104" s="31">
        <v>23.875579999999999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2805.5</v>
      </c>
      <c r="D105" s="40">
        <v>2813.6</v>
      </c>
      <c r="E105" s="40">
        <v>2792.8999999999996</v>
      </c>
      <c r="F105" s="40">
        <v>2780.2999999999997</v>
      </c>
      <c r="G105" s="40">
        <v>2759.5999999999995</v>
      </c>
      <c r="H105" s="40">
        <v>2826.2</v>
      </c>
      <c r="I105" s="40">
        <v>2846.8999999999996</v>
      </c>
      <c r="J105" s="40">
        <v>2859.5</v>
      </c>
      <c r="K105" s="31">
        <v>2834.3</v>
      </c>
      <c r="L105" s="31">
        <v>2801</v>
      </c>
      <c r="M105" s="31">
        <v>3.0803099999999999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442.7</v>
      </c>
      <c r="D106" s="40">
        <v>446.40000000000003</v>
      </c>
      <c r="E106" s="40">
        <v>437.30000000000007</v>
      </c>
      <c r="F106" s="40">
        <v>431.90000000000003</v>
      </c>
      <c r="G106" s="40">
        <v>422.80000000000007</v>
      </c>
      <c r="H106" s="40">
        <v>451.80000000000007</v>
      </c>
      <c r="I106" s="40">
        <v>460.90000000000009</v>
      </c>
      <c r="J106" s="40">
        <v>466.30000000000007</v>
      </c>
      <c r="K106" s="31">
        <v>455.5</v>
      </c>
      <c r="L106" s="31">
        <v>441</v>
      </c>
      <c r="M106" s="31">
        <v>86.216369999999998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1079.45</v>
      </c>
      <c r="D107" s="40">
        <v>1091.45</v>
      </c>
      <c r="E107" s="40">
        <v>1065.0500000000002</v>
      </c>
      <c r="F107" s="40">
        <v>1050.6500000000001</v>
      </c>
      <c r="G107" s="40">
        <v>1024.2500000000002</v>
      </c>
      <c r="H107" s="40">
        <v>1105.8500000000001</v>
      </c>
      <c r="I107" s="40">
        <v>1132.2500000000002</v>
      </c>
      <c r="J107" s="40">
        <v>1146.6500000000001</v>
      </c>
      <c r="K107" s="31">
        <v>1117.8499999999999</v>
      </c>
      <c r="L107" s="31">
        <v>1077.05</v>
      </c>
      <c r="M107" s="31">
        <v>1.84514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272.25</v>
      </c>
      <c r="D108" s="40">
        <v>273.2166666666667</v>
      </c>
      <c r="E108" s="40">
        <v>269.08333333333337</v>
      </c>
      <c r="F108" s="40">
        <v>265.91666666666669</v>
      </c>
      <c r="G108" s="40">
        <v>261.78333333333336</v>
      </c>
      <c r="H108" s="40">
        <v>276.38333333333338</v>
      </c>
      <c r="I108" s="40">
        <v>280.51666666666671</v>
      </c>
      <c r="J108" s="40">
        <v>283.68333333333339</v>
      </c>
      <c r="K108" s="31">
        <v>277.35000000000002</v>
      </c>
      <c r="L108" s="31">
        <v>270.05</v>
      </c>
      <c r="M108" s="31">
        <v>24.371020000000001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2377.1</v>
      </c>
      <c r="D109" s="40">
        <v>2379.8000000000002</v>
      </c>
      <c r="E109" s="40">
        <v>2364.8500000000004</v>
      </c>
      <c r="F109" s="40">
        <v>2352.6000000000004</v>
      </c>
      <c r="G109" s="40">
        <v>2337.6500000000005</v>
      </c>
      <c r="H109" s="40">
        <v>2392.0500000000002</v>
      </c>
      <c r="I109" s="40">
        <v>2407</v>
      </c>
      <c r="J109" s="40">
        <v>2419.25</v>
      </c>
      <c r="K109" s="31">
        <v>2394.75</v>
      </c>
      <c r="L109" s="31">
        <v>2367.5500000000002</v>
      </c>
      <c r="M109" s="31">
        <v>15.88974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319.64999999999998</v>
      </c>
      <c r="D110" s="40">
        <v>321.15000000000003</v>
      </c>
      <c r="E110" s="40">
        <v>317.50000000000006</v>
      </c>
      <c r="F110" s="40">
        <v>315.35000000000002</v>
      </c>
      <c r="G110" s="40">
        <v>311.70000000000005</v>
      </c>
      <c r="H110" s="40">
        <v>323.30000000000007</v>
      </c>
      <c r="I110" s="40">
        <v>326.95000000000005</v>
      </c>
      <c r="J110" s="40">
        <v>329.10000000000008</v>
      </c>
      <c r="K110" s="31">
        <v>324.8</v>
      </c>
      <c r="L110" s="31">
        <v>319</v>
      </c>
      <c r="M110" s="31">
        <v>5.3833500000000001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2676.05</v>
      </c>
      <c r="D111" s="40">
        <v>2640.6833333333334</v>
      </c>
      <c r="E111" s="40">
        <v>2600.3666666666668</v>
      </c>
      <c r="F111" s="40">
        <v>2524.6833333333334</v>
      </c>
      <c r="G111" s="40">
        <v>2484.3666666666668</v>
      </c>
      <c r="H111" s="40">
        <v>2716.3666666666668</v>
      </c>
      <c r="I111" s="40">
        <v>2756.6833333333334</v>
      </c>
      <c r="J111" s="40">
        <v>2832.3666666666668</v>
      </c>
      <c r="K111" s="31">
        <v>2681</v>
      </c>
      <c r="L111" s="31">
        <v>2565</v>
      </c>
      <c r="M111" s="31">
        <v>96.049319999999994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714.65</v>
      </c>
      <c r="D112" s="40">
        <v>708.41666666666663</v>
      </c>
      <c r="E112" s="40">
        <v>699.43333333333328</v>
      </c>
      <c r="F112" s="40">
        <v>684.2166666666667</v>
      </c>
      <c r="G112" s="40">
        <v>675.23333333333335</v>
      </c>
      <c r="H112" s="40">
        <v>723.63333333333321</v>
      </c>
      <c r="I112" s="40">
        <v>732.61666666666656</v>
      </c>
      <c r="J112" s="40">
        <v>747.83333333333314</v>
      </c>
      <c r="K112" s="31">
        <v>717.4</v>
      </c>
      <c r="L112" s="31">
        <v>693.2</v>
      </c>
      <c r="M112" s="31">
        <v>287.30606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1445.3</v>
      </c>
      <c r="D113" s="40">
        <v>1452.4833333333333</v>
      </c>
      <c r="E113" s="40">
        <v>1432.8166666666666</v>
      </c>
      <c r="F113" s="40">
        <v>1420.3333333333333</v>
      </c>
      <c r="G113" s="40">
        <v>1400.6666666666665</v>
      </c>
      <c r="H113" s="40">
        <v>1464.9666666666667</v>
      </c>
      <c r="I113" s="40">
        <v>1484.6333333333332</v>
      </c>
      <c r="J113" s="40">
        <v>1497.1166666666668</v>
      </c>
      <c r="K113" s="31">
        <v>1472.15</v>
      </c>
      <c r="L113" s="31">
        <v>1440</v>
      </c>
      <c r="M113" s="31">
        <v>4.3673299999999999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669.75</v>
      </c>
      <c r="D114" s="40">
        <v>669.2833333333333</v>
      </c>
      <c r="E114" s="40">
        <v>653.86666666666656</v>
      </c>
      <c r="F114" s="40">
        <v>637.98333333333323</v>
      </c>
      <c r="G114" s="40">
        <v>622.56666666666649</v>
      </c>
      <c r="H114" s="40">
        <v>685.16666666666663</v>
      </c>
      <c r="I114" s="40">
        <v>700.58333333333337</v>
      </c>
      <c r="J114" s="40">
        <v>716.4666666666667</v>
      </c>
      <c r="K114" s="31">
        <v>684.7</v>
      </c>
      <c r="L114" s="31">
        <v>653.4</v>
      </c>
      <c r="M114" s="31">
        <v>67.313890000000001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723.4</v>
      </c>
      <c r="D115" s="40">
        <v>729.75</v>
      </c>
      <c r="E115" s="40">
        <v>710.65</v>
      </c>
      <c r="F115" s="40">
        <v>697.9</v>
      </c>
      <c r="G115" s="40">
        <v>678.8</v>
      </c>
      <c r="H115" s="40">
        <v>742.5</v>
      </c>
      <c r="I115" s="40">
        <v>761.59999999999991</v>
      </c>
      <c r="J115" s="40">
        <v>774.35</v>
      </c>
      <c r="K115" s="31">
        <v>748.85</v>
      </c>
      <c r="L115" s="31">
        <v>717</v>
      </c>
      <c r="M115" s="31">
        <v>7.8370699999999998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49.75</v>
      </c>
      <c r="D116" s="40">
        <v>50.4</v>
      </c>
      <c r="E116" s="40">
        <v>48.849999999999994</v>
      </c>
      <c r="F116" s="40">
        <v>47.949999999999996</v>
      </c>
      <c r="G116" s="40">
        <v>46.399999999999991</v>
      </c>
      <c r="H116" s="40">
        <v>51.3</v>
      </c>
      <c r="I116" s="40">
        <v>52.849999999999994</v>
      </c>
      <c r="J116" s="40">
        <v>53.75</v>
      </c>
      <c r="K116" s="31">
        <v>51.95</v>
      </c>
      <c r="L116" s="31">
        <v>49.5</v>
      </c>
      <c r="M116" s="31">
        <v>427.03575000000001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208.6</v>
      </c>
      <c r="D117" s="40">
        <v>209.26666666666665</v>
      </c>
      <c r="E117" s="40">
        <v>207.43333333333331</v>
      </c>
      <c r="F117" s="40">
        <v>206.26666666666665</v>
      </c>
      <c r="G117" s="40">
        <v>204.43333333333331</v>
      </c>
      <c r="H117" s="40">
        <v>210.43333333333331</v>
      </c>
      <c r="I117" s="40">
        <v>212.26666666666668</v>
      </c>
      <c r="J117" s="40">
        <v>213.43333333333331</v>
      </c>
      <c r="K117" s="31">
        <v>211.1</v>
      </c>
      <c r="L117" s="31">
        <v>208.1</v>
      </c>
      <c r="M117" s="31">
        <v>109.98260000000001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271.14999999999998</v>
      </c>
      <c r="D118" s="40">
        <v>277.58333333333331</v>
      </c>
      <c r="E118" s="40">
        <v>263.66666666666663</v>
      </c>
      <c r="F118" s="40">
        <v>256.18333333333334</v>
      </c>
      <c r="G118" s="40">
        <v>242.26666666666665</v>
      </c>
      <c r="H118" s="40">
        <v>285.06666666666661</v>
      </c>
      <c r="I118" s="40">
        <v>298.98333333333323</v>
      </c>
      <c r="J118" s="40">
        <v>306.46666666666658</v>
      </c>
      <c r="K118" s="31">
        <v>291.5</v>
      </c>
      <c r="L118" s="31">
        <v>270.10000000000002</v>
      </c>
      <c r="M118" s="31">
        <v>224.91945999999999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7432.45</v>
      </c>
      <c r="D119" s="40">
        <v>7423.1500000000005</v>
      </c>
      <c r="E119" s="40">
        <v>7349.3000000000011</v>
      </c>
      <c r="F119" s="40">
        <v>7266.1500000000005</v>
      </c>
      <c r="G119" s="40">
        <v>7192.3000000000011</v>
      </c>
      <c r="H119" s="40">
        <v>7506.3000000000011</v>
      </c>
      <c r="I119" s="40">
        <v>7580.1500000000015</v>
      </c>
      <c r="J119" s="40">
        <v>7663.3000000000011</v>
      </c>
      <c r="K119" s="31">
        <v>7497</v>
      </c>
      <c r="L119" s="31">
        <v>7340</v>
      </c>
      <c r="M119" s="31">
        <v>0.96057999999999999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145.6</v>
      </c>
      <c r="D120" s="40">
        <v>146.6</v>
      </c>
      <c r="E120" s="40">
        <v>144</v>
      </c>
      <c r="F120" s="40">
        <v>142.4</v>
      </c>
      <c r="G120" s="40">
        <v>139.80000000000001</v>
      </c>
      <c r="H120" s="40">
        <v>148.19999999999999</v>
      </c>
      <c r="I120" s="40">
        <v>150.79999999999995</v>
      </c>
      <c r="J120" s="40">
        <v>152.39999999999998</v>
      </c>
      <c r="K120" s="31">
        <v>149.19999999999999</v>
      </c>
      <c r="L120" s="31">
        <v>145</v>
      </c>
      <c r="M120" s="31">
        <v>25.66412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105.3</v>
      </c>
      <c r="D121" s="40">
        <v>105.90000000000002</v>
      </c>
      <c r="E121" s="40">
        <v>104.30000000000004</v>
      </c>
      <c r="F121" s="40">
        <v>103.30000000000003</v>
      </c>
      <c r="G121" s="40">
        <v>101.70000000000005</v>
      </c>
      <c r="H121" s="40">
        <v>106.90000000000003</v>
      </c>
      <c r="I121" s="40">
        <v>108.50000000000003</v>
      </c>
      <c r="J121" s="40">
        <v>109.50000000000003</v>
      </c>
      <c r="K121" s="31">
        <v>107.5</v>
      </c>
      <c r="L121" s="31">
        <v>104.9</v>
      </c>
      <c r="M121" s="31">
        <v>115.84493000000001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2491.15</v>
      </c>
      <c r="D122" s="40">
        <v>2497.2666666666664</v>
      </c>
      <c r="E122" s="40">
        <v>2459.5333333333328</v>
      </c>
      <c r="F122" s="40">
        <v>2427.9166666666665</v>
      </c>
      <c r="G122" s="40">
        <v>2390.1833333333329</v>
      </c>
      <c r="H122" s="40">
        <v>2528.8833333333328</v>
      </c>
      <c r="I122" s="40">
        <v>2566.6166666666663</v>
      </c>
      <c r="J122" s="40">
        <v>2598.2333333333327</v>
      </c>
      <c r="K122" s="31">
        <v>2535</v>
      </c>
      <c r="L122" s="31">
        <v>2465.65</v>
      </c>
      <c r="M122" s="31">
        <v>23.02562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545.54999999999995</v>
      </c>
      <c r="D123" s="40">
        <v>549.5333333333333</v>
      </c>
      <c r="E123" s="40">
        <v>540.01666666666665</v>
      </c>
      <c r="F123" s="40">
        <v>534.48333333333335</v>
      </c>
      <c r="G123" s="40">
        <v>524.9666666666667</v>
      </c>
      <c r="H123" s="40">
        <v>555.06666666666661</v>
      </c>
      <c r="I123" s="40">
        <v>564.58333333333326</v>
      </c>
      <c r="J123" s="40">
        <v>570.11666666666656</v>
      </c>
      <c r="K123" s="31">
        <v>559.04999999999995</v>
      </c>
      <c r="L123" s="31">
        <v>544</v>
      </c>
      <c r="M123" s="31">
        <v>20.387630000000001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206.8</v>
      </c>
      <c r="D124" s="40">
        <v>212.68333333333331</v>
      </c>
      <c r="E124" s="40">
        <v>199.41666666666663</v>
      </c>
      <c r="F124" s="40">
        <v>192.03333333333333</v>
      </c>
      <c r="G124" s="40">
        <v>178.76666666666665</v>
      </c>
      <c r="H124" s="40">
        <v>220.06666666666661</v>
      </c>
      <c r="I124" s="40">
        <v>233.33333333333331</v>
      </c>
      <c r="J124" s="40">
        <v>240.71666666666658</v>
      </c>
      <c r="K124" s="31">
        <v>225.95</v>
      </c>
      <c r="L124" s="31">
        <v>205.3</v>
      </c>
      <c r="M124" s="31">
        <v>102.37744000000001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1020.55</v>
      </c>
      <c r="D125" s="40">
        <v>1028.4833333333333</v>
      </c>
      <c r="E125" s="40">
        <v>1008.9666666666667</v>
      </c>
      <c r="F125" s="40">
        <v>997.38333333333333</v>
      </c>
      <c r="G125" s="40">
        <v>977.86666666666667</v>
      </c>
      <c r="H125" s="40">
        <v>1040.0666666666666</v>
      </c>
      <c r="I125" s="40">
        <v>1059.5833333333335</v>
      </c>
      <c r="J125" s="40">
        <v>1071.1666666666667</v>
      </c>
      <c r="K125" s="31">
        <v>1048</v>
      </c>
      <c r="L125" s="31">
        <v>1016.9</v>
      </c>
      <c r="M125" s="31">
        <v>50.557110000000002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5351.3</v>
      </c>
      <c r="D126" s="40">
        <v>5355.4000000000005</v>
      </c>
      <c r="E126" s="40">
        <v>5295.9000000000015</v>
      </c>
      <c r="F126" s="40">
        <v>5240.5000000000009</v>
      </c>
      <c r="G126" s="40">
        <v>5181.0000000000018</v>
      </c>
      <c r="H126" s="40">
        <v>5410.8000000000011</v>
      </c>
      <c r="I126" s="40">
        <v>5470.2999999999993</v>
      </c>
      <c r="J126" s="40">
        <v>5525.7000000000007</v>
      </c>
      <c r="K126" s="31">
        <v>5414.9</v>
      </c>
      <c r="L126" s="31">
        <v>5300</v>
      </c>
      <c r="M126" s="31">
        <v>2.7296299999999998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1649.25</v>
      </c>
      <c r="D127" s="40">
        <v>1656.0666666666666</v>
      </c>
      <c r="E127" s="40">
        <v>1632.2333333333331</v>
      </c>
      <c r="F127" s="40">
        <v>1615.2166666666665</v>
      </c>
      <c r="G127" s="40">
        <v>1591.383333333333</v>
      </c>
      <c r="H127" s="40">
        <v>1673.0833333333333</v>
      </c>
      <c r="I127" s="40">
        <v>1696.9166666666667</v>
      </c>
      <c r="J127" s="40">
        <v>1713.9333333333334</v>
      </c>
      <c r="K127" s="31">
        <v>1679.9</v>
      </c>
      <c r="L127" s="31">
        <v>1639.05</v>
      </c>
      <c r="M127" s="31">
        <v>67.403909999999996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1662.55</v>
      </c>
      <c r="D128" s="40">
        <v>1671.2333333333333</v>
      </c>
      <c r="E128" s="40">
        <v>1647.7666666666667</v>
      </c>
      <c r="F128" s="40">
        <v>1632.9833333333333</v>
      </c>
      <c r="G128" s="40">
        <v>1609.5166666666667</v>
      </c>
      <c r="H128" s="40">
        <v>1686.0166666666667</v>
      </c>
      <c r="I128" s="40">
        <v>1709.4833333333333</v>
      </c>
      <c r="J128" s="40">
        <v>1724.2666666666667</v>
      </c>
      <c r="K128" s="31">
        <v>1694.7</v>
      </c>
      <c r="L128" s="31">
        <v>1656.45</v>
      </c>
      <c r="M128" s="31">
        <v>3.1876899999999999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2088.0500000000002</v>
      </c>
      <c r="D129" s="40">
        <v>2090.6</v>
      </c>
      <c r="E129" s="40">
        <v>2069.4499999999998</v>
      </c>
      <c r="F129" s="40">
        <v>2050.85</v>
      </c>
      <c r="G129" s="40">
        <v>2029.6999999999998</v>
      </c>
      <c r="H129" s="40">
        <v>2109.1999999999998</v>
      </c>
      <c r="I129" s="40">
        <v>2130.3500000000004</v>
      </c>
      <c r="J129" s="40">
        <v>2148.9499999999998</v>
      </c>
      <c r="K129" s="31">
        <v>2111.75</v>
      </c>
      <c r="L129" s="31">
        <v>2072</v>
      </c>
      <c r="M129" s="31">
        <v>0.46878999999999998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247.05</v>
      </c>
      <c r="D130" s="40">
        <v>245.96666666666667</v>
      </c>
      <c r="E130" s="40">
        <v>242.08333333333334</v>
      </c>
      <c r="F130" s="40">
        <v>237.11666666666667</v>
      </c>
      <c r="G130" s="40">
        <v>233.23333333333335</v>
      </c>
      <c r="H130" s="40">
        <v>250.93333333333334</v>
      </c>
      <c r="I130" s="40">
        <v>254.81666666666666</v>
      </c>
      <c r="J130" s="40">
        <v>259.7833333333333</v>
      </c>
      <c r="K130" s="31">
        <v>249.85</v>
      </c>
      <c r="L130" s="31">
        <v>241</v>
      </c>
      <c r="M130" s="31">
        <v>20.06269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747.25</v>
      </c>
      <c r="D131" s="40">
        <v>745.88333333333333</v>
      </c>
      <c r="E131" s="40">
        <v>737.76666666666665</v>
      </c>
      <c r="F131" s="40">
        <v>728.2833333333333</v>
      </c>
      <c r="G131" s="40">
        <v>720.16666666666663</v>
      </c>
      <c r="H131" s="40">
        <v>755.36666666666667</v>
      </c>
      <c r="I131" s="40">
        <v>763.48333333333323</v>
      </c>
      <c r="J131" s="40">
        <v>772.9666666666667</v>
      </c>
      <c r="K131" s="31">
        <v>754</v>
      </c>
      <c r="L131" s="31">
        <v>736.4</v>
      </c>
      <c r="M131" s="31">
        <v>66.807329999999993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415.95</v>
      </c>
      <c r="D132" s="40">
        <v>420.56666666666661</v>
      </c>
      <c r="E132" s="40">
        <v>409.03333333333319</v>
      </c>
      <c r="F132" s="40">
        <v>402.11666666666656</v>
      </c>
      <c r="G132" s="40">
        <v>390.58333333333314</v>
      </c>
      <c r="H132" s="40">
        <v>427.48333333333323</v>
      </c>
      <c r="I132" s="40">
        <v>439.01666666666665</v>
      </c>
      <c r="J132" s="40">
        <v>445.93333333333328</v>
      </c>
      <c r="K132" s="31">
        <v>432.1</v>
      </c>
      <c r="L132" s="31">
        <v>413.65</v>
      </c>
      <c r="M132" s="31">
        <v>99.299379999999999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3732.25</v>
      </c>
      <c r="D133" s="40">
        <v>3742.4333333333329</v>
      </c>
      <c r="E133" s="40">
        <v>3685.8666666666659</v>
      </c>
      <c r="F133" s="40">
        <v>3639.4833333333331</v>
      </c>
      <c r="G133" s="40">
        <v>3582.9166666666661</v>
      </c>
      <c r="H133" s="40">
        <v>3788.8166666666657</v>
      </c>
      <c r="I133" s="40">
        <v>3845.3833333333323</v>
      </c>
      <c r="J133" s="40">
        <v>3891.7666666666655</v>
      </c>
      <c r="K133" s="31">
        <v>3799</v>
      </c>
      <c r="L133" s="31">
        <v>3696.05</v>
      </c>
      <c r="M133" s="31">
        <v>4.1320499999999996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1749.95</v>
      </c>
      <c r="D134" s="40">
        <v>1729.3999999999999</v>
      </c>
      <c r="E134" s="40">
        <v>1705.5499999999997</v>
      </c>
      <c r="F134" s="40">
        <v>1661.1499999999999</v>
      </c>
      <c r="G134" s="40">
        <v>1637.2999999999997</v>
      </c>
      <c r="H134" s="40">
        <v>1773.7999999999997</v>
      </c>
      <c r="I134" s="40">
        <v>1797.6499999999996</v>
      </c>
      <c r="J134" s="40">
        <v>1842.0499999999997</v>
      </c>
      <c r="K134" s="31">
        <v>1753.25</v>
      </c>
      <c r="L134" s="31">
        <v>1685</v>
      </c>
      <c r="M134" s="31">
        <v>70.041600000000003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89.2</v>
      </c>
      <c r="D135" s="40">
        <v>89.233333333333348</v>
      </c>
      <c r="E135" s="40">
        <v>87.866666666666703</v>
      </c>
      <c r="F135" s="40">
        <v>86.53333333333336</v>
      </c>
      <c r="G135" s="40">
        <v>85.166666666666714</v>
      </c>
      <c r="H135" s="40">
        <v>90.566666666666691</v>
      </c>
      <c r="I135" s="40">
        <v>91.933333333333337</v>
      </c>
      <c r="J135" s="40">
        <v>93.26666666666668</v>
      </c>
      <c r="K135" s="31">
        <v>90.6</v>
      </c>
      <c r="L135" s="31">
        <v>87.9</v>
      </c>
      <c r="M135" s="31">
        <v>90.470249999999993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3635.15</v>
      </c>
      <c r="D136" s="40">
        <v>3634.7833333333328</v>
      </c>
      <c r="E136" s="40">
        <v>3589.5666666666657</v>
      </c>
      <c r="F136" s="40">
        <v>3543.9833333333327</v>
      </c>
      <c r="G136" s="40">
        <v>3498.7666666666655</v>
      </c>
      <c r="H136" s="40">
        <v>3680.3666666666659</v>
      </c>
      <c r="I136" s="40">
        <v>3725.583333333333</v>
      </c>
      <c r="J136" s="40">
        <v>3771.1666666666661</v>
      </c>
      <c r="K136" s="31">
        <v>3680</v>
      </c>
      <c r="L136" s="31">
        <v>3589.2</v>
      </c>
      <c r="M136" s="31">
        <v>1.6521999999999999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409.6</v>
      </c>
      <c r="D137" s="40">
        <v>411.38333333333338</v>
      </c>
      <c r="E137" s="40">
        <v>405.91666666666674</v>
      </c>
      <c r="F137" s="40">
        <v>402.23333333333335</v>
      </c>
      <c r="G137" s="40">
        <v>396.76666666666671</v>
      </c>
      <c r="H137" s="40">
        <v>415.06666666666678</v>
      </c>
      <c r="I137" s="40">
        <v>420.53333333333336</v>
      </c>
      <c r="J137" s="40">
        <v>424.21666666666681</v>
      </c>
      <c r="K137" s="31">
        <v>416.85</v>
      </c>
      <c r="L137" s="31">
        <v>407.7</v>
      </c>
      <c r="M137" s="31">
        <v>73.101969999999994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4694.8999999999996</v>
      </c>
      <c r="D138" s="40">
        <v>4697.8</v>
      </c>
      <c r="E138" s="40">
        <v>4645.6000000000004</v>
      </c>
      <c r="F138" s="40">
        <v>4596.3</v>
      </c>
      <c r="G138" s="40">
        <v>4544.1000000000004</v>
      </c>
      <c r="H138" s="40">
        <v>4747.1000000000004</v>
      </c>
      <c r="I138" s="40">
        <v>4799.2999999999993</v>
      </c>
      <c r="J138" s="40">
        <v>4848.6000000000004</v>
      </c>
      <c r="K138" s="31">
        <v>4750</v>
      </c>
      <c r="L138" s="31">
        <v>4648.5</v>
      </c>
      <c r="M138" s="31">
        <v>2.1643599999999998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1623.2</v>
      </c>
      <c r="D139" s="40">
        <v>1627.0333333333335</v>
      </c>
      <c r="E139" s="40">
        <v>1609.7666666666671</v>
      </c>
      <c r="F139" s="40">
        <v>1596.3333333333335</v>
      </c>
      <c r="G139" s="40">
        <v>1579.0666666666671</v>
      </c>
      <c r="H139" s="40">
        <v>1640.4666666666672</v>
      </c>
      <c r="I139" s="40">
        <v>1657.7333333333336</v>
      </c>
      <c r="J139" s="40">
        <v>1671.1666666666672</v>
      </c>
      <c r="K139" s="31">
        <v>1644.3</v>
      </c>
      <c r="L139" s="31">
        <v>1613.6</v>
      </c>
      <c r="M139" s="31">
        <v>20.670870000000001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646.79999999999995</v>
      </c>
      <c r="D140" s="40">
        <v>646.19999999999993</v>
      </c>
      <c r="E140" s="40">
        <v>639.39999999999986</v>
      </c>
      <c r="F140" s="40">
        <v>631.99999999999989</v>
      </c>
      <c r="G140" s="40">
        <v>625.19999999999982</v>
      </c>
      <c r="H140" s="40">
        <v>653.59999999999991</v>
      </c>
      <c r="I140" s="40">
        <v>660.39999999999986</v>
      </c>
      <c r="J140" s="40">
        <v>667.8</v>
      </c>
      <c r="K140" s="31">
        <v>653</v>
      </c>
      <c r="L140" s="31">
        <v>638.79999999999995</v>
      </c>
      <c r="M140" s="31">
        <v>18.333629999999999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1152.2</v>
      </c>
      <c r="D141" s="40">
        <v>1150.5666666666668</v>
      </c>
      <c r="E141" s="40">
        <v>1142.2833333333338</v>
      </c>
      <c r="F141" s="40">
        <v>1132.366666666667</v>
      </c>
      <c r="G141" s="40">
        <v>1124.0833333333339</v>
      </c>
      <c r="H141" s="40">
        <v>1160.4833333333336</v>
      </c>
      <c r="I141" s="40">
        <v>1168.7666666666669</v>
      </c>
      <c r="J141" s="40">
        <v>1178.6833333333334</v>
      </c>
      <c r="K141" s="31">
        <v>1158.8499999999999</v>
      </c>
      <c r="L141" s="31">
        <v>1140.6500000000001</v>
      </c>
      <c r="M141" s="31">
        <v>11.52007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80453</v>
      </c>
      <c r="D142" s="40">
        <v>80751.816666666666</v>
      </c>
      <c r="E142" s="40">
        <v>79903.183333333334</v>
      </c>
      <c r="F142" s="40">
        <v>79353.366666666669</v>
      </c>
      <c r="G142" s="40">
        <v>78504.733333333337</v>
      </c>
      <c r="H142" s="40">
        <v>81301.633333333331</v>
      </c>
      <c r="I142" s="40">
        <v>82150.266666666663</v>
      </c>
      <c r="J142" s="40">
        <v>82700.083333333328</v>
      </c>
      <c r="K142" s="31">
        <v>81600.45</v>
      </c>
      <c r="L142" s="31">
        <v>80202</v>
      </c>
      <c r="M142" s="31">
        <v>6.9650000000000004E-2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1174.0999999999999</v>
      </c>
      <c r="D143" s="40">
        <v>1180.3833333333332</v>
      </c>
      <c r="E143" s="40">
        <v>1163.7666666666664</v>
      </c>
      <c r="F143" s="40">
        <v>1153.4333333333332</v>
      </c>
      <c r="G143" s="40">
        <v>1136.8166666666664</v>
      </c>
      <c r="H143" s="40">
        <v>1190.7166666666665</v>
      </c>
      <c r="I143" s="40">
        <v>1207.3333333333333</v>
      </c>
      <c r="J143" s="40">
        <v>1217.6666666666665</v>
      </c>
      <c r="K143" s="31">
        <v>1197</v>
      </c>
      <c r="L143" s="31">
        <v>1170.05</v>
      </c>
      <c r="M143" s="31">
        <v>2.3988200000000002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154.35</v>
      </c>
      <c r="D144" s="40">
        <v>153.26666666666668</v>
      </c>
      <c r="E144" s="40">
        <v>149.63333333333335</v>
      </c>
      <c r="F144" s="40">
        <v>144.91666666666669</v>
      </c>
      <c r="G144" s="40">
        <v>141.28333333333336</v>
      </c>
      <c r="H144" s="40">
        <v>157.98333333333335</v>
      </c>
      <c r="I144" s="40">
        <v>161.61666666666667</v>
      </c>
      <c r="J144" s="40">
        <v>166.33333333333334</v>
      </c>
      <c r="K144" s="31">
        <v>156.9</v>
      </c>
      <c r="L144" s="31">
        <v>148.55000000000001</v>
      </c>
      <c r="M144" s="31">
        <v>308.44355000000002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766.25</v>
      </c>
      <c r="D145" s="40">
        <v>768.86666666666667</v>
      </c>
      <c r="E145" s="40">
        <v>761.93333333333339</v>
      </c>
      <c r="F145" s="40">
        <v>757.61666666666667</v>
      </c>
      <c r="G145" s="40">
        <v>750.68333333333339</v>
      </c>
      <c r="H145" s="40">
        <v>773.18333333333339</v>
      </c>
      <c r="I145" s="40">
        <v>780.11666666666656</v>
      </c>
      <c r="J145" s="40">
        <v>784.43333333333339</v>
      </c>
      <c r="K145" s="31">
        <v>775.8</v>
      </c>
      <c r="L145" s="31">
        <v>764.55</v>
      </c>
      <c r="M145" s="31">
        <v>26.593720000000001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211.1</v>
      </c>
      <c r="D146" s="40">
        <v>211.96666666666667</v>
      </c>
      <c r="E146" s="40">
        <v>209.13333333333333</v>
      </c>
      <c r="F146" s="40">
        <v>207.16666666666666</v>
      </c>
      <c r="G146" s="40">
        <v>204.33333333333331</v>
      </c>
      <c r="H146" s="40">
        <v>213.93333333333334</v>
      </c>
      <c r="I146" s="40">
        <v>216.76666666666665</v>
      </c>
      <c r="J146" s="40">
        <v>218.73333333333335</v>
      </c>
      <c r="K146" s="31">
        <v>214.8</v>
      </c>
      <c r="L146" s="31">
        <v>210</v>
      </c>
      <c r="M146" s="31">
        <v>56.533920000000002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536.25</v>
      </c>
      <c r="D147" s="40">
        <v>539.83333333333337</v>
      </c>
      <c r="E147" s="40">
        <v>531.41666666666674</v>
      </c>
      <c r="F147" s="40">
        <v>526.58333333333337</v>
      </c>
      <c r="G147" s="40">
        <v>518.16666666666674</v>
      </c>
      <c r="H147" s="40">
        <v>544.66666666666674</v>
      </c>
      <c r="I147" s="40">
        <v>553.08333333333348</v>
      </c>
      <c r="J147" s="40">
        <v>557.91666666666674</v>
      </c>
      <c r="K147" s="31">
        <v>548.25</v>
      </c>
      <c r="L147" s="31">
        <v>535</v>
      </c>
      <c r="M147" s="31">
        <v>22.97439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7102.9</v>
      </c>
      <c r="D148" s="40">
        <v>7118.333333333333</v>
      </c>
      <c r="E148" s="40">
        <v>6988.0666666666657</v>
      </c>
      <c r="F148" s="40">
        <v>6873.2333333333327</v>
      </c>
      <c r="G148" s="40">
        <v>6742.9666666666653</v>
      </c>
      <c r="H148" s="40">
        <v>7233.1666666666661</v>
      </c>
      <c r="I148" s="40">
        <v>7363.4333333333343</v>
      </c>
      <c r="J148" s="40">
        <v>7478.2666666666664</v>
      </c>
      <c r="K148" s="31">
        <v>7248.6</v>
      </c>
      <c r="L148" s="31">
        <v>7003.5</v>
      </c>
      <c r="M148" s="31">
        <v>4.8412199999999999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1108.5</v>
      </c>
      <c r="D149" s="40">
        <v>1117.55</v>
      </c>
      <c r="E149" s="40">
        <v>1095.0999999999999</v>
      </c>
      <c r="F149" s="40">
        <v>1081.7</v>
      </c>
      <c r="G149" s="40">
        <v>1059.25</v>
      </c>
      <c r="H149" s="40">
        <v>1130.9499999999998</v>
      </c>
      <c r="I149" s="40">
        <v>1153.4000000000001</v>
      </c>
      <c r="J149" s="40">
        <v>1166.7999999999997</v>
      </c>
      <c r="K149" s="31">
        <v>1140</v>
      </c>
      <c r="L149" s="31">
        <v>1104.1500000000001</v>
      </c>
      <c r="M149" s="31">
        <v>15.8248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2830.2</v>
      </c>
      <c r="D150" s="40">
        <v>2850.6333333333337</v>
      </c>
      <c r="E150" s="40">
        <v>2802.8666666666672</v>
      </c>
      <c r="F150" s="40">
        <v>2775.5333333333338</v>
      </c>
      <c r="G150" s="40">
        <v>2727.7666666666673</v>
      </c>
      <c r="H150" s="40">
        <v>2877.9666666666672</v>
      </c>
      <c r="I150" s="40">
        <v>2925.7333333333336</v>
      </c>
      <c r="J150" s="40">
        <v>2953.0666666666671</v>
      </c>
      <c r="K150" s="31">
        <v>2898.4</v>
      </c>
      <c r="L150" s="31">
        <v>2823.3</v>
      </c>
      <c r="M150" s="31">
        <v>4.3906000000000001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2663.75</v>
      </c>
      <c r="D151" s="40">
        <v>2685.35</v>
      </c>
      <c r="E151" s="40">
        <v>2630.7</v>
      </c>
      <c r="F151" s="40">
        <v>2597.65</v>
      </c>
      <c r="G151" s="40">
        <v>2543</v>
      </c>
      <c r="H151" s="40">
        <v>2718.3999999999996</v>
      </c>
      <c r="I151" s="40">
        <v>2773.05</v>
      </c>
      <c r="J151" s="40">
        <v>2806.0999999999995</v>
      </c>
      <c r="K151" s="31">
        <v>2740</v>
      </c>
      <c r="L151" s="31">
        <v>2652.3</v>
      </c>
      <c r="M151" s="31">
        <v>7.5179400000000003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1592.3</v>
      </c>
      <c r="D152" s="40">
        <v>1604.55</v>
      </c>
      <c r="E152" s="40">
        <v>1570.25</v>
      </c>
      <c r="F152" s="40">
        <v>1548.2</v>
      </c>
      <c r="G152" s="40">
        <v>1513.9</v>
      </c>
      <c r="H152" s="40">
        <v>1626.6</v>
      </c>
      <c r="I152" s="40">
        <v>1660.8999999999996</v>
      </c>
      <c r="J152" s="40">
        <v>1682.9499999999998</v>
      </c>
      <c r="K152" s="31">
        <v>1638.85</v>
      </c>
      <c r="L152" s="31">
        <v>1582.5</v>
      </c>
      <c r="M152" s="31">
        <v>20.523309999999999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1016.25</v>
      </c>
      <c r="D153" s="40">
        <v>1009.1166666666668</v>
      </c>
      <c r="E153" s="40">
        <v>998.3333333333336</v>
      </c>
      <c r="F153" s="40">
        <v>980.41666666666686</v>
      </c>
      <c r="G153" s="40">
        <v>969.63333333333367</v>
      </c>
      <c r="H153" s="40">
        <v>1027.0333333333335</v>
      </c>
      <c r="I153" s="40">
        <v>1037.8166666666668</v>
      </c>
      <c r="J153" s="40">
        <v>1055.7333333333336</v>
      </c>
      <c r="K153" s="31">
        <v>1019.9</v>
      </c>
      <c r="L153" s="31">
        <v>991.2</v>
      </c>
      <c r="M153" s="31">
        <v>2.4161700000000002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179.2</v>
      </c>
      <c r="D154" s="40">
        <v>180.65</v>
      </c>
      <c r="E154" s="40">
        <v>177.05</v>
      </c>
      <c r="F154" s="40">
        <v>174.9</v>
      </c>
      <c r="G154" s="40">
        <v>171.3</v>
      </c>
      <c r="H154" s="40">
        <v>182.8</v>
      </c>
      <c r="I154" s="40">
        <v>186.39999999999998</v>
      </c>
      <c r="J154" s="40">
        <v>188.55</v>
      </c>
      <c r="K154" s="31">
        <v>184.25</v>
      </c>
      <c r="L154" s="31">
        <v>178.5</v>
      </c>
      <c r="M154" s="31">
        <v>111.80045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117.85</v>
      </c>
      <c r="D155" s="40">
        <v>117.75</v>
      </c>
      <c r="E155" s="40">
        <v>116.65</v>
      </c>
      <c r="F155" s="40">
        <v>115.45</v>
      </c>
      <c r="G155" s="40">
        <v>114.35000000000001</v>
      </c>
      <c r="H155" s="40">
        <v>118.95</v>
      </c>
      <c r="I155" s="40">
        <v>120.05</v>
      </c>
      <c r="J155" s="40">
        <v>121.25</v>
      </c>
      <c r="K155" s="31">
        <v>118.85</v>
      </c>
      <c r="L155" s="31">
        <v>116.55</v>
      </c>
      <c r="M155" s="31">
        <v>94.321759999999998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3613.6</v>
      </c>
      <c r="D156" s="40">
        <v>3647.5500000000006</v>
      </c>
      <c r="E156" s="40">
        <v>3566.1000000000013</v>
      </c>
      <c r="F156" s="40">
        <v>3518.6000000000008</v>
      </c>
      <c r="G156" s="40">
        <v>3437.1500000000015</v>
      </c>
      <c r="H156" s="40">
        <v>3695.0500000000011</v>
      </c>
      <c r="I156" s="40">
        <v>3776.5000000000009</v>
      </c>
      <c r="J156" s="40">
        <v>3824.0000000000009</v>
      </c>
      <c r="K156" s="31">
        <v>3729</v>
      </c>
      <c r="L156" s="31">
        <v>3600.05</v>
      </c>
      <c r="M156" s="31">
        <v>1.6982900000000001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18057.349999999999</v>
      </c>
      <c r="D157" s="40">
        <v>18141.466666666667</v>
      </c>
      <c r="E157" s="40">
        <v>17932.983333333334</v>
      </c>
      <c r="F157" s="40">
        <v>17808.616666666665</v>
      </c>
      <c r="G157" s="40">
        <v>17600.133333333331</v>
      </c>
      <c r="H157" s="40">
        <v>18265.833333333336</v>
      </c>
      <c r="I157" s="40">
        <v>18474.316666666673</v>
      </c>
      <c r="J157" s="40">
        <v>18598.683333333338</v>
      </c>
      <c r="K157" s="31">
        <v>18349.95</v>
      </c>
      <c r="L157" s="31">
        <v>18017.099999999999</v>
      </c>
      <c r="M157" s="31">
        <v>0.40822000000000003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409.05</v>
      </c>
      <c r="D158" s="40">
        <v>407.33333333333331</v>
      </c>
      <c r="E158" s="40">
        <v>403.16666666666663</v>
      </c>
      <c r="F158" s="40">
        <v>397.2833333333333</v>
      </c>
      <c r="G158" s="40">
        <v>393.11666666666662</v>
      </c>
      <c r="H158" s="40">
        <v>413.21666666666664</v>
      </c>
      <c r="I158" s="40">
        <v>417.38333333333327</v>
      </c>
      <c r="J158" s="40">
        <v>423.26666666666665</v>
      </c>
      <c r="K158" s="31">
        <v>411.5</v>
      </c>
      <c r="L158" s="31">
        <v>401.45</v>
      </c>
      <c r="M158" s="31">
        <v>16.12688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718.4</v>
      </c>
      <c r="D159" s="40">
        <v>716</v>
      </c>
      <c r="E159" s="40">
        <v>708.4</v>
      </c>
      <c r="F159" s="40">
        <v>698.4</v>
      </c>
      <c r="G159" s="40">
        <v>690.8</v>
      </c>
      <c r="H159" s="40">
        <v>726</v>
      </c>
      <c r="I159" s="40">
        <v>733.59999999999991</v>
      </c>
      <c r="J159" s="40">
        <v>743.6</v>
      </c>
      <c r="K159" s="31">
        <v>723.6</v>
      </c>
      <c r="L159" s="31">
        <v>706</v>
      </c>
      <c r="M159" s="31">
        <v>8.1762099999999993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117.35</v>
      </c>
      <c r="D160" s="40">
        <v>117.48333333333333</v>
      </c>
      <c r="E160" s="40">
        <v>116.46666666666667</v>
      </c>
      <c r="F160" s="40">
        <v>115.58333333333333</v>
      </c>
      <c r="G160" s="40">
        <v>114.56666666666666</v>
      </c>
      <c r="H160" s="40">
        <v>118.36666666666667</v>
      </c>
      <c r="I160" s="40">
        <v>119.38333333333335</v>
      </c>
      <c r="J160" s="40">
        <v>120.26666666666668</v>
      </c>
      <c r="K160" s="31">
        <v>118.5</v>
      </c>
      <c r="L160" s="31">
        <v>116.6</v>
      </c>
      <c r="M160" s="31">
        <v>143.04543000000001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165.6</v>
      </c>
      <c r="D161" s="40">
        <v>165.75</v>
      </c>
      <c r="E161" s="40">
        <v>164.6</v>
      </c>
      <c r="F161" s="40">
        <v>163.6</v>
      </c>
      <c r="G161" s="40">
        <v>162.44999999999999</v>
      </c>
      <c r="H161" s="40">
        <v>166.75</v>
      </c>
      <c r="I161" s="40">
        <v>167.89999999999998</v>
      </c>
      <c r="J161" s="40">
        <v>168.9</v>
      </c>
      <c r="K161" s="31">
        <v>166.9</v>
      </c>
      <c r="L161" s="31">
        <v>164.75</v>
      </c>
      <c r="M161" s="31">
        <v>4.1800300000000004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3139.55</v>
      </c>
      <c r="D162" s="40">
        <v>3193.25</v>
      </c>
      <c r="E162" s="40">
        <v>3068.5</v>
      </c>
      <c r="F162" s="40">
        <v>2997.45</v>
      </c>
      <c r="G162" s="40">
        <v>2872.7</v>
      </c>
      <c r="H162" s="40">
        <v>3264.3</v>
      </c>
      <c r="I162" s="40">
        <v>3389.05</v>
      </c>
      <c r="J162" s="40">
        <v>3460.1000000000004</v>
      </c>
      <c r="K162" s="31">
        <v>3318</v>
      </c>
      <c r="L162" s="31">
        <v>3122.2</v>
      </c>
      <c r="M162" s="31">
        <v>7.30525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32760.5</v>
      </c>
      <c r="D163" s="40">
        <v>32837.616666666661</v>
      </c>
      <c r="E163" s="40">
        <v>32541.583333333321</v>
      </c>
      <c r="F163" s="40">
        <v>32322.666666666661</v>
      </c>
      <c r="G163" s="40">
        <v>32026.63333333332</v>
      </c>
      <c r="H163" s="40">
        <v>33056.533333333326</v>
      </c>
      <c r="I163" s="40">
        <v>33352.566666666666</v>
      </c>
      <c r="J163" s="40">
        <v>33571.483333333323</v>
      </c>
      <c r="K163" s="31">
        <v>33133.65</v>
      </c>
      <c r="L163" s="31">
        <v>32618.7</v>
      </c>
      <c r="M163" s="31">
        <v>0.10692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215.5</v>
      </c>
      <c r="D164" s="40">
        <v>217.54999999999998</v>
      </c>
      <c r="E164" s="40">
        <v>212.94999999999996</v>
      </c>
      <c r="F164" s="40">
        <v>210.39999999999998</v>
      </c>
      <c r="G164" s="40">
        <v>205.79999999999995</v>
      </c>
      <c r="H164" s="40">
        <v>220.09999999999997</v>
      </c>
      <c r="I164" s="40">
        <v>224.7</v>
      </c>
      <c r="J164" s="40">
        <v>227.24999999999997</v>
      </c>
      <c r="K164" s="31">
        <v>222.15</v>
      </c>
      <c r="L164" s="31">
        <v>215</v>
      </c>
      <c r="M164" s="31">
        <v>38.81033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5899.45</v>
      </c>
      <c r="D165" s="40">
        <v>5918.1500000000005</v>
      </c>
      <c r="E165" s="40">
        <v>5856.3000000000011</v>
      </c>
      <c r="F165" s="40">
        <v>5813.1500000000005</v>
      </c>
      <c r="G165" s="40">
        <v>5751.3000000000011</v>
      </c>
      <c r="H165" s="40">
        <v>5961.3000000000011</v>
      </c>
      <c r="I165" s="40">
        <v>6023.1500000000015</v>
      </c>
      <c r="J165" s="40">
        <v>6066.3000000000011</v>
      </c>
      <c r="K165" s="31">
        <v>5980</v>
      </c>
      <c r="L165" s="31">
        <v>5875</v>
      </c>
      <c r="M165" s="31">
        <v>0.40073999999999999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2264.3000000000002</v>
      </c>
      <c r="D166" s="40">
        <v>2266.0166666666664</v>
      </c>
      <c r="E166" s="40">
        <v>2249.4333333333329</v>
      </c>
      <c r="F166" s="40">
        <v>2234.5666666666666</v>
      </c>
      <c r="G166" s="40">
        <v>2217.9833333333331</v>
      </c>
      <c r="H166" s="40">
        <v>2280.8833333333328</v>
      </c>
      <c r="I166" s="40">
        <v>2297.4666666666667</v>
      </c>
      <c r="J166" s="40">
        <v>2312.3333333333326</v>
      </c>
      <c r="K166" s="31">
        <v>2282.6</v>
      </c>
      <c r="L166" s="31">
        <v>2251.15</v>
      </c>
      <c r="M166" s="31">
        <v>2.1104500000000002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2550.5</v>
      </c>
      <c r="D167" s="40">
        <v>2543.9</v>
      </c>
      <c r="E167" s="40">
        <v>2509.25</v>
      </c>
      <c r="F167" s="40">
        <v>2468</v>
      </c>
      <c r="G167" s="40">
        <v>2433.35</v>
      </c>
      <c r="H167" s="40">
        <v>2585.15</v>
      </c>
      <c r="I167" s="40">
        <v>2619.8000000000006</v>
      </c>
      <c r="J167" s="40">
        <v>2661.05</v>
      </c>
      <c r="K167" s="31">
        <v>2578.5500000000002</v>
      </c>
      <c r="L167" s="31">
        <v>2502.65</v>
      </c>
      <c r="M167" s="31">
        <v>15.483409999999999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1815</v>
      </c>
      <c r="D168" s="40">
        <v>1830.0833333333333</v>
      </c>
      <c r="E168" s="40">
        <v>1784.9166666666665</v>
      </c>
      <c r="F168" s="40">
        <v>1754.8333333333333</v>
      </c>
      <c r="G168" s="40">
        <v>1709.6666666666665</v>
      </c>
      <c r="H168" s="40">
        <v>1860.1666666666665</v>
      </c>
      <c r="I168" s="40">
        <v>1905.333333333333</v>
      </c>
      <c r="J168" s="40">
        <v>1935.4166666666665</v>
      </c>
      <c r="K168" s="31">
        <v>1875.25</v>
      </c>
      <c r="L168" s="31">
        <v>1800</v>
      </c>
      <c r="M168" s="31">
        <v>3.24668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130.80000000000001</v>
      </c>
      <c r="D169" s="40">
        <v>131.33333333333334</v>
      </c>
      <c r="E169" s="40">
        <v>129.4666666666667</v>
      </c>
      <c r="F169" s="40">
        <v>128.13333333333335</v>
      </c>
      <c r="G169" s="40">
        <v>126.26666666666671</v>
      </c>
      <c r="H169" s="40">
        <v>132.66666666666669</v>
      </c>
      <c r="I169" s="40">
        <v>134.5333333333333</v>
      </c>
      <c r="J169" s="40">
        <v>135.86666666666667</v>
      </c>
      <c r="K169" s="31">
        <v>133.19999999999999</v>
      </c>
      <c r="L169" s="31">
        <v>130</v>
      </c>
      <c r="M169" s="31">
        <v>37.425730000000001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175.25</v>
      </c>
      <c r="D170" s="40">
        <v>175.23333333333335</v>
      </c>
      <c r="E170" s="40">
        <v>173.8666666666667</v>
      </c>
      <c r="F170" s="40">
        <v>172.48333333333335</v>
      </c>
      <c r="G170" s="40">
        <v>171.1166666666667</v>
      </c>
      <c r="H170" s="40">
        <v>176.6166666666667</v>
      </c>
      <c r="I170" s="40">
        <v>177.98333333333338</v>
      </c>
      <c r="J170" s="40">
        <v>179.3666666666667</v>
      </c>
      <c r="K170" s="31">
        <v>176.6</v>
      </c>
      <c r="L170" s="31">
        <v>173.85</v>
      </c>
      <c r="M170" s="31">
        <v>174.92457999999999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368.2</v>
      </c>
      <c r="D171" s="40">
        <v>368.23333333333335</v>
      </c>
      <c r="E171" s="40">
        <v>362.4666666666667</v>
      </c>
      <c r="F171" s="40">
        <v>356.73333333333335</v>
      </c>
      <c r="G171" s="40">
        <v>350.9666666666667</v>
      </c>
      <c r="H171" s="40">
        <v>373.9666666666667</v>
      </c>
      <c r="I171" s="40">
        <v>379.73333333333335</v>
      </c>
      <c r="J171" s="40">
        <v>385.4666666666667</v>
      </c>
      <c r="K171" s="31">
        <v>374</v>
      </c>
      <c r="L171" s="31">
        <v>362.5</v>
      </c>
      <c r="M171" s="31">
        <v>10.0763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12678.75</v>
      </c>
      <c r="D172" s="40">
        <v>12709.6</v>
      </c>
      <c r="E172" s="40">
        <v>12594.2</v>
      </c>
      <c r="F172" s="40">
        <v>12509.65</v>
      </c>
      <c r="G172" s="40">
        <v>12394.25</v>
      </c>
      <c r="H172" s="40">
        <v>12794.150000000001</v>
      </c>
      <c r="I172" s="40">
        <v>12909.55</v>
      </c>
      <c r="J172" s="40">
        <v>12994.100000000002</v>
      </c>
      <c r="K172" s="31">
        <v>12825</v>
      </c>
      <c r="L172" s="31">
        <v>12625.05</v>
      </c>
      <c r="M172" s="31">
        <v>2.4039999999999999E-2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39.4</v>
      </c>
      <c r="D173" s="40">
        <v>39.783333333333331</v>
      </c>
      <c r="E173" s="40">
        <v>38.916666666666664</v>
      </c>
      <c r="F173" s="40">
        <v>38.43333333333333</v>
      </c>
      <c r="G173" s="40">
        <v>37.566666666666663</v>
      </c>
      <c r="H173" s="40">
        <v>40.266666666666666</v>
      </c>
      <c r="I173" s="40">
        <v>41.13333333333334</v>
      </c>
      <c r="J173" s="40">
        <v>41.616666666666667</v>
      </c>
      <c r="K173" s="31">
        <v>40.65</v>
      </c>
      <c r="L173" s="31">
        <v>39.299999999999997</v>
      </c>
      <c r="M173" s="31">
        <v>795.55427999999995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180.4</v>
      </c>
      <c r="D174" s="40">
        <v>182.58333333333334</v>
      </c>
      <c r="E174" s="40">
        <v>177.31666666666669</v>
      </c>
      <c r="F174" s="40">
        <v>174.23333333333335</v>
      </c>
      <c r="G174" s="40">
        <v>168.9666666666667</v>
      </c>
      <c r="H174" s="40">
        <v>185.66666666666669</v>
      </c>
      <c r="I174" s="40">
        <v>190.93333333333334</v>
      </c>
      <c r="J174" s="40">
        <v>194.01666666666668</v>
      </c>
      <c r="K174" s="31">
        <v>187.85</v>
      </c>
      <c r="L174" s="31">
        <v>179.5</v>
      </c>
      <c r="M174" s="31">
        <v>191.91409999999999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154.4</v>
      </c>
      <c r="D175" s="40">
        <v>154.91666666666666</v>
      </c>
      <c r="E175" s="40">
        <v>152.83333333333331</v>
      </c>
      <c r="F175" s="40">
        <v>151.26666666666665</v>
      </c>
      <c r="G175" s="40">
        <v>149.18333333333331</v>
      </c>
      <c r="H175" s="40">
        <v>156.48333333333332</v>
      </c>
      <c r="I175" s="40">
        <v>158.56666666666663</v>
      </c>
      <c r="J175" s="40">
        <v>160.13333333333333</v>
      </c>
      <c r="K175" s="31">
        <v>157</v>
      </c>
      <c r="L175" s="31">
        <v>153.35</v>
      </c>
      <c r="M175" s="31">
        <v>19.42933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2103.75</v>
      </c>
      <c r="D176" s="40">
        <v>2101.5833333333335</v>
      </c>
      <c r="E176" s="40">
        <v>2089.166666666667</v>
      </c>
      <c r="F176" s="40">
        <v>2074.5833333333335</v>
      </c>
      <c r="G176" s="40">
        <v>2062.166666666667</v>
      </c>
      <c r="H176" s="40">
        <v>2116.166666666667</v>
      </c>
      <c r="I176" s="40">
        <v>2128.5833333333339</v>
      </c>
      <c r="J176" s="40">
        <v>2143.166666666667</v>
      </c>
      <c r="K176" s="31">
        <v>2114</v>
      </c>
      <c r="L176" s="31">
        <v>2087</v>
      </c>
      <c r="M176" s="31">
        <v>60.77861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1035.05</v>
      </c>
      <c r="D177" s="40">
        <v>1037.8666666666666</v>
      </c>
      <c r="E177" s="40">
        <v>1022.2833333333331</v>
      </c>
      <c r="F177" s="40">
        <v>1009.5166666666664</v>
      </c>
      <c r="G177" s="40">
        <v>993.93333333333294</v>
      </c>
      <c r="H177" s="40">
        <v>1050.6333333333332</v>
      </c>
      <c r="I177" s="40">
        <v>1066.2166666666667</v>
      </c>
      <c r="J177" s="40">
        <v>1078.9833333333333</v>
      </c>
      <c r="K177" s="31">
        <v>1053.45</v>
      </c>
      <c r="L177" s="31">
        <v>1025.0999999999999</v>
      </c>
      <c r="M177" s="31">
        <v>13.09497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1136.8499999999999</v>
      </c>
      <c r="D178" s="40">
        <v>1135.5</v>
      </c>
      <c r="E178" s="40">
        <v>1126.3499999999999</v>
      </c>
      <c r="F178" s="40">
        <v>1115.8499999999999</v>
      </c>
      <c r="G178" s="40">
        <v>1106.6999999999998</v>
      </c>
      <c r="H178" s="40">
        <v>1146</v>
      </c>
      <c r="I178" s="40">
        <v>1155.1500000000001</v>
      </c>
      <c r="J178" s="40">
        <v>1165.6500000000001</v>
      </c>
      <c r="K178" s="31">
        <v>1144.6500000000001</v>
      </c>
      <c r="L178" s="31">
        <v>1125</v>
      </c>
      <c r="M178" s="31">
        <v>18.403020000000001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9033.35</v>
      </c>
      <c r="D179" s="40">
        <v>9046.1333333333332</v>
      </c>
      <c r="E179" s="40">
        <v>8957.3166666666657</v>
      </c>
      <c r="F179" s="40">
        <v>8881.2833333333328</v>
      </c>
      <c r="G179" s="40">
        <v>8792.4666666666653</v>
      </c>
      <c r="H179" s="40">
        <v>9122.1666666666661</v>
      </c>
      <c r="I179" s="40">
        <v>9210.9833333333354</v>
      </c>
      <c r="J179" s="40">
        <v>9287.0166666666664</v>
      </c>
      <c r="K179" s="31">
        <v>9134.9500000000007</v>
      </c>
      <c r="L179" s="31">
        <v>8970.1</v>
      </c>
      <c r="M179" s="31">
        <v>2.5182699999999998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8598.9500000000007</v>
      </c>
      <c r="D180" s="40">
        <v>8655.2833333333347</v>
      </c>
      <c r="E180" s="40">
        <v>8517.6166666666686</v>
      </c>
      <c r="F180" s="40">
        <v>8436.2833333333347</v>
      </c>
      <c r="G180" s="40">
        <v>8298.6166666666686</v>
      </c>
      <c r="H180" s="40">
        <v>8736.6166666666686</v>
      </c>
      <c r="I180" s="40">
        <v>8874.2833333333365</v>
      </c>
      <c r="J180" s="40">
        <v>8955.6166666666686</v>
      </c>
      <c r="K180" s="31">
        <v>8792.9500000000007</v>
      </c>
      <c r="L180" s="31">
        <v>8573.9500000000007</v>
      </c>
      <c r="M180" s="31">
        <v>0.45501999999999998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29133.15</v>
      </c>
      <c r="D181" s="40">
        <v>29416.733333333334</v>
      </c>
      <c r="E181" s="40">
        <v>28733.466666666667</v>
      </c>
      <c r="F181" s="40">
        <v>28333.783333333333</v>
      </c>
      <c r="G181" s="40">
        <v>27650.516666666666</v>
      </c>
      <c r="H181" s="40">
        <v>29816.416666666668</v>
      </c>
      <c r="I181" s="40">
        <v>30499.683333333338</v>
      </c>
      <c r="J181" s="40">
        <v>30899.366666666669</v>
      </c>
      <c r="K181" s="31">
        <v>30100</v>
      </c>
      <c r="L181" s="31">
        <v>29017.05</v>
      </c>
      <c r="M181" s="31">
        <v>0.80488999999999999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1321.5</v>
      </c>
      <c r="D182" s="40">
        <v>1331.7666666666667</v>
      </c>
      <c r="E182" s="40">
        <v>1304.8333333333333</v>
      </c>
      <c r="F182" s="40">
        <v>1288.1666666666665</v>
      </c>
      <c r="G182" s="40">
        <v>1261.2333333333331</v>
      </c>
      <c r="H182" s="40">
        <v>1348.4333333333334</v>
      </c>
      <c r="I182" s="40">
        <v>1375.3666666666668</v>
      </c>
      <c r="J182" s="40">
        <v>1392.0333333333335</v>
      </c>
      <c r="K182" s="31">
        <v>1358.7</v>
      </c>
      <c r="L182" s="31">
        <v>1315.1</v>
      </c>
      <c r="M182" s="31">
        <v>24.19783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2043.3</v>
      </c>
      <c r="D183" s="40">
        <v>2040.7666666666667</v>
      </c>
      <c r="E183" s="40">
        <v>2029.5333333333333</v>
      </c>
      <c r="F183" s="40">
        <v>2015.7666666666667</v>
      </c>
      <c r="G183" s="40">
        <v>2004.5333333333333</v>
      </c>
      <c r="H183" s="40">
        <v>2054.5333333333333</v>
      </c>
      <c r="I183" s="40">
        <v>2065.7666666666664</v>
      </c>
      <c r="J183" s="40">
        <v>2079.5333333333333</v>
      </c>
      <c r="K183" s="31">
        <v>2052</v>
      </c>
      <c r="L183" s="31">
        <v>2027</v>
      </c>
      <c r="M183" s="31">
        <v>3.4496699999999998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456.95</v>
      </c>
      <c r="D184" s="40">
        <v>455.3</v>
      </c>
      <c r="E184" s="40">
        <v>443.15000000000003</v>
      </c>
      <c r="F184" s="40">
        <v>429.35</v>
      </c>
      <c r="G184" s="40">
        <v>417.20000000000005</v>
      </c>
      <c r="H184" s="40">
        <v>469.1</v>
      </c>
      <c r="I184" s="40">
        <v>481.25</v>
      </c>
      <c r="J184" s="40">
        <v>495.05</v>
      </c>
      <c r="K184" s="31">
        <v>467.45</v>
      </c>
      <c r="L184" s="31">
        <v>441.5</v>
      </c>
      <c r="M184" s="31">
        <v>1297.61158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137.55000000000001</v>
      </c>
      <c r="D185" s="40">
        <v>138.04999999999998</v>
      </c>
      <c r="E185" s="40">
        <v>133.64999999999998</v>
      </c>
      <c r="F185" s="40">
        <v>129.75</v>
      </c>
      <c r="G185" s="40">
        <v>125.35</v>
      </c>
      <c r="H185" s="40">
        <v>141.94999999999996</v>
      </c>
      <c r="I185" s="40">
        <v>146.35</v>
      </c>
      <c r="J185" s="40">
        <v>150.24999999999994</v>
      </c>
      <c r="K185" s="31">
        <v>142.44999999999999</v>
      </c>
      <c r="L185" s="31">
        <v>134.15</v>
      </c>
      <c r="M185" s="31">
        <v>609.73703999999998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785.75</v>
      </c>
      <c r="D186" s="40">
        <v>787.78333333333342</v>
      </c>
      <c r="E186" s="40">
        <v>777.66666666666686</v>
      </c>
      <c r="F186" s="40">
        <v>769.58333333333348</v>
      </c>
      <c r="G186" s="40">
        <v>759.46666666666692</v>
      </c>
      <c r="H186" s="40">
        <v>795.86666666666679</v>
      </c>
      <c r="I186" s="40">
        <v>805.98333333333335</v>
      </c>
      <c r="J186" s="40">
        <v>814.06666666666672</v>
      </c>
      <c r="K186" s="31">
        <v>797.9</v>
      </c>
      <c r="L186" s="31">
        <v>779.7</v>
      </c>
      <c r="M186" s="31">
        <v>57.961689999999997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559.85</v>
      </c>
      <c r="D187" s="40">
        <v>564.5</v>
      </c>
      <c r="E187" s="40">
        <v>548</v>
      </c>
      <c r="F187" s="40">
        <v>536.15</v>
      </c>
      <c r="G187" s="40">
        <v>519.65</v>
      </c>
      <c r="H187" s="40">
        <v>576.35</v>
      </c>
      <c r="I187" s="40">
        <v>592.85</v>
      </c>
      <c r="J187" s="40">
        <v>604.70000000000005</v>
      </c>
      <c r="K187" s="31">
        <v>581</v>
      </c>
      <c r="L187" s="31">
        <v>552.65</v>
      </c>
      <c r="M187" s="31">
        <v>11.72578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621.6</v>
      </c>
      <c r="D188" s="40">
        <v>624.5333333333333</v>
      </c>
      <c r="E188" s="40">
        <v>613.06666666666661</v>
      </c>
      <c r="F188" s="40">
        <v>604.5333333333333</v>
      </c>
      <c r="G188" s="40">
        <v>593.06666666666661</v>
      </c>
      <c r="H188" s="40">
        <v>633.06666666666661</v>
      </c>
      <c r="I188" s="40">
        <v>644.5333333333333</v>
      </c>
      <c r="J188" s="40">
        <v>653.06666666666661</v>
      </c>
      <c r="K188" s="31">
        <v>636</v>
      </c>
      <c r="L188" s="31">
        <v>616</v>
      </c>
      <c r="M188" s="31">
        <v>3.1585999999999999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568.70000000000005</v>
      </c>
      <c r="D189" s="40">
        <v>571.73333333333323</v>
      </c>
      <c r="E189" s="40">
        <v>563.56666666666649</v>
      </c>
      <c r="F189" s="40">
        <v>558.43333333333328</v>
      </c>
      <c r="G189" s="40">
        <v>550.26666666666654</v>
      </c>
      <c r="H189" s="40">
        <v>576.86666666666645</v>
      </c>
      <c r="I189" s="40">
        <v>585.03333333333319</v>
      </c>
      <c r="J189" s="40">
        <v>590.1666666666664</v>
      </c>
      <c r="K189" s="31">
        <v>579.9</v>
      </c>
      <c r="L189" s="31">
        <v>566.6</v>
      </c>
      <c r="M189" s="31">
        <v>12.26478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763.45</v>
      </c>
      <c r="D190" s="40">
        <v>767.81666666666661</v>
      </c>
      <c r="E190" s="40">
        <v>755.93333333333317</v>
      </c>
      <c r="F190" s="40">
        <v>748.41666666666652</v>
      </c>
      <c r="G190" s="40">
        <v>736.53333333333308</v>
      </c>
      <c r="H190" s="40">
        <v>775.33333333333326</v>
      </c>
      <c r="I190" s="40">
        <v>787.2166666666667</v>
      </c>
      <c r="J190" s="40">
        <v>794.73333333333335</v>
      </c>
      <c r="K190" s="31">
        <v>779.7</v>
      </c>
      <c r="L190" s="31">
        <v>760.3</v>
      </c>
      <c r="M190" s="31">
        <v>9.1707099999999997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3273.95</v>
      </c>
      <c r="D191" s="40">
        <v>3280.1166666666663</v>
      </c>
      <c r="E191" s="40">
        <v>3255.0333333333328</v>
      </c>
      <c r="F191" s="40">
        <v>3236.1166666666663</v>
      </c>
      <c r="G191" s="40">
        <v>3211.0333333333328</v>
      </c>
      <c r="H191" s="40">
        <v>3299.0333333333328</v>
      </c>
      <c r="I191" s="40">
        <v>3324.1166666666659</v>
      </c>
      <c r="J191" s="40">
        <v>3343.0333333333328</v>
      </c>
      <c r="K191" s="31">
        <v>3305.2</v>
      </c>
      <c r="L191" s="31">
        <v>3261.2</v>
      </c>
      <c r="M191" s="31">
        <v>29.29598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758.75</v>
      </c>
      <c r="D192" s="40">
        <v>761.30000000000007</v>
      </c>
      <c r="E192" s="40">
        <v>752.60000000000014</v>
      </c>
      <c r="F192" s="40">
        <v>746.45</v>
      </c>
      <c r="G192" s="40">
        <v>737.75000000000011</v>
      </c>
      <c r="H192" s="40">
        <v>767.45000000000016</v>
      </c>
      <c r="I192" s="40">
        <v>776.1500000000002</v>
      </c>
      <c r="J192" s="40">
        <v>782.30000000000018</v>
      </c>
      <c r="K192" s="31">
        <v>770</v>
      </c>
      <c r="L192" s="31">
        <v>755.15</v>
      </c>
      <c r="M192" s="31">
        <v>54.264189999999999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4251.3500000000004</v>
      </c>
      <c r="D193" s="40">
        <v>4274.083333333333</v>
      </c>
      <c r="E193" s="40">
        <v>4198.1666666666661</v>
      </c>
      <c r="F193" s="40">
        <v>4144.9833333333327</v>
      </c>
      <c r="G193" s="40">
        <v>4069.0666666666657</v>
      </c>
      <c r="H193" s="40">
        <v>4327.2666666666664</v>
      </c>
      <c r="I193" s="40">
        <v>4403.1833333333325</v>
      </c>
      <c r="J193" s="40">
        <v>4456.3666666666668</v>
      </c>
      <c r="K193" s="31">
        <v>4350</v>
      </c>
      <c r="L193" s="31">
        <v>4220.8999999999996</v>
      </c>
      <c r="M193" s="31">
        <v>0.81133999999999995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298.14999999999998</v>
      </c>
      <c r="D194" s="40">
        <v>300.59999999999997</v>
      </c>
      <c r="E194" s="40">
        <v>294.74999999999994</v>
      </c>
      <c r="F194" s="40">
        <v>291.34999999999997</v>
      </c>
      <c r="G194" s="40">
        <v>285.49999999999994</v>
      </c>
      <c r="H194" s="40">
        <v>303.99999999999994</v>
      </c>
      <c r="I194" s="40">
        <v>309.84999999999997</v>
      </c>
      <c r="J194" s="40">
        <v>313.24999999999994</v>
      </c>
      <c r="K194" s="31">
        <v>306.45</v>
      </c>
      <c r="L194" s="31">
        <v>297.2</v>
      </c>
      <c r="M194" s="31">
        <v>261.86248000000001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131.65</v>
      </c>
      <c r="D195" s="40">
        <v>132.13333333333333</v>
      </c>
      <c r="E195" s="40">
        <v>129.61666666666665</v>
      </c>
      <c r="F195" s="40">
        <v>127.58333333333331</v>
      </c>
      <c r="G195" s="40">
        <v>125.06666666666663</v>
      </c>
      <c r="H195" s="40">
        <v>134.16666666666666</v>
      </c>
      <c r="I195" s="40">
        <v>136.68333333333331</v>
      </c>
      <c r="J195" s="40">
        <v>138.71666666666667</v>
      </c>
      <c r="K195" s="31">
        <v>134.65</v>
      </c>
      <c r="L195" s="31">
        <v>130.1</v>
      </c>
      <c r="M195" s="31">
        <v>337.58053000000001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1416.2</v>
      </c>
      <c r="D196" s="40">
        <v>1423.0999999999997</v>
      </c>
      <c r="E196" s="40">
        <v>1398.1999999999994</v>
      </c>
      <c r="F196" s="40">
        <v>1380.1999999999996</v>
      </c>
      <c r="G196" s="40">
        <v>1355.2999999999993</v>
      </c>
      <c r="H196" s="40">
        <v>1441.0999999999995</v>
      </c>
      <c r="I196" s="40">
        <v>1465.9999999999995</v>
      </c>
      <c r="J196" s="40">
        <v>1483.9999999999995</v>
      </c>
      <c r="K196" s="31">
        <v>1448</v>
      </c>
      <c r="L196" s="31">
        <v>1405.1</v>
      </c>
      <c r="M196" s="31">
        <v>112.89435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1216.5</v>
      </c>
      <c r="D197" s="40">
        <v>1220.2</v>
      </c>
      <c r="E197" s="40">
        <v>1210</v>
      </c>
      <c r="F197" s="40">
        <v>1203.5</v>
      </c>
      <c r="G197" s="40">
        <v>1193.3</v>
      </c>
      <c r="H197" s="40">
        <v>1226.7</v>
      </c>
      <c r="I197" s="40">
        <v>1236.9000000000003</v>
      </c>
      <c r="J197" s="40">
        <v>1243.4000000000001</v>
      </c>
      <c r="K197" s="31">
        <v>1230.4000000000001</v>
      </c>
      <c r="L197" s="31">
        <v>1213.7</v>
      </c>
      <c r="M197" s="31">
        <v>19.38175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1073.8499999999999</v>
      </c>
      <c r="D198" s="40">
        <v>1088.5</v>
      </c>
      <c r="E198" s="40">
        <v>1057</v>
      </c>
      <c r="F198" s="40">
        <v>1040.1500000000001</v>
      </c>
      <c r="G198" s="40">
        <v>1008.6500000000001</v>
      </c>
      <c r="H198" s="40">
        <v>1105.3499999999999</v>
      </c>
      <c r="I198" s="40">
        <v>1136.8499999999999</v>
      </c>
      <c r="J198" s="40">
        <v>1153.6999999999998</v>
      </c>
      <c r="K198" s="31">
        <v>1120</v>
      </c>
      <c r="L198" s="31">
        <v>1071.6500000000001</v>
      </c>
      <c r="M198" s="31">
        <v>4.2966100000000003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1799.6</v>
      </c>
      <c r="D199" s="40">
        <v>1817.75</v>
      </c>
      <c r="E199" s="40">
        <v>1776.85</v>
      </c>
      <c r="F199" s="40">
        <v>1754.1</v>
      </c>
      <c r="G199" s="40">
        <v>1713.1999999999998</v>
      </c>
      <c r="H199" s="40">
        <v>1840.5</v>
      </c>
      <c r="I199" s="40">
        <v>1881.4</v>
      </c>
      <c r="J199" s="40">
        <v>1904.15</v>
      </c>
      <c r="K199" s="31">
        <v>1858.65</v>
      </c>
      <c r="L199" s="31">
        <v>1795</v>
      </c>
      <c r="M199" s="31">
        <v>20.406870000000001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3073.8</v>
      </c>
      <c r="D200" s="40">
        <v>3088.8000000000006</v>
      </c>
      <c r="E200" s="40">
        <v>3046.3000000000011</v>
      </c>
      <c r="F200" s="40">
        <v>3018.8000000000006</v>
      </c>
      <c r="G200" s="40">
        <v>2976.3000000000011</v>
      </c>
      <c r="H200" s="40">
        <v>3116.3000000000011</v>
      </c>
      <c r="I200" s="40">
        <v>3158.8</v>
      </c>
      <c r="J200" s="40">
        <v>3186.3000000000011</v>
      </c>
      <c r="K200" s="31">
        <v>3131.3</v>
      </c>
      <c r="L200" s="31">
        <v>3061.3</v>
      </c>
      <c r="M200" s="31">
        <v>0.87417999999999996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471.75</v>
      </c>
      <c r="D201" s="40">
        <v>470.15000000000003</v>
      </c>
      <c r="E201" s="40">
        <v>464.80000000000007</v>
      </c>
      <c r="F201" s="40">
        <v>457.85</v>
      </c>
      <c r="G201" s="40">
        <v>452.50000000000006</v>
      </c>
      <c r="H201" s="40">
        <v>477.10000000000008</v>
      </c>
      <c r="I201" s="40">
        <v>482.4500000000001</v>
      </c>
      <c r="J201" s="40">
        <v>489.40000000000009</v>
      </c>
      <c r="K201" s="31">
        <v>475.5</v>
      </c>
      <c r="L201" s="31">
        <v>463.2</v>
      </c>
      <c r="M201" s="31">
        <v>8.8294200000000007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928.9</v>
      </c>
      <c r="D202" s="40">
        <v>934.11666666666667</v>
      </c>
      <c r="E202" s="40">
        <v>915.5333333333333</v>
      </c>
      <c r="F202" s="40">
        <v>902.16666666666663</v>
      </c>
      <c r="G202" s="40">
        <v>883.58333333333326</v>
      </c>
      <c r="H202" s="40">
        <v>947.48333333333335</v>
      </c>
      <c r="I202" s="40">
        <v>966.06666666666661</v>
      </c>
      <c r="J202" s="40">
        <v>979.43333333333339</v>
      </c>
      <c r="K202" s="31">
        <v>952.7</v>
      </c>
      <c r="L202" s="31">
        <v>920.75</v>
      </c>
      <c r="M202" s="31">
        <v>3.3543599999999998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785</v>
      </c>
      <c r="D203" s="40">
        <v>788.04999999999984</v>
      </c>
      <c r="E203" s="40">
        <v>777.24999999999966</v>
      </c>
      <c r="F203" s="40">
        <v>769.49999999999977</v>
      </c>
      <c r="G203" s="40">
        <v>758.69999999999959</v>
      </c>
      <c r="H203" s="40">
        <v>795.79999999999973</v>
      </c>
      <c r="I203" s="40">
        <v>806.59999999999991</v>
      </c>
      <c r="J203" s="40">
        <v>814.3499999999998</v>
      </c>
      <c r="K203" s="31">
        <v>798.85</v>
      </c>
      <c r="L203" s="31">
        <v>780.3</v>
      </c>
      <c r="M203" s="31">
        <v>27.223659999999999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7750</v>
      </c>
      <c r="D204" s="40">
        <v>7798.2666666666664</v>
      </c>
      <c r="E204" s="40">
        <v>7685.5333333333328</v>
      </c>
      <c r="F204" s="40">
        <v>7621.0666666666666</v>
      </c>
      <c r="G204" s="40">
        <v>7508.333333333333</v>
      </c>
      <c r="H204" s="40">
        <v>7862.7333333333327</v>
      </c>
      <c r="I204" s="40">
        <v>7975.4666666666662</v>
      </c>
      <c r="J204" s="40">
        <v>8039.9333333333325</v>
      </c>
      <c r="K204" s="31">
        <v>7911</v>
      </c>
      <c r="L204" s="31">
        <v>7733.8</v>
      </c>
      <c r="M204" s="31">
        <v>2.5801799999999999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36.700000000000003</v>
      </c>
      <c r="D205" s="40">
        <v>36.916666666666664</v>
      </c>
      <c r="E205" s="40">
        <v>36.083333333333329</v>
      </c>
      <c r="F205" s="40">
        <v>35.466666666666661</v>
      </c>
      <c r="G205" s="40">
        <v>34.633333333333326</v>
      </c>
      <c r="H205" s="40">
        <v>37.533333333333331</v>
      </c>
      <c r="I205" s="40">
        <v>38.36666666666666</v>
      </c>
      <c r="J205" s="40">
        <v>38.983333333333334</v>
      </c>
      <c r="K205" s="31">
        <v>37.75</v>
      </c>
      <c r="L205" s="31">
        <v>36.299999999999997</v>
      </c>
      <c r="M205" s="31">
        <v>116.93137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1445.4</v>
      </c>
      <c r="D206" s="40">
        <v>1455.1500000000003</v>
      </c>
      <c r="E206" s="40">
        <v>1432.6000000000006</v>
      </c>
      <c r="F206" s="40">
        <v>1419.8000000000002</v>
      </c>
      <c r="G206" s="40">
        <v>1397.2500000000005</v>
      </c>
      <c r="H206" s="40">
        <v>1467.9500000000007</v>
      </c>
      <c r="I206" s="40">
        <v>1490.5000000000005</v>
      </c>
      <c r="J206" s="40">
        <v>1503.3000000000009</v>
      </c>
      <c r="K206" s="31">
        <v>1477.7</v>
      </c>
      <c r="L206" s="31">
        <v>1442.35</v>
      </c>
      <c r="M206" s="31">
        <v>3.7912599999999999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643.04999999999995</v>
      </c>
      <c r="D207" s="40">
        <v>647.19999999999993</v>
      </c>
      <c r="E207" s="40">
        <v>637.34999999999991</v>
      </c>
      <c r="F207" s="40">
        <v>631.65</v>
      </c>
      <c r="G207" s="40">
        <v>621.79999999999995</v>
      </c>
      <c r="H207" s="40">
        <v>652.89999999999986</v>
      </c>
      <c r="I207" s="40">
        <v>662.75</v>
      </c>
      <c r="J207" s="40">
        <v>668.44999999999982</v>
      </c>
      <c r="K207" s="31">
        <v>657.05</v>
      </c>
      <c r="L207" s="31">
        <v>641.5</v>
      </c>
      <c r="M207" s="31">
        <v>6.4015000000000004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247.9</v>
      </c>
      <c r="D208" s="40">
        <v>248.43333333333331</v>
      </c>
      <c r="E208" s="40">
        <v>246.41666666666663</v>
      </c>
      <c r="F208" s="40">
        <v>244.93333333333331</v>
      </c>
      <c r="G208" s="40">
        <v>242.91666666666663</v>
      </c>
      <c r="H208" s="40">
        <v>249.91666666666663</v>
      </c>
      <c r="I208" s="40">
        <v>251.93333333333334</v>
      </c>
      <c r="J208" s="40">
        <v>253.41666666666663</v>
      </c>
      <c r="K208" s="31">
        <v>250.45</v>
      </c>
      <c r="L208" s="31">
        <v>246.95</v>
      </c>
      <c r="M208" s="31">
        <v>18.549890000000001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792.75</v>
      </c>
      <c r="D209" s="40">
        <v>790.85</v>
      </c>
      <c r="E209" s="40">
        <v>786</v>
      </c>
      <c r="F209" s="40">
        <v>779.25</v>
      </c>
      <c r="G209" s="40">
        <v>774.4</v>
      </c>
      <c r="H209" s="40">
        <v>797.6</v>
      </c>
      <c r="I209" s="40">
        <v>802.45000000000016</v>
      </c>
      <c r="J209" s="40">
        <v>809.2</v>
      </c>
      <c r="K209" s="31">
        <v>795.7</v>
      </c>
      <c r="L209" s="31">
        <v>784.1</v>
      </c>
      <c r="M209" s="31">
        <v>5.9980599999999997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311</v>
      </c>
      <c r="D210" s="40">
        <v>312.68333333333334</v>
      </c>
      <c r="E210" s="40">
        <v>306.11666666666667</v>
      </c>
      <c r="F210" s="40">
        <v>301.23333333333335</v>
      </c>
      <c r="G210" s="40">
        <v>294.66666666666669</v>
      </c>
      <c r="H210" s="40">
        <v>317.56666666666666</v>
      </c>
      <c r="I210" s="40">
        <v>324.13333333333338</v>
      </c>
      <c r="J210" s="40">
        <v>329.01666666666665</v>
      </c>
      <c r="K210" s="31">
        <v>319.25</v>
      </c>
      <c r="L210" s="31">
        <v>307.8</v>
      </c>
      <c r="M210" s="31">
        <v>108.34095000000001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</v>
      </c>
      <c r="D211" s="40">
        <v>6.4333333333333336</v>
      </c>
      <c r="E211" s="40">
        <v>5.5166666666666675</v>
      </c>
      <c r="F211" s="40">
        <v>5.0333333333333341</v>
      </c>
      <c r="G211" s="40">
        <v>4.116666666666668</v>
      </c>
      <c r="H211" s="40">
        <v>6.916666666666667</v>
      </c>
      <c r="I211" s="40">
        <v>7.833333333333333</v>
      </c>
      <c r="J211" s="40">
        <v>8.3166666666666664</v>
      </c>
      <c r="K211" s="31">
        <v>7.35</v>
      </c>
      <c r="L211" s="31">
        <v>5.95</v>
      </c>
      <c r="M211" s="31">
        <v>12724.880160000001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1032.6500000000001</v>
      </c>
      <c r="D212" s="40">
        <v>1036.4000000000001</v>
      </c>
      <c r="E212" s="40">
        <v>1024.4000000000001</v>
      </c>
      <c r="F212" s="40">
        <v>1016.1500000000001</v>
      </c>
      <c r="G212" s="40">
        <v>1004.1500000000001</v>
      </c>
      <c r="H212" s="40">
        <v>1044.6500000000001</v>
      </c>
      <c r="I212" s="40">
        <v>1056.6500000000001</v>
      </c>
      <c r="J212" s="40">
        <v>1064.9000000000001</v>
      </c>
      <c r="K212" s="31">
        <v>1048.4000000000001</v>
      </c>
      <c r="L212" s="31">
        <v>1028.1500000000001</v>
      </c>
      <c r="M212" s="31">
        <v>9.4445099999999993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2149.25</v>
      </c>
      <c r="D213" s="40">
        <v>2161.4166666666665</v>
      </c>
      <c r="E213" s="40">
        <v>2133.833333333333</v>
      </c>
      <c r="F213" s="40">
        <v>2118.4166666666665</v>
      </c>
      <c r="G213" s="40">
        <v>2090.833333333333</v>
      </c>
      <c r="H213" s="40">
        <v>2176.833333333333</v>
      </c>
      <c r="I213" s="40">
        <v>2204.4166666666661</v>
      </c>
      <c r="J213" s="40">
        <v>2219.833333333333</v>
      </c>
      <c r="K213" s="31">
        <v>2189</v>
      </c>
      <c r="L213" s="31">
        <v>2146</v>
      </c>
      <c r="M213" s="31">
        <v>0.63570000000000004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596.79999999999995</v>
      </c>
      <c r="D214" s="40">
        <v>598.36666666666667</v>
      </c>
      <c r="E214" s="40">
        <v>592.73333333333335</v>
      </c>
      <c r="F214" s="40">
        <v>588.66666666666663</v>
      </c>
      <c r="G214" s="40">
        <v>583.0333333333333</v>
      </c>
      <c r="H214" s="40">
        <v>602.43333333333339</v>
      </c>
      <c r="I214" s="40">
        <v>608.06666666666683</v>
      </c>
      <c r="J214" s="40">
        <v>612.13333333333344</v>
      </c>
      <c r="K214" s="40">
        <v>604</v>
      </c>
      <c r="L214" s="40">
        <v>594.29999999999995</v>
      </c>
      <c r="M214" s="40">
        <v>45.093559999999997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12.65</v>
      </c>
      <c r="D215" s="40">
        <v>12.700000000000001</v>
      </c>
      <c r="E215" s="40">
        <v>12.550000000000002</v>
      </c>
      <c r="F215" s="40">
        <v>12.450000000000001</v>
      </c>
      <c r="G215" s="40">
        <v>12.300000000000002</v>
      </c>
      <c r="H215" s="40">
        <v>12.800000000000002</v>
      </c>
      <c r="I215" s="40">
        <v>12.950000000000001</v>
      </c>
      <c r="J215" s="40">
        <v>13.050000000000002</v>
      </c>
      <c r="K215" s="40">
        <v>12.85</v>
      </c>
      <c r="L215" s="40">
        <v>12.6</v>
      </c>
      <c r="M215" s="40">
        <v>930.50717999999995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201.8</v>
      </c>
      <c r="D216" s="40">
        <v>205.53333333333333</v>
      </c>
      <c r="E216" s="40">
        <v>197.26666666666665</v>
      </c>
      <c r="F216" s="40">
        <v>192.73333333333332</v>
      </c>
      <c r="G216" s="40">
        <v>184.46666666666664</v>
      </c>
      <c r="H216" s="40">
        <v>210.06666666666666</v>
      </c>
      <c r="I216" s="40">
        <v>218.33333333333337</v>
      </c>
      <c r="J216" s="40">
        <v>222.86666666666667</v>
      </c>
      <c r="K216" s="40">
        <v>213.8</v>
      </c>
      <c r="L216" s="40">
        <v>201</v>
      </c>
      <c r="M216" s="40">
        <v>251.96399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5"/>
      <c r="B1" s="406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44413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8" t="s">
        <v>16</v>
      </c>
      <c r="B9" s="400" t="s">
        <v>18</v>
      </c>
      <c r="C9" s="404" t="s">
        <v>20</v>
      </c>
      <c r="D9" s="404" t="s">
        <v>21</v>
      </c>
      <c r="E9" s="395" t="s">
        <v>22</v>
      </c>
      <c r="F9" s="396"/>
      <c r="G9" s="397"/>
      <c r="H9" s="395" t="s">
        <v>23</v>
      </c>
      <c r="I9" s="396"/>
      <c r="J9" s="397"/>
      <c r="K9" s="26"/>
      <c r="L9" s="27"/>
      <c r="M9" s="55"/>
      <c r="N9" s="1"/>
      <c r="O9" s="1"/>
    </row>
    <row r="10" spans="1:15" ht="42.75" customHeight="1">
      <c r="A10" s="402"/>
      <c r="B10" s="403"/>
      <c r="C10" s="403"/>
      <c r="D10" s="40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24382</v>
      </c>
      <c r="D11" s="40">
        <v>24522.350000000002</v>
      </c>
      <c r="E11" s="40">
        <v>24194.700000000004</v>
      </c>
      <c r="F11" s="40">
        <v>24007.4</v>
      </c>
      <c r="G11" s="40">
        <v>23679.750000000004</v>
      </c>
      <c r="H11" s="40">
        <v>24709.650000000005</v>
      </c>
      <c r="I11" s="40">
        <v>25037.300000000007</v>
      </c>
      <c r="J11" s="40">
        <v>25224.600000000006</v>
      </c>
      <c r="K11" s="31">
        <v>24850</v>
      </c>
      <c r="L11" s="31">
        <v>24335.05</v>
      </c>
      <c r="M11" s="31">
        <v>1.014E-2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1636.45</v>
      </c>
      <c r="D12" s="40">
        <v>1651.4833333333333</v>
      </c>
      <c r="E12" s="40">
        <v>1613.9666666666667</v>
      </c>
      <c r="F12" s="40">
        <v>1591.4833333333333</v>
      </c>
      <c r="G12" s="40">
        <v>1553.9666666666667</v>
      </c>
      <c r="H12" s="40">
        <v>1673.9666666666667</v>
      </c>
      <c r="I12" s="40">
        <v>1711.4833333333336</v>
      </c>
      <c r="J12" s="40">
        <v>1733.9666666666667</v>
      </c>
      <c r="K12" s="31">
        <v>1689</v>
      </c>
      <c r="L12" s="31">
        <v>1629</v>
      </c>
      <c r="M12" s="31">
        <v>0.75011000000000005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1972.6</v>
      </c>
      <c r="D13" s="40">
        <v>1997.8499999999997</v>
      </c>
      <c r="E13" s="40">
        <v>1920.7499999999995</v>
      </c>
      <c r="F13" s="40">
        <v>1868.8999999999999</v>
      </c>
      <c r="G13" s="40">
        <v>1791.7999999999997</v>
      </c>
      <c r="H13" s="40">
        <v>2049.6999999999994</v>
      </c>
      <c r="I13" s="40">
        <v>2126.7999999999993</v>
      </c>
      <c r="J13" s="40">
        <v>2178.6499999999992</v>
      </c>
      <c r="K13" s="31">
        <v>2074.9499999999998</v>
      </c>
      <c r="L13" s="31">
        <v>1946</v>
      </c>
      <c r="M13" s="31">
        <v>0.47255000000000003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2398.6</v>
      </c>
      <c r="D14" s="40">
        <v>2415.5166666666664</v>
      </c>
      <c r="E14" s="40">
        <v>2376.083333333333</v>
      </c>
      <c r="F14" s="40">
        <v>2353.5666666666666</v>
      </c>
      <c r="G14" s="40">
        <v>2314.1333333333332</v>
      </c>
      <c r="H14" s="40">
        <v>2438.0333333333328</v>
      </c>
      <c r="I14" s="40">
        <v>2477.4666666666662</v>
      </c>
      <c r="J14" s="40">
        <v>2499.9833333333327</v>
      </c>
      <c r="K14" s="31">
        <v>2454.9499999999998</v>
      </c>
      <c r="L14" s="31">
        <v>2393</v>
      </c>
      <c r="M14" s="31">
        <v>3.8038599999999998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1985.9</v>
      </c>
      <c r="D15" s="40">
        <v>1993.3166666666666</v>
      </c>
      <c r="E15" s="40">
        <v>1957.6333333333332</v>
      </c>
      <c r="F15" s="40">
        <v>1929.3666666666666</v>
      </c>
      <c r="G15" s="40">
        <v>1893.6833333333332</v>
      </c>
      <c r="H15" s="40">
        <v>2021.5833333333333</v>
      </c>
      <c r="I15" s="40">
        <v>2057.2666666666664</v>
      </c>
      <c r="J15" s="40">
        <v>2085.5333333333333</v>
      </c>
      <c r="K15" s="31">
        <v>2029</v>
      </c>
      <c r="L15" s="31">
        <v>1965.05</v>
      </c>
      <c r="M15" s="31">
        <v>0.14884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1725.75</v>
      </c>
      <c r="D16" s="40">
        <v>1753.0333333333335</v>
      </c>
      <c r="E16" s="40">
        <v>1681.116666666667</v>
      </c>
      <c r="F16" s="40">
        <v>1636.4833333333336</v>
      </c>
      <c r="G16" s="40">
        <v>1564.5666666666671</v>
      </c>
      <c r="H16" s="40">
        <v>1797.666666666667</v>
      </c>
      <c r="I16" s="40">
        <v>1869.5833333333335</v>
      </c>
      <c r="J16" s="40">
        <v>1914.2166666666669</v>
      </c>
      <c r="K16" s="31">
        <v>1824.95</v>
      </c>
      <c r="L16" s="31">
        <v>1708.4</v>
      </c>
      <c r="M16" s="31">
        <v>1.6798999999999999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1243.0999999999999</v>
      </c>
      <c r="D17" s="40">
        <v>1232.7333333333333</v>
      </c>
      <c r="E17" s="40">
        <v>1213.2666666666667</v>
      </c>
      <c r="F17" s="40">
        <v>1183.4333333333334</v>
      </c>
      <c r="G17" s="40">
        <v>1163.9666666666667</v>
      </c>
      <c r="H17" s="40">
        <v>1262.5666666666666</v>
      </c>
      <c r="I17" s="40">
        <v>1282.0333333333333</v>
      </c>
      <c r="J17" s="40">
        <v>1311.8666666666666</v>
      </c>
      <c r="K17" s="31">
        <v>1252.2</v>
      </c>
      <c r="L17" s="31">
        <v>1202.9000000000001</v>
      </c>
      <c r="M17" s="31">
        <v>21.94774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666.05</v>
      </c>
      <c r="D18" s="40">
        <v>667.81666666666661</v>
      </c>
      <c r="E18" s="40">
        <v>651.23333333333323</v>
      </c>
      <c r="F18" s="40">
        <v>636.41666666666663</v>
      </c>
      <c r="G18" s="40">
        <v>619.83333333333326</v>
      </c>
      <c r="H18" s="40">
        <v>682.63333333333321</v>
      </c>
      <c r="I18" s="40">
        <v>699.2166666666667</v>
      </c>
      <c r="J18" s="40">
        <v>714.03333333333319</v>
      </c>
      <c r="K18" s="31">
        <v>684.4</v>
      </c>
      <c r="L18" s="31">
        <v>653</v>
      </c>
      <c r="M18" s="31">
        <v>2.1400899999999998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943.05</v>
      </c>
      <c r="D19" s="40">
        <v>955.84999999999991</v>
      </c>
      <c r="E19" s="40">
        <v>926.54999999999984</v>
      </c>
      <c r="F19" s="40">
        <v>910.05</v>
      </c>
      <c r="G19" s="40">
        <v>880.74999999999989</v>
      </c>
      <c r="H19" s="40">
        <v>972.3499999999998</v>
      </c>
      <c r="I19" s="40">
        <v>1001.65</v>
      </c>
      <c r="J19" s="40">
        <v>1018.1499999999997</v>
      </c>
      <c r="K19" s="31">
        <v>985.15</v>
      </c>
      <c r="L19" s="31">
        <v>939.35</v>
      </c>
      <c r="M19" s="31">
        <v>9.4755599999999998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2553</v>
      </c>
      <c r="D20" s="40">
        <v>2554.0166666666669</v>
      </c>
      <c r="E20" s="40">
        <v>2459.0333333333338</v>
      </c>
      <c r="F20" s="40">
        <v>2365.0666666666671</v>
      </c>
      <c r="G20" s="40">
        <v>2270.0833333333339</v>
      </c>
      <c r="H20" s="40">
        <v>2647.9833333333336</v>
      </c>
      <c r="I20" s="40">
        <v>2742.9666666666662</v>
      </c>
      <c r="J20" s="40">
        <v>2836.9333333333334</v>
      </c>
      <c r="K20" s="31">
        <v>2649</v>
      </c>
      <c r="L20" s="31">
        <v>2460.0500000000002</v>
      </c>
      <c r="M20" s="31">
        <v>7.1261599999999996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18029.650000000001</v>
      </c>
      <c r="D21" s="40">
        <v>18396.55</v>
      </c>
      <c r="E21" s="40">
        <v>17458.099999999999</v>
      </c>
      <c r="F21" s="40">
        <v>16886.55</v>
      </c>
      <c r="G21" s="40">
        <v>15948.099999999999</v>
      </c>
      <c r="H21" s="40">
        <v>18968.099999999999</v>
      </c>
      <c r="I21" s="40">
        <v>19906.550000000003</v>
      </c>
      <c r="J21" s="40">
        <v>20478.099999999999</v>
      </c>
      <c r="K21" s="31">
        <v>19335</v>
      </c>
      <c r="L21" s="31">
        <v>17825</v>
      </c>
      <c r="M21" s="31">
        <v>0.43772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1429.55</v>
      </c>
      <c r="D22" s="40">
        <v>1437.5333333333335</v>
      </c>
      <c r="E22" s="40">
        <v>1415.0666666666671</v>
      </c>
      <c r="F22" s="40">
        <v>1400.5833333333335</v>
      </c>
      <c r="G22" s="40">
        <v>1378.116666666667</v>
      </c>
      <c r="H22" s="40">
        <v>1452.0166666666671</v>
      </c>
      <c r="I22" s="40">
        <v>1474.4833333333338</v>
      </c>
      <c r="J22" s="40">
        <v>1488.9666666666672</v>
      </c>
      <c r="K22" s="31">
        <v>1460</v>
      </c>
      <c r="L22" s="31">
        <v>1423.05</v>
      </c>
      <c r="M22" s="31">
        <v>33.418010000000002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898.15</v>
      </c>
      <c r="D23" s="40">
        <v>897.7166666666667</v>
      </c>
      <c r="E23" s="40">
        <v>880.43333333333339</v>
      </c>
      <c r="F23" s="40">
        <v>862.7166666666667</v>
      </c>
      <c r="G23" s="40">
        <v>845.43333333333339</v>
      </c>
      <c r="H23" s="40">
        <v>915.43333333333339</v>
      </c>
      <c r="I23" s="40">
        <v>932.7166666666667</v>
      </c>
      <c r="J23" s="40">
        <v>950.43333333333339</v>
      </c>
      <c r="K23" s="31">
        <v>915</v>
      </c>
      <c r="L23" s="31">
        <v>880</v>
      </c>
      <c r="M23" s="31">
        <v>13.172330000000001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694.7</v>
      </c>
      <c r="D24" s="40">
        <v>701.56666666666661</v>
      </c>
      <c r="E24" s="40">
        <v>685.13333333333321</v>
      </c>
      <c r="F24" s="40">
        <v>675.56666666666661</v>
      </c>
      <c r="G24" s="40">
        <v>659.13333333333321</v>
      </c>
      <c r="H24" s="40">
        <v>711.13333333333321</v>
      </c>
      <c r="I24" s="40">
        <v>727.56666666666661</v>
      </c>
      <c r="J24" s="40">
        <v>737.13333333333321</v>
      </c>
      <c r="K24" s="31">
        <v>718</v>
      </c>
      <c r="L24" s="31">
        <v>692</v>
      </c>
      <c r="M24" s="31">
        <v>140.45587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902.95</v>
      </c>
      <c r="D25" s="40">
        <v>902.65</v>
      </c>
      <c r="E25" s="40">
        <v>883.3</v>
      </c>
      <c r="F25" s="40">
        <v>863.65</v>
      </c>
      <c r="G25" s="40">
        <v>844.3</v>
      </c>
      <c r="H25" s="40">
        <v>922.3</v>
      </c>
      <c r="I25" s="40">
        <v>941.65000000000009</v>
      </c>
      <c r="J25" s="40">
        <v>961.3</v>
      </c>
      <c r="K25" s="31">
        <v>922</v>
      </c>
      <c r="L25" s="31">
        <v>883</v>
      </c>
      <c r="M25" s="31">
        <v>1.21871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932.2</v>
      </c>
      <c r="D26" s="40">
        <v>921.73333333333323</v>
      </c>
      <c r="E26" s="40">
        <v>904.46666666666647</v>
      </c>
      <c r="F26" s="40">
        <v>876.73333333333323</v>
      </c>
      <c r="G26" s="40">
        <v>859.46666666666647</v>
      </c>
      <c r="H26" s="40">
        <v>949.46666666666647</v>
      </c>
      <c r="I26" s="40">
        <v>966.73333333333312</v>
      </c>
      <c r="J26" s="40">
        <v>994.46666666666647</v>
      </c>
      <c r="K26" s="31">
        <v>939</v>
      </c>
      <c r="L26" s="31">
        <v>894</v>
      </c>
      <c r="M26" s="31">
        <v>0.86138000000000003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115.65</v>
      </c>
      <c r="D27" s="40">
        <v>116.76666666666667</v>
      </c>
      <c r="E27" s="40">
        <v>114.08333333333333</v>
      </c>
      <c r="F27" s="40">
        <v>112.51666666666667</v>
      </c>
      <c r="G27" s="40">
        <v>109.83333333333333</v>
      </c>
      <c r="H27" s="40">
        <v>118.33333333333333</v>
      </c>
      <c r="I27" s="40">
        <v>121.01666666666667</v>
      </c>
      <c r="J27" s="40">
        <v>122.58333333333333</v>
      </c>
      <c r="K27" s="31">
        <v>119.45</v>
      </c>
      <c r="L27" s="31">
        <v>115.2</v>
      </c>
      <c r="M27" s="31">
        <v>27.917560000000002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216.2</v>
      </c>
      <c r="D28" s="40">
        <v>218.70000000000002</v>
      </c>
      <c r="E28" s="40">
        <v>212.60000000000002</v>
      </c>
      <c r="F28" s="40">
        <v>209</v>
      </c>
      <c r="G28" s="40">
        <v>202.9</v>
      </c>
      <c r="H28" s="40">
        <v>222.30000000000004</v>
      </c>
      <c r="I28" s="40">
        <v>228.4</v>
      </c>
      <c r="J28" s="40">
        <v>232.00000000000006</v>
      </c>
      <c r="K28" s="31">
        <v>224.8</v>
      </c>
      <c r="L28" s="31">
        <v>215.1</v>
      </c>
      <c r="M28" s="31">
        <v>22.068999999999999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416.3</v>
      </c>
      <c r="D29" s="40">
        <v>420.43333333333334</v>
      </c>
      <c r="E29" s="40">
        <v>407.86666666666667</v>
      </c>
      <c r="F29" s="40">
        <v>399.43333333333334</v>
      </c>
      <c r="G29" s="40">
        <v>386.86666666666667</v>
      </c>
      <c r="H29" s="40">
        <v>428.86666666666667</v>
      </c>
      <c r="I29" s="40">
        <v>441.43333333333339</v>
      </c>
      <c r="J29" s="40">
        <v>449.86666666666667</v>
      </c>
      <c r="K29" s="31">
        <v>433</v>
      </c>
      <c r="L29" s="31">
        <v>412</v>
      </c>
      <c r="M29" s="31">
        <v>4.2188699999999999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289.89999999999998</v>
      </c>
      <c r="D30" s="40">
        <v>294.23333333333335</v>
      </c>
      <c r="E30" s="40">
        <v>284.4666666666667</v>
      </c>
      <c r="F30" s="40">
        <v>279.03333333333336</v>
      </c>
      <c r="G30" s="40">
        <v>269.26666666666671</v>
      </c>
      <c r="H30" s="40">
        <v>299.66666666666669</v>
      </c>
      <c r="I30" s="40">
        <v>309.43333333333334</v>
      </c>
      <c r="J30" s="40">
        <v>314.86666666666667</v>
      </c>
      <c r="K30" s="31">
        <v>304</v>
      </c>
      <c r="L30" s="31">
        <v>288.8</v>
      </c>
      <c r="M30" s="31">
        <v>5.8538500000000004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4177.95</v>
      </c>
      <c r="D31" s="40">
        <v>4208.95</v>
      </c>
      <c r="E31" s="40">
        <v>4118.8999999999996</v>
      </c>
      <c r="F31" s="40">
        <v>4059.8499999999995</v>
      </c>
      <c r="G31" s="40">
        <v>3969.7999999999993</v>
      </c>
      <c r="H31" s="40">
        <v>4268</v>
      </c>
      <c r="I31" s="40">
        <v>4358.0500000000011</v>
      </c>
      <c r="J31" s="40">
        <v>4417.1000000000004</v>
      </c>
      <c r="K31" s="31">
        <v>4299</v>
      </c>
      <c r="L31" s="31">
        <v>4149.8999999999996</v>
      </c>
      <c r="M31" s="31">
        <v>0.24240999999999999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2288.8000000000002</v>
      </c>
      <c r="D32" s="40">
        <v>2287.9333333333334</v>
      </c>
      <c r="E32" s="40">
        <v>2265.8666666666668</v>
      </c>
      <c r="F32" s="40">
        <v>2242.9333333333334</v>
      </c>
      <c r="G32" s="40">
        <v>2220.8666666666668</v>
      </c>
      <c r="H32" s="40">
        <v>2310.8666666666668</v>
      </c>
      <c r="I32" s="40">
        <v>2332.9333333333334</v>
      </c>
      <c r="J32" s="40">
        <v>2355.8666666666668</v>
      </c>
      <c r="K32" s="31">
        <v>2310</v>
      </c>
      <c r="L32" s="31">
        <v>2265</v>
      </c>
      <c r="M32" s="31">
        <v>1.1317900000000001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2236.8000000000002</v>
      </c>
      <c r="D33" s="40">
        <v>2253.0166666666664</v>
      </c>
      <c r="E33" s="40">
        <v>2209.1833333333329</v>
      </c>
      <c r="F33" s="40">
        <v>2181.5666666666666</v>
      </c>
      <c r="G33" s="40">
        <v>2137.7333333333331</v>
      </c>
      <c r="H33" s="40">
        <v>2280.6333333333328</v>
      </c>
      <c r="I33" s="40">
        <v>2324.4666666666667</v>
      </c>
      <c r="J33" s="40">
        <v>2352.0833333333326</v>
      </c>
      <c r="K33" s="31">
        <v>2296.85</v>
      </c>
      <c r="L33" s="31">
        <v>2225.4</v>
      </c>
      <c r="M33" s="31">
        <v>0.28652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121.3</v>
      </c>
      <c r="D34" s="40">
        <v>122.18333333333334</v>
      </c>
      <c r="E34" s="40">
        <v>119.86666666666667</v>
      </c>
      <c r="F34" s="40">
        <v>118.43333333333334</v>
      </c>
      <c r="G34" s="40">
        <v>116.11666666666667</v>
      </c>
      <c r="H34" s="40">
        <v>123.61666666666667</v>
      </c>
      <c r="I34" s="40">
        <v>125.93333333333334</v>
      </c>
      <c r="J34" s="40">
        <v>127.36666666666667</v>
      </c>
      <c r="K34" s="31">
        <v>124.5</v>
      </c>
      <c r="L34" s="31">
        <v>120.75</v>
      </c>
      <c r="M34" s="31">
        <v>3.87703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786.65</v>
      </c>
      <c r="D35" s="40">
        <v>787.65</v>
      </c>
      <c r="E35" s="40">
        <v>780.5</v>
      </c>
      <c r="F35" s="40">
        <v>774.35</v>
      </c>
      <c r="G35" s="40">
        <v>767.2</v>
      </c>
      <c r="H35" s="40">
        <v>793.8</v>
      </c>
      <c r="I35" s="40">
        <v>800.94999999999982</v>
      </c>
      <c r="J35" s="40">
        <v>807.09999999999991</v>
      </c>
      <c r="K35" s="31">
        <v>794.8</v>
      </c>
      <c r="L35" s="31">
        <v>781.5</v>
      </c>
      <c r="M35" s="31">
        <v>4.0070699999999997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3398.55</v>
      </c>
      <c r="D36" s="40">
        <v>3445.3666666666668</v>
      </c>
      <c r="E36" s="40">
        <v>3341.1833333333334</v>
      </c>
      <c r="F36" s="40">
        <v>3283.8166666666666</v>
      </c>
      <c r="G36" s="40">
        <v>3179.6333333333332</v>
      </c>
      <c r="H36" s="40">
        <v>3502.7333333333336</v>
      </c>
      <c r="I36" s="40">
        <v>3606.916666666667</v>
      </c>
      <c r="J36" s="40">
        <v>3664.2833333333338</v>
      </c>
      <c r="K36" s="31">
        <v>3549.55</v>
      </c>
      <c r="L36" s="31">
        <v>3388</v>
      </c>
      <c r="M36" s="31">
        <v>1.4194100000000001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4206.45</v>
      </c>
      <c r="D37" s="40">
        <v>4220.6833333333334</v>
      </c>
      <c r="E37" s="40">
        <v>4164.3666666666668</v>
      </c>
      <c r="F37" s="40">
        <v>4122.2833333333338</v>
      </c>
      <c r="G37" s="40">
        <v>4065.9666666666672</v>
      </c>
      <c r="H37" s="40">
        <v>4262.7666666666664</v>
      </c>
      <c r="I37" s="40">
        <v>4319.0833333333339</v>
      </c>
      <c r="J37" s="40">
        <v>4361.1666666666661</v>
      </c>
      <c r="K37" s="31">
        <v>4277</v>
      </c>
      <c r="L37" s="31">
        <v>4178.6000000000004</v>
      </c>
      <c r="M37" s="31">
        <v>1.0809500000000001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23.7</v>
      </c>
      <c r="D38" s="40">
        <v>23.933333333333334</v>
      </c>
      <c r="E38" s="40">
        <v>23.416666666666668</v>
      </c>
      <c r="F38" s="40">
        <v>23.133333333333333</v>
      </c>
      <c r="G38" s="40">
        <v>22.616666666666667</v>
      </c>
      <c r="H38" s="40">
        <v>24.216666666666669</v>
      </c>
      <c r="I38" s="40">
        <v>24.733333333333334</v>
      </c>
      <c r="J38" s="40">
        <v>25.016666666666669</v>
      </c>
      <c r="K38" s="31">
        <v>24.45</v>
      </c>
      <c r="L38" s="31">
        <v>23.65</v>
      </c>
      <c r="M38" s="31">
        <v>63.681510000000003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721.15</v>
      </c>
      <c r="D39" s="40">
        <v>725.11666666666679</v>
      </c>
      <c r="E39" s="40">
        <v>715.73333333333358</v>
      </c>
      <c r="F39" s="40">
        <v>710.31666666666683</v>
      </c>
      <c r="G39" s="40">
        <v>700.93333333333362</v>
      </c>
      <c r="H39" s="40">
        <v>730.53333333333353</v>
      </c>
      <c r="I39" s="40">
        <v>739.91666666666674</v>
      </c>
      <c r="J39" s="40">
        <v>745.33333333333348</v>
      </c>
      <c r="K39" s="31">
        <v>734.5</v>
      </c>
      <c r="L39" s="31">
        <v>719.7</v>
      </c>
      <c r="M39" s="31">
        <v>16.19322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3021.05</v>
      </c>
      <c r="D40" s="40">
        <v>3019.5333333333333</v>
      </c>
      <c r="E40" s="40">
        <v>2994.2666666666664</v>
      </c>
      <c r="F40" s="40">
        <v>2967.4833333333331</v>
      </c>
      <c r="G40" s="40">
        <v>2942.2166666666662</v>
      </c>
      <c r="H40" s="40">
        <v>3046.3166666666666</v>
      </c>
      <c r="I40" s="40">
        <v>3071.5833333333339</v>
      </c>
      <c r="J40" s="40">
        <v>3098.3666666666668</v>
      </c>
      <c r="K40" s="31">
        <v>3044.8</v>
      </c>
      <c r="L40" s="31">
        <v>2992.75</v>
      </c>
      <c r="M40" s="31">
        <v>0.28992000000000001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419.05</v>
      </c>
      <c r="D41" s="40">
        <v>421.48333333333335</v>
      </c>
      <c r="E41" s="40">
        <v>415.56666666666672</v>
      </c>
      <c r="F41" s="40">
        <v>412.08333333333337</v>
      </c>
      <c r="G41" s="40">
        <v>406.16666666666674</v>
      </c>
      <c r="H41" s="40">
        <v>424.9666666666667</v>
      </c>
      <c r="I41" s="40">
        <v>430.88333333333333</v>
      </c>
      <c r="J41" s="40">
        <v>434.36666666666667</v>
      </c>
      <c r="K41" s="31">
        <v>427.4</v>
      </c>
      <c r="L41" s="31">
        <v>418</v>
      </c>
      <c r="M41" s="31">
        <v>35.590710000000001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1273.55</v>
      </c>
      <c r="D42" s="40">
        <v>1293.0666666666668</v>
      </c>
      <c r="E42" s="40">
        <v>1230.1333333333337</v>
      </c>
      <c r="F42" s="40">
        <v>1186.7166666666669</v>
      </c>
      <c r="G42" s="40">
        <v>1123.7833333333338</v>
      </c>
      <c r="H42" s="40">
        <v>1336.4833333333336</v>
      </c>
      <c r="I42" s="40">
        <v>1399.4166666666665</v>
      </c>
      <c r="J42" s="40">
        <v>1442.8333333333335</v>
      </c>
      <c r="K42" s="31">
        <v>1356</v>
      </c>
      <c r="L42" s="31">
        <v>1249.6500000000001</v>
      </c>
      <c r="M42" s="31">
        <v>3.6776399999999998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4066.4</v>
      </c>
      <c r="D43" s="40">
        <v>4082.5499999999997</v>
      </c>
      <c r="E43" s="40">
        <v>4036.4999999999991</v>
      </c>
      <c r="F43" s="40">
        <v>4006.5999999999995</v>
      </c>
      <c r="G43" s="40">
        <v>3960.5499999999988</v>
      </c>
      <c r="H43" s="40">
        <v>4112.4499999999989</v>
      </c>
      <c r="I43" s="40">
        <v>4158.5</v>
      </c>
      <c r="J43" s="40">
        <v>4188.3999999999996</v>
      </c>
      <c r="K43" s="31">
        <v>4128.6000000000004</v>
      </c>
      <c r="L43" s="31">
        <v>4052.65</v>
      </c>
      <c r="M43" s="31">
        <v>3.05863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225.45</v>
      </c>
      <c r="D44" s="40">
        <v>227.33333333333334</v>
      </c>
      <c r="E44" s="40">
        <v>222.7166666666667</v>
      </c>
      <c r="F44" s="40">
        <v>219.98333333333335</v>
      </c>
      <c r="G44" s="40">
        <v>215.3666666666667</v>
      </c>
      <c r="H44" s="40">
        <v>230.06666666666669</v>
      </c>
      <c r="I44" s="40">
        <v>234.68333333333331</v>
      </c>
      <c r="J44" s="40">
        <v>237.41666666666669</v>
      </c>
      <c r="K44" s="31">
        <v>231.95</v>
      </c>
      <c r="L44" s="31">
        <v>224.6</v>
      </c>
      <c r="M44" s="31">
        <v>45.21311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364.1</v>
      </c>
      <c r="D45" s="40">
        <v>366.93333333333334</v>
      </c>
      <c r="E45" s="40">
        <v>357.7166666666667</v>
      </c>
      <c r="F45" s="40">
        <v>351.33333333333337</v>
      </c>
      <c r="G45" s="40">
        <v>342.11666666666673</v>
      </c>
      <c r="H45" s="40">
        <v>373.31666666666666</v>
      </c>
      <c r="I45" s="40">
        <v>382.53333333333325</v>
      </c>
      <c r="J45" s="40">
        <v>388.91666666666663</v>
      </c>
      <c r="K45" s="31">
        <v>376.15</v>
      </c>
      <c r="L45" s="31">
        <v>360.55</v>
      </c>
      <c r="M45" s="31">
        <v>1.03064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135.19999999999999</v>
      </c>
      <c r="D46" s="40">
        <v>137.31666666666666</v>
      </c>
      <c r="E46" s="40">
        <v>132.68333333333334</v>
      </c>
      <c r="F46" s="40">
        <v>130.16666666666669</v>
      </c>
      <c r="G46" s="40">
        <v>125.53333333333336</v>
      </c>
      <c r="H46" s="40">
        <v>139.83333333333331</v>
      </c>
      <c r="I46" s="40">
        <v>144.46666666666664</v>
      </c>
      <c r="J46" s="40">
        <v>146.98333333333329</v>
      </c>
      <c r="K46" s="31">
        <v>141.94999999999999</v>
      </c>
      <c r="L46" s="31">
        <v>134.80000000000001</v>
      </c>
      <c r="M46" s="31">
        <v>274.48032999999998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103.3</v>
      </c>
      <c r="D47" s="40">
        <v>103.95</v>
      </c>
      <c r="E47" s="40">
        <v>102.15</v>
      </c>
      <c r="F47" s="40">
        <v>101</v>
      </c>
      <c r="G47" s="40">
        <v>99.2</v>
      </c>
      <c r="H47" s="40">
        <v>105.10000000000001</v>
      </c>
      <c r="I47" s="40">
        <v>106.89999999999999</v>
      </c>
      <c r="J47" s="40">
        <v>108.05000000000001</v>
      </c>
      <c r="K47" s="31">
        <v>105.75</v>
      </c>
      <c r="L47" s="31">
        <v>102.8</v>
      </c>
      <c r="M47" s="31">
        <v>10.77247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3018.6</v>
      </c>
      <c r="D48" s="40">
        <v>3027.9666666666667</v>
      </c>
      <c r="E48" s="40">
        <v>3002.6333333333332</v>
      </c>
      <c r="F48" s="40">
        <v>2986.6666666666665</v>
      </c>
      <c r="G48" s="40">
        <v>2961.333333333333</v>
      </c>
      <c r="H48" s="40">
        <v>3043.9333333333334</v>
      </c>
      <c r="I48" s="40">
        <v>3069.2666666666664</v>
      </c>
      <c r="J48" s="40">
        <v>3085.2333333333336</v>
      </c>
      <c r="K48" s="31">
        <v>3053.3</v>
      </c>
      <c r="L48" s="31">
        <v>3012</v>
      </c>
      <c r="M48" s="31">
        <v>6.5929500000000001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163.9</v>
      </c>
      <c r="D49" s="40">
        <v>164.05</v>
      </c>
      <c r="E49" s="40">
        <v>162.55000000000001</v>
      </c>
      <c r="F49" s="40">
        <v>161.19999999999999</v>
      </c>
      <c r="G49" s="40">
        <v>159.69999999999999</v>
      </c>
      <c r="H49" s="40">
        <v>165.40000000000003</v>
      </c>
      <c r="I49" s="40">
        <v>166.90000000000003</v>
      </c>
      <c r="J49" s="40">
        <v>168.25000000000006</v>
      </c>
      <c r="K49" s="31">
        <v>165.55</v>
      </c>
      <c r="L49" s="31">
        <v>162.69999999999999</v>
      </c>
      <c r="M49" s="31">
        <v>5.2606599999999997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3434.5</v>
      </c>
      <c r="D50" s="40">
        <v>3439.8333333333335</v>
      </c>
      <c r="E50" s="40">
        <v>3379.666666666667</v>
      </c>
      <c r="F50" s="40">
        <v>3324.8333333333335</v>
      </c>
      <c r="G50" s="40">
        <v>3264.666666666667</v>
      </c>
      <c r="H50" s="40">
        <v>3494.666666666667</v>
      </c>
      <c r="I50" s="40">
        <v>3554.8333333333339</v>
      </c>
      <c r="J50" s="40">
        <v>3609.666666666667</v>
      </c>
      <c r="K50" s="31">
        <v>3500</v>
      </c>
      <c r="L50" s="31">
        <v>3385</v>
      </c>
      <c r="M50" s="31">
        <v>0.48136000000000001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2239.6</v>
      </c>
      <c r="D51" s="40">
        <v>2254.7666666666669</v>
      </c>
      <c r="E51" s="40">
        <v>2215.1333333333337</v>
      </c>
      <c r="F51" s="40">
        <v>2190.666666666667</v>
      </c>
      <c r="G51" s="40">
        <v>2151.0333333333338</v>
      </c>
      <c r="H51" s="40">
        <v>2279.2333333333336</v>
      </c>
      <c r="I51" s="40">
        <v>2318.8666666666668</v>
      </c>
      <c r="J51" s="40">
        <v>2343.3333333333335</v>
      </c>
      <c r="K51" s="31">
        <v>2294.4</v>
      </c>
      <c r="L51" s="31">
        <v>2230.3000000000002</v>
      </c>
      <c r="M51" s="31">
        <v>5.6568500000000004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9081.25</v>
      </c>
      <c r="D52" s="40">
        <v>9091.7666666666664</v>
      </c>
      <c r="E52" s="40">
        <v>9043.4833333333336</v>
      </c>
      <c r="F52" s="40">
        <v>9005.7166666666672</v>
      </c>
      <c r="G52" s="40">
        <v>8957.4333333333343</v>
      </c>
      <c r="H52" s="40">
        <v>9129.5333333333328</v>
      </c>
      <c r="I52" s="40">
        <v>9177.8166666666657</v>
      </c>
      <c r="J52" s="40">
        <v>9215.5833333333321</v>
      </c>
      <c r="K52" s="31">
        <v>9140.0499999999993</v>
      </c>
      <c r="L52" s="31">
        <v>9054</v>
      </c>
      <c r="M52" s="31">
        <v>0.35916999999999999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906.55</v>
      </c>
      <c r="D53" s="40">
        <v>912.98333333333323</v>
      </c>
      <c r="E53" s="40">
        <v>898.06666666666649</v>
      </c>
      <c r="F53" s="40">
        <v>889.58333333333326</v>
      </c>
      <c r="G53" s="40">
        <v>874.66666666666652</v>
      </c>
      <c r="H53" s="40">
        <v>921.46666666666647</v>
      </c>
      <c r="I53" s="40">
        <v>936.38333333333321</v>
      </c>
      <c r="J53" s="40">
        <v>944.86666666666645</v>
      </c>
      <c r="K53" s="31">
        <v>927.9</v>
      </c>
      <c r="L53" s="31">
        <v>904.5</v>
      </c>
      <c r="M53" s="31">
        <v>12.54393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639.79999999999995</v>
      </c>
      <c r="D54" s="40">
        <v>641.88333333333333</v>
      </c>
      <c r="E54" s="40">
        <v>629.76666666666665</v>
      </c>
      <c r="F54" s="40">
        <v>619.73333333333335</v>
      </c>
      <c r="G54" s="40">
        <v>607.61666666666667</v>
      </c>
      <c r="H54" s="40">
        <v>651.91666666666663</v>
      </c>
      <c r="I54" s="40">
        <v>664.03333333333319</v>
      </c>
      <c r="J54" s="40">
        <v>674.06666666666661</v>
      </c>
      <c r="K54" s="31">
        <v>654</v>
      </c>
      <c r="L54" s="31">
        <v>631.85</v>
      </c>
      <c r="M54" s="31">
        <v>3.25271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3593.05</v>
      </c>
      <c r="D55" s="40">
        <v>3579.2999999999997</v>
      </c>
      <c r="E55" s="40">
        <v>3549.5999999999995</v>
      </c>
      <c r="F55" s="40">
        <v>3506.1499999999996</v>
      </c>
      <c r="G55" s="40">
        <v>3476.4499999999994</v>
      </c>
      <c r="H55" s="40">
        <v>3622.7499999999995</v>
      </c>
      <c r="I55" s="40">
        <v>3652.4499999999994</v>
      </c>
      <c r="J55" s="40">
        <v>3695.8999999999996</v>
      </c>
      <c r="K55" s="31">
        <v>3609</v>
      </c>
      <c r="L55" s="31">
        <v>3535.85</v>
      </c>
      <c r="M55" s="31">
        <v>1.9738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753.8</v>
      </c>
      <c r="D56" s="40">
        <v>749.81666666666661</v>
      </c>
      <c r="E56" s="40">
        <v>742.63333333333321</v>
      </c>
      <c r="F56" s="40">
        <v>731.46666666666658</v>
      </c>
      <c r="G56" s="40">
        <v>724.28333333333319</v>
      </c>
      <c r="H56" s="40">
        <v>760.98333333333323</v>
      </c>
      <c r="I56" s="40">
        <v>768.16666666666663</v>
      </c>
      <c r="J56" s="40">
        <v>779.33333333333326</v>
      </c>
      <c r="K56" s="31">
        <v>757</v>
      </c>
      <c r="L56" s="31">
        <v>738.65</v>
      </c>
      <c r="M56" s="31">
        <v>97.443489999999997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2874.95</v>
      </c>
      <c r="D57" s="40">
        <v>2875.9833333333336</v>
      </c>
      <c r="E57" s="40">
        <v>2838.9666666666672</v>
      </c>
      <c r="F57" s="40">
        <v>2802.9833333333336</v>
      </c>
      <c r="G57" s="40">
        <v>2765.9666666666672</v>
      </c>
      <c r="H57" s="40">
        <v>2911.9666666666672</v>
      </c>
      <c r="I57" s="40">
        <v>2948.9833333333336</v>
      </c>
      <c r="J57" s="40">
        <v>2984.9666666666672</v>
      </c>
      <c r="K57" s="31">
        <v>2913</v>
      </c>
      <c r="L57" s="31">
        <v>2840</v>
      </c>
      <c r="M57" s="31">
        <v>0.26066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1340.2</v>
      </c>
      <c r="D58" s="40">
        <v>1341.3999999999999</v>
      </c>
      <c r="E58" s="40">
        <v>1331.7999999999997</v>
      </c>
      <c r="F58" s="40">
        <v>1323.3999999999999</v>
      </c>
      <c r="G58" s="40">
        <v>1313.7999999999997</v>
      </c>
      <c r="H58" s="40">
        <v>1349.7999999999997</v>
      </c>
      <c r="I58" s="40">
        <v>1359.3999999999996</v>
      </c>
      <c r="J58" s="40">
        <v>1367.7999999999997</v>
      </c>
      <c r="K58" s="31">
        <v>1351</v>
      </c>
      <c r="L58" s="31">
        <v>1333</v>
      </c>
      <c r="M58" s="31">
        <v>2.8263500000000001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1244.4000000000001</v>
      </c>
      <c r="D59" s="40">
        <v>1253.6833333333334</v>
      </c>
      <c r="E59" s="40">
        <v>1229.0166666666669</v>
      </c>
      <c r="F59" s="40">
        <v>1213.6333333333334</v>
      </c>
      <c r="G59" s="40">
        <v>1188.9666666666669</v>
      </c>
      <c r="H59" s="40">
        <v>1269.0666666666668</v>
      </c>
      <c r="I59" s="40">
        <v>1293.7333333333333</v>
      </c>
      <c r="J59" s="40">
        <v>1309.1166666666668</v>
      </c>
      <c r="K59" s="31">
        <v>1278.3499999999999</v>
      </c>
      <c r="L59" s="31">
        <v>1238.3</v>
      </c>
      <c r="M59" s="31">
        <v>3.6749399999999999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3832</v>
      </c>
      <c r="D60" s="40">
        <v>3837.6166666666668</v>
      </c>
      <c r="E60" s="40">
        <v>3810.3833333333337</v>
      </c>
      <c r="F60" s="40">
        <v>3788.7666666666669</v>
      </c>
      <c r="G60" s="40">
        <v>3761.5333333333338</v>
      </c>
      <c r="H60" s="40">
        <v>3859.2333333333336</v>
      </c>
      <c r="I60" s="40">
        <v>3886.4666666666672</v>
      </c>
      <c r="J60" s="40">
        <v>3908.0833333333335</v>
      </c>
      <c r="K60" s="31">
        <v>3864.85</v>
      </c>
      <c r="L60" s="31">
        <v>3816</v>
      </c>
      <c r="M60" s="31">
        <v>3.6395499999999998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279.05</v>
      </c>
      <c r="D61" s="40">
        <v>282.2</v>
      </c>
      <c r="E61" s="40">
        <v>274.84999999999997</v>
      </c>
      <c r="F61" s="40">
        <v>270.64999999999998</v>
      </c>
      <c r="G61" s="40">
        <v>263.29999999999995</v>
      </c>
      <c r="H61" s="40">
        <v>286.39999999999998</v>
      </c>
      <c r="I61" s="40">
        <v>293.75</v>
      </c>
      <c r="J61" s="40">
        <v>297.95</v>
      </c>
      <c r="K61" s="31">
        <v>289.55</v>
      </c>
      <c r="L61" s="31">
        <v>278</v>
      </c>
      <c r="M61" s="31">
        <v>6.0634899999999998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1128.5999999999999</v>
      </c>
      <c r="D62" s="40">
        <v>1140.2</v>
      </c>
      <c r="E62" s="40">
        <v>1110.4000000000001</v>
      </c>
      <c r="F62" s="40">
        <v>1092.2</v>
      </c>
      <c r="G62" s="40">
        <v>1062.4000000000001</v>
      </c>
      <c r="H62" s="40">
        <v>1158.4000000000001</v>
      </c>
      <c r="I62" s="40">
        <v>1188.1999999999998</v>
      </c>
      <c r="J62" s="40">
        <v>1206.4000000000001</v>
      </c>
      <c r="K62" s="31">
        <v>1170</v>
      </c>
      <c r="L62" s="31">
        <v>1122</v>
      </c>
      <c r="M62" s="31">
        <v>2.05104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6359.15</v>
      </c>
      <c r="D63" s="40">
        <v>6383.8666666666659</v>
      </c>
      <c r="E63" s="40">
        <v>6290.2833333333319</v>
      </c>
      <c r="F63" s="40">
        <v>6221.4166666666661</v>
      </c>
      <c r="G63" s="40">
        <v>6127.8333333333321</v>
      </c>
      <c r="H63" s="40">
        <v>6452.7333333333318</v>
      </c>
      <c r="I63" s="40">
        <v>6546.3166666666657</v>
      </c>
      <c r="J63" s="40">
        <v>6615.1833333333316</v>
      </c>
      <c r="K63" s="31">
        <v>6477.45</v>
      </c>
      <c r="L63" s="31">
        <v>6315</v>
      </c>
      <c r="M63" s="31">
        <v>16.320910000000001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14187.2</v>
      </c>
      <c r="D64" s="40">
        <v>14276.1</v>
      </c>
      <c r="E64" s="40">
        <v>14067.2</v>
      </c>
      <c r="F64" s="40">
        <v>13947.2</v>
      </c>
      <c r="G64" s="40">
        <v>13738.300000000001</v>
      </c>
      <c r="H64" s="40">
        <v>14396.1</v>
      </c>
      <c r="I64" s="40">
        <v>14604.999999999998</v>
      </c>
      <c r="J64" s="40">
        <v>14725</v>
      </c>
      <c r="K64" s="31">
        <v>14485</v>
      </c>
      <c r="L64" s="31">
        <v>14156.1</v>
      </c>
      <c r="M64" s="31">
        <v>2.8319399999999999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3954.8</v>
      </c>
      <c r="D65" s="40">
        <v>3967.5</v>
      </c>
      <c r="E65" s="40">
        <v>3917.3</v>
      </c>
      <c r="F65" s="40">
        <v>3879.8</v>
      </c>
      <c r="G65" s="40">
        <v>3829.6000000000004</v>
      </c>
      <c r="H65" s="40">
        <v>4005</v>
      </c>
      <c r="I65" s="40">
        <v>4055.2</v>
      </c>
      <c r="J65" s="40">
        <v>4092.7</v>
      </c>
      <c r="K65" s="31">
        <v>4017.7</v>
      </c>
      <c r="L65" s="31">
        <v>3930</v>
      </c>
      <c r="M65" s="31">
        <v>0.33234000000000002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3414.1</v>
      </c>
      <c r="D66" s="40">
        <v>3405.0333333333333</v>
      </c>
      <c r="E66" s="40">
        <v>3334.0666666666666</v>
      </c>
      <c r="F66" s="40">
        <v>3254.0333333333333</v>
      </c>
      <c r="G66" s="40">
        <v>3183.0666666666666</v>
      </c>
      <c r="H66" s="40">
        <v>3485.0666666666666</v>
      </c>
      <c r="I66" s="40">
        <v>3556.0333333333328</v>
      </c>
      <c r="J66" s="40">
        <v>3636.0666666666666</v>
      </c>
      <c r="K66" s="31">
        <v>3476</v>
      </c>
      <c r="L66" s="31">
        <v>3325</v>
      </c>
      <c r="M66" s="31">
        <v>1.28413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2496.4499999999998</v>
      </c>
      <c r="D67" s="40">
        <v>2514.1833333333329</v>
      </c>
      <c r="E67" s="40">
        <v>2469.1666666666661</v>
      </c>
      <c r="F67" s="40">
        <v>2441.8833333333332</v>
      </c>
      <c r="G67" s="40">
        <v>2396.8666666666663</v>
      </c>
      <c r="H67" s="40">
        <v>2541.4666666666658</v>
      </c>
      <c r="I67" s="40">
        <v>2586.4833333333331</v>
      </c>
      <c r="J67" s="40">
        <v>2613.7666666666655</v>
      </c>
      <c r="K67" s="31">
        <v>2559.1999999999998</v>
      </c>
      <c r="L67" s="31">
        <v>2486.9</v>
      </c>
      <c r="M67" s="31">
        <v>5.6000899999999998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138.94999999999999</v>
      </c>
      <c r="D68" s="40">
        <v>138.81666666666666</v>
      </c>
      <c r="E68" s="40">
        <v>136.13333333333333</v>
      </c>
      <c r="F68" s="40">
        <v>133.31666666666666</v>
      </c>
      <c r="G68" s="40">
        <v>130.63333333333333</v>
      </c>
      <c r="H68" s="40">
        <v>141.63333333333333</v>
      </c>
      <c r="I68" s="40">
        <v>144.31666666666666</v>
      </c>
      <c r="J68" s="40">
        <v>147.13333333333333</v>
      </c>
      <c r="K68" s="31">
        <v>141.5</v>
      </c>
      <c r="L68" s="31">
        <v>136</v>
      </c>
      <c r="M68" s="31">
        <v>12.298260000000001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345.1</v>
      </c>
      <c r="D69" s="40">
        <v>349.48333333333335</v>
      </c>
      <c r="E69" s="40">
        <v>333.06666666666672</v>
      </c>
      <c r="F69" s="40">
        <v>321.03333333333336</v>
      </c>
      <c r="G69" s="40">
        <v>304.61666666666673</v>
      </c>
      <c r="H69" s="40">
        <v>361.51666666666671</v>
      </c>
      <c r="I69" s="40">
        <v>377.93333333333334</v>
      </c>
      <c r="J69" s="40">
        <v>389.9666666666667</v>
      </c>
      <c r="K69" s="31">
        <v>365.9</v>
      </c>
      <c r="L69" s="31">
        <v>337.45</v>
      </c>
      <c r="M69" s="31">
        <v>19.963609999999999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301.95</v>
      </c>
      <c r="D70" s="40">
        <v>302.26666666666671</v>
      </c>
      <c r="E70" s="40">
        <v>298.28333333333342</v>
      </c>
      <c r="F70" s="40">
        <v>294.61666666666673</v>
      </c>
      <c r="G70" s="40">
        <v>290.63333333333344</v>
      </c>
      <c r="H70" s="40">
        <v>305.93333333333339</v>
      </c>
      <c r="I70" s="40">
        <v>309.91666666666663</v>
      </c>
      <c r="J70" s="40">
        <v>313.58333333333337</v>
      </c>
      <c r="K70" s="31">
        <v>306.25</v>
      </c>
      <c r="L70" s="31">
        <v>298.60000000000002</v>
      </c>
      <c r="M70" s="31">
        <v>57.546790000000001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83.5</v>
      </c>
      <c r="D71" s="40">
        <v>82.75</v>
      </c>
      <c r="E71" s="40">
        <v>81.599999999999994</v>
      </c>
      <c r="F71" s="40">
        <v>79.699999999999989</v>
      </c>
      <c r="G71" s="40">
        <v>78.549999999999983</v>
      </c>
      <c r="H71" s="40">
        <v>84.65</v>
      </c>
      <c r="I71" s="40">
        <v>85.800000000000011</v>
      </c>
      <c r="J71" s="40">
        <v>87.700000000000017</v>
      </c>
      <c r="K71" s="31">
        <v>83.9</v>
      </c>
      <c r="L71" s="31">
        <v>80.849999999999994</v>
      </c>
      <c r="M71" s="31">
        <v>651.16528000000005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72.599999999999994</v>
      </c>
      <c r="D72" s="40">
        <v>73.116666666666674</v>
      </c>
      <c r="E72" s="40">
        <v>71.283333333333346</v>
      </c>
      <c r="F72" s="40">
        <v>69.966666666666669</v>
      </c>
      <c r="G72" s="40">
        <v>68.13333333333334</v>
      </c>
      <c r="H72" s="40">
        <v>74.433333333333351</v>
      </c>
      <c r="I72" s="40">
        <v>76.266666666666666</v>
      </c>
      <c r="J72" s="40">
        <v>77.583333333333357</v>
      </c>
      <c r="K72" s="31">
        <v>74.95</v>
      </c>
      <c r="L72" s="31">
        <v>71.8</v>
      </c>
      <c r="M72" s="31">
        <v>41.637949999999996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21.4</v>
      </c>
      <c r="D73" s="40">
        <v>21.483333333333334</v>
      </c>
      <c r="E73" s="40">
        <v>21.216666666666669</v>
      </c>
      <c r="F73" s="40">
        <v>21.033333333333335</v>
      </c>
      <c r="G73" s="40">
        <v>20.766666666666669</v>
      </c>
      <c r="H73" s="40">
        <v>21.666666666666668</v>
      </c>
      <c r="I73" s="40">
        <v>21.933333333333334</v>
      </c>
      <c r="J73" s="40">
        <v>22.116666666666667</v>
      </c>
      <c r="K73" s="31">
        <v>21.75</v>
      </c>
      <c r="L73" s="31">
        <v>21.3</v>
      </c>
      <c r="M73" s="31">
        <v>45.613779999999998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1653.75</v>
      </c>
      <c r="D74" s="40">
        <v>1670.3</v>
      </c>
      <c r="E74" s="40">
        <v>1632.6</v>
      </c>
      <c r="F74" s="40">
        <v>1611.45</v>
      </c>
      <c r="G74" s="40">
        <v>1573.75</v>
      </c>
      <c r="H74" s="40">
        <v>1691.4499999999998</v>
      </c>
      <c r="I74" s="40">
        <v>1729.15</v>
      </c>
      <c r="J74" s="40">
        <v>1750.2999999999997</v>
      </c>
      <c r="K74" s="31">
        <v>1708</v>
      </c>
      <c r="L74" s="31">
        <v>1649.15</v>
      </c>
      <c r="M74" s="31">
        <v>5.5998999999999999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6018</v>
      </c>
      <c r="D75" s="40">
        <v>5979.333333333333</v>
      </c>
      <c r="E75" s="40">
        <v>5903.6666666666661</v>
      </c>
      <c r="F75" s="40">
        <v>5789.333333333333</v>
      </c>
      <c r="G75" s="40">
        <v>5713.6666666666661</v>
      </c>
      <c r="H75" s="40">
        <v>6093.6666666666661</v>
      </c>
      <c r="I75" s="40">
        <v>6169.3333333333321</v>
      </c>
      <c r="J75" s="40">
        <v>6283.6666666666661</v>
      </c>
      <c r="K75" s="31">
        <v>6055</v>
      </c>
      <c r="L75" s="31">
        <v>5865</v>
      </c>
      <c r="M75" s="31">
        <v>0.49098999999999998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842.2</v>
      </c>
      <c r="D76" s="40">
        <v>846.35</v>
      </c>
      <c r="E76" s="40">
        <v>833.85</v>
      </c>
      <c r="F76" s="40">
        <v>825.5</v>
      </c>
      <c r="G76" s="40">
        <v>813</v>
      </c>
      <c r="H76" s="40">
        <v>854.7</v>
      </c>
      <c r="I76" s="40">
        <v>867.2</v>
      </c>
      <c r="J76" s="40">
        <v>875.55000000000007</v>
      </c>
      <c r="K76" s="31">
        <v>858.85</v>
      </c>
      <c r="L76" s="31">
        <v>838</v>
      </c>
      <c r="M76" s="31">
        <v>7.8583299999999996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414.05</v>
      </c>
      <c r="D77" s="40">
        <v>415.75</v>
      </c>
      <c r="E77" s="40">
        <v>409.7</v>
      </c>
      <c r="F77" s="40">
        <v>405.34999999999997</v>
      </c>
      <c r="G77" s="40">
        <v>399.29999999999995</v>
      </c>
      <c r="H77" s="40">
        <v>420.1</v>
      </c>
      <c r="I77" s="40">
        <v>426.15</v>
      </c>
      <c r="J77" s="40">
        <v>430.50000000000006</v>
      </c>
      <c r="K77" s="31">
        <v>421.8</v>
      </c>
      <c r="L77" s="31">
        <v>411.4</v>
      </c>
      <c r="M77" s="31">
        <v>3.3115899999999998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175.45</v>
      </c>
      <c r="D78" s="40">
        <v>178.35</v>
      </c>
      <c r="E78" s="40">
        <v>171.89999999999998</v>
      </c>
      <c r="F78" s="40">
        <v>168.35</v>
      </c>
      <c r="G78" s="40">
        <v>161.89999999999998</v>
      </c>
      <c r="H78" s="40">
        <v>181.89999999999998</v>
      </c>
      <c r="I78" s="40">
        <v>188.34999999999997</v>
      </c>
      <c r="J78" s="40">
        <v>191.89999999999998</v>
      </c>
      <c r="K78" s="31">
        <v>184.8</v>
      </c>
      <c r="L78" s="31">
        <v>174.8</v>
      </c>
      <c r="M78" s="31">
        <v>127.84408999999999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790.85</v>
      </c>
      <c r="D79" s="40">
        <v>798.95000000000016</v>
      </c>
      <c r="E79" s="40">
        <v>780.10000000000036</v>
      </c>
      <c r="F79" s="40">
        <v>769.35000000000025</v>
      </c>
      <c r="G79" s="40">
        <v>750.50000000000045</v>
      </c>
      <c r="H79" s="40">
        <v>809.70000000000027</v>
      </c>
      <c r="I79" s="40">
        <v>828.55</v>
      </c>
      <c r="J79" s="40">
        <v>839.30000000000018</v>
      </c>
      <c r="K79" s="31">
        <v>817.8</v>
      </c>
      <c r="L79" s="31">
        <v>788.2</v>
      </c>
      <c r="M79" s="31">
        <v>10.116339999999999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58</v>
      </c>
      <c r="D80" s="40">
        <v>58.583333333333336</v>
      </c>
      <c r="E80" s="40">
        <v>57.166666666666671</v>
      </c>
      <c r="F80" s="40">
        <v>56.333333333333336</v>
      </c>
      <c r="G80" s="40">
        <v>54.916666666666671</v>
      </c>
      <c r="H80" s="40">
        <v>59.416666666666671</v>
      </c>
      <c r="I80" s="40">
        <v>60.833333333333343</v>
      </c>
      <c r="J80" s="40">
        <v>61.666666666666671</v>
      </c>
      <c r="K80" s="31">
        <v>60</v>
      </c>
      <c r="L80" s="31">
        <v>57.75</v>
      </c>
      <c r="M80" s="31">
        <v>281.43340999999998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457.15</v>
      </c>
      <c r="D81" s="40">
        <v>459.41666666666669</v>
      </c>
      <c r="E81" s="40">
        <v>453.83333333333337</v>
      </c>
      <c r="F81" s="40">
        <v>450.51666666666671</v>
      </c>
      <c r="G81" s="40">
        <v>444.93333333333339</v>
      </c>
      <c r="H81" s="40">
        <v>462.73333333333335</v>
      </c>
      <c r="I81" s="40">
        <v>468.31666666666672</v>
      </c>
      <c r="J81" s="40">
        <v>471.63333333333333</v>
      </c>
      <c r="K81" s="31">
        <v>465</v>
      </c>
      <c r="L81" s="31">
        <v>456.1</v>
      </c>
      <c r="M81" s="31">
        <v>25.961379999999998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13350.6</v>
      </c>
      <c r="D82" s="40">
        <v>13418.433333333334</v>
      </c>
      <c r="E82" s="40">
        <v>13140.866666666669</v>
      </c>
      <c r="F82" s="40">
        <v>12931.133333333335</v>
      </c>
      <c r="G82" s="40">
        <v>12653.566666666669</v>
      </c>
      <c r="H82" s="40">
        <v>13628.166666666668</v>
      </c>
      <c r="I82" s="40">
        <v>13905.733333333334</v>
      </c>
      <c r="J82" s="40">
        <v>14115.466666666667</v>
      </c>
      <c r="K82" s="31">
        <v>13696</v>
      </c>
      <c r="L82" s="31">
        <v>13208.7</v>
      </c>
      <c r="M82" s="31">
        <v>1.797E-2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574.4</v>
      </c>
      <c r="D83" s="40">
        <v>577.19999999999993</v>
      </c>
      <c r="E83" s="40">
        <v>567.49999999999989</v>
      </c>
      <c r="F83" s="40">
        <v>560.59999999999991</v>
      </c>
      <c r="G83" s="40">
        <v>550.89999999999986</v>
      </c>
      <c r="H83" s="40">
        <v>584.09999999999991</v>
      </c>
      <c r="I83" s="40">
        <v>593.79999999999995</v>
      </c>
      <c r="J83" s="40">
        <v>600.69999999999993</v>
      </c>
      <c r="K83" s="31">
        <v>586.9</v>
      </c>
      <c r="L83" s="31">
        <v>570.29999999999995</v>
      </c>
      <c r="M83" s="31">
        <v>214.14510000000001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385.6</v>
      </c>
      <c r="D84" s="40">
        <v>386.86666666666662</v>
      </c>
      <c r="E84" s="40">
        <v>382.33333333333326</v>
      </c>
      <c r="F84" s="40">
        <v>379.06666666666666</v>
      </c>
      <c r="G84" s="40">
        <v>374.5333333333333</v>
      </c>
      <c r="H84" s="40">
        <v>390.13333333333321</v>
      </c>
      <c r="I84" s="40">
        <v>394.66666666666663</v>
      </c>
      <c r="J84" s="40">
        <v>397.93333333333317</v>
      </c>
      <c r="K84" s="31">
        <v>391.4</v>
      </c>
      <c r="L84" s="31">
        <v>383.6</v>
      </c>
      <c r="M84" s="31">
        <v>11.1622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1364.45</v>
      </c>
      <c r="D85" s="40">
        <v>1399.1499999999999</v>
      </c>
      <c r="E85" s="40">
        <v>1313.2999999999997</v>
      </c>
      <c r="F85" s="40">
        <v>1262.1499999999999</v>
      </c>
      <c r="G85" s="40">
        <v>1176.2999999999997</v>
      </c>
      <c r="H85" s="40">
        <v>1450.2999999999997</v>
      </c>
      <c r="I85" s="40">
        <v>1536.1499999999996</v>
      </c>
      <c r="J85" s="40">
        <v>1587.2999999999997</v>
      </c>
      <c r="K85" s="31">
        <v>1485</v>
      </c>
      <c r="L85" s="31">
        <v>1348</v>
      </c>
      <c r="M85" s="31">
        <v>3.9103400000000001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392.2</v>
      </c>
      <c r="D86" s="40">
        <v>393.15000000000003</v>
      </c>
      <c r="E86" s="40">
        <v>388.85000000000008</v>
      </c>
      <c r="F86" s="40">
        <v>385.50000000000006</v>
      </c>
      <c r="G86" s="40">
        <v>381.2000000000001</v>
      </c>
      <c r="H86" s="40">
        <v>396.50000000000006</v>
      </c>
      <c r="I86" s="40">
        <v>400.8</v>
      </c>
      <c r="J86" s="40">
        <v>404.15000000000003</v>
      </c>
      <c r="K86" s="31">
        <v>397.45</v>
      </c>
      <c r="L86" s="31">
        <v>389.8</v>
      </c>
      <c r="M86" s="31">
        <v>7.8239299999999998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117.95</v>
      </c>
      <c r="D87" s="40">
        <v>119.73333333333333</v>
      </c>
      <c r="E87" s="40">
        <v>114.46666666666667</v>
      </c>
      <c r="F87" s="40">
        <v>110.98333333333333</v>
      </c>
      <c r="G87" s="40">
        <v>105.71666666666667</v>
      </c>
      <c r="H87" s="40">
        <v>123.21666666666667</v>
      </c>
      <c r="I87" s="40">
        <v>128.48333333333335</v>
      </c>
      <c r="J87" s="40">
        <v>131.96666666666667</v>
      </c>
      <c r="K87" s="31">
        <v>125</v>
      </c>
      <c r="L87" s="31">
        <v>116.25</v>
      </c>
      <c r="M87" s="31">
        <v>13.445589999999999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5577.25</v>
      </c>
      <c r="D88" s="40">
        <v>5613.8666666666659</v>
      </c>
      <c r="E88" s="40">
        <v>5479.9333333333316</v>
      </c>
      <c r="F88" s="40">
        <v>5382.6166666666659</v>
      </c>
      <c r="G88" s="40">
        <v>5248.6833333333316</v>
      </c>
      <c r="H88" s="40">
        <v>5711.1833333333316</v>
      </c>
      <c r="I88" s="40">
        <v>5845.1166666666659</v>
      </c>
      <c r="J88" s="40">
        <v>5942.4333333333316</v>
      </c>
      <c r="K88" s="31">
        <v>5747.8</v>
      </c>
      <c r="L88" s="31">
        <v>5516.55</v>
      </c>
      <c r="M88" s="31">
        <v>0.62185000000000001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841.35</v>
      </c>
      <c r="D89" s="40">
        <v>836.68333333333339</v>
      </c>
      <c r="E89" s="40">
        <v>825.06666666666683</v>
      </c>
      <c r="F89" s="40">
        <v>808.78333333333342</v>
      </c>
      <c r="G89" s="40">
        <v>797.16666666666686</v>
      </c>
      <c r="H89" s="40">
        <v>852.96666666666681</v>
      </c>
      <c r="I89" s="40">
        <v>864.58333333333337</v>
      </c>
      <c r="J89" s="40">
        <v>880.86666666666679</v>
      </c>
      <c r="K89" s="31">
        <v>848.3</v>
      </c>
      <c r="L89" s="31">
        <v>820.4</v>
      </c>
      <c r="M89" s="31">
        <v>3.2606000000000002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1232.8</v>
      </c>
      <c r="D90" s="40">
        <v>1239.95</v>
      </c>
      <c r="E90" s="40">
        <v>1220.8500000000001</v>
      </c>
      <c r="F90" s="40">
        <v>1208.9000000000001</v>
      </c>
      <c r="G90" s="40">
        <v>1189.8000000000002</v>
      </c>
      <c r="H90" s="40">
        <v>1251.9000000000001</v>
      </c>
      <c r="I90" s="40">
        <v>1271</v>
      </c>
      <c r="J90" s="40">
        <v>1282.95</v>
      </c>
      <c r="K90" s="31">
        <v>1259.05</v>
      </c>
      <c r="L90" s="31">
        <v>1228</v>
      </c>
      <c r="M90" s="31">
        <v>0.65288999999999997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15455.9</v>
      </c>
      <c r="D91" s="40">
        <v>15428.883333333333</v>
      </c>
      <c r="E91" s="40">
        <v>15069.766666666666</v>
      </c>
      <c r="F91" s="40">
        <v>14683.633333333333</v>
      </c>
      <c r="G91" s="40">
        <v>14324.516666666666</v>
      </c>
      <c r="H91" s="40">
        <v>15815.016666666666</v>
      </c>
      <c r="I91" s="40">
        <v>16174.133333333331</v>
      </c>
      <c r="J91" s="40">
        <v>16560.266666666666</v>
      </c>
      <c r="K91" s="31">
        <v>15788</v>
      </c>
      <c r="L91" s="31">
        <v>15042.75</v>
      </c>
      <c r="M91" s="31">
        <v>2.0135100000000001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338.05</v>
      </c>
      <c r="D92" s="40">
        <v>342.68333333333334</v>
      </c>
      <c r="E92" s="40">
        <v>328.36666666666667</v>
      </c>
      <c r="F92" s="40">
        <v>318.68333333333334</v>
      </c>
      <c r="G92" s="40">
        <v>304.36666666666667</v>
      </c>
      <c r="H92" s="40">
        <v>352.36666666666667</v>
      </c>
      <c r="I92" s="40">
        <v>366.68333333333339</v>
      </c>
      <c r="J92" s="40">
        <v>376.36666666666667</v>
      </c>
      <c r="K92" s="31">
        <v>357</v>
      </c>
      <c r="L92" s="31">
        <v>333</v>
      </c>
      <c r="M92" s="31">
        <v>12.80317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3578.3</v>
      </c>
      <c r="D93" s="40">
        <v>3572.4333333333329</v>
      </c>
      <c r="E93" s="40">
        <v>3545.8666666666659</v>
      </c>
      <c r="F93" s="40">
        <v>3513.4333333333329</v>
      </c>
      <c r="G93" s="40">
        <v>3486.8666666666659</v>
      </c>
      <c r="H93" s="40">
        <v>3604.8666666666659</v>
      </c>
      <c r="I93" s="40">
        <v>3631.4333333333325</v>
      </c>
      <c r="J93" s="40">
        <v>3663.8666666666659</v>
      </c>
      <c r="K93" s="31">
        <v>3599</v>
      </c>
      <c r="L93" s="31">
        <v>3540</v>
      </c>
      <c r="M93" s="31">
        <v>4.7878800000000004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187.25</v>
      </c>
      <c r="D94" s="40">
        <v>186.58333333333334</v>
      </c>
      <c r="E94" s="40">
        <v>183.4666666666667</v>
      </c>
      <c r="F94" s="40">
        <v>179.68333333333337</v>
      </c>
      <c r="G94" s="40">
        <v>176.56666666666672</v>
      </c>
      <c r="H94" s="40">
        <v>190.36666666666667</v>
      </c>
      <c r="I94" s="40">
        <v>193.48333333333329</v>
      </c>
      <c r="J94" s="40">
        <v>197.26666666666665</v>
      </c>
      <c r="K94" s="31">
        <v>189.7</v>
      </c>
      <c r="L94" s="31">
        <v>182.8</v>
      </c>
      <c r="M94" s="31">
        <v>59.169370000000001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409.6</v>
      </c>
      <c r="D95" s="40">
        <v>416.91666666666669</v>
      </c>
      <c r="E95" s="40">
        <v>399.23333333333335</v>
      </c>
      <c r="F95" s="40">
        <v>388.86666666666667</v>
      </c>
      <c r="G95" s="40">
        <v>371.18333333333334</v>
      </c>
      <c r="H95" s="40">
        <v>427.28333333333336</v>
      </c>
      <c r="I95" s="40">
        <v>444.96666666666664</v>
      </c>
      <c r="J95" s="40">
        <v>455.33333333333337</v>
      </c>
      <c r="K95" s="31">
        <v>434.6</v>
      </c>
      <c r="L95" s="31">
        <v>406.55</v>
      </c>
      <c r="M95" s="31">
        <v>11.6128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788.35</v>
      </c>
      <c r="D96" s="40">
        <v>796.7833333333333</v>
      </c>
      <c r="E96" s="40">
        <v>777.56666666666661</v>
      </c>
      <c r="F96" s="40">
        <v>766.7833333333333</v>
      </c>
      <c r="G96" s="40">
        <v>747.56666666666661</v>
      </c>
      <c r="H96" s="40">
        <v>807.56666666666661</v>
      </c>
      <c r="I96" s="40">
        <v>826.7833333333333</v>
      </c>
      <c r="J96" s="40">
        <v>837.56666666666661</v>
      </c>
      <c r="K96" s="31">
        <v>816</v>
      </c>
      <c r="L96" s="31">
        <v>786</v>
      </c>
      <c r="M96" s="31">
        <v>4.69231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2895.75</v>
      </c>
      <c r="D97" s="40">
        <v>2929.5166666666664</v>
      </c>
      <c r="E97" s="40">
        <v>2807.333333333333</v>
      </c>
      <c r="F97" s="40">
        <v>2718.9166666666665</v>
      </c>
      <c r="G97" s="40">
        <v>2596.7333333333331</v>
      </c>
      <c r="H97" s="40">
        <v>3017.9333333333329</v>
      </c>
      <c r="I97" s="40">
        <v>3140.1166666666663</v>
      </c>
      <c r="J97" s="40">
        <v>3228.5333333333328</v>
      </c>
      <c r="K97" s="31">
        <v>3051.7</v>
      </c>
      <c r="L97" s="31">
        <v>2841.1</v>
      </c>
      <c r="M97" s="31">
        <v>1.62151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342.15</v>
      </c>
      <c r="D98" s="40">
        <v>343.36666666666662</v>
      </c>
      <c r="E98" s="40">
        <v>338.78333333333325</v>
      </c>
      <c r="F98" s="40">
        <v>335.41666666666663</v>
      </c>
      <c r="G98" s="40">
        <v>330.83333333333326</v>
      </c>
      <c r="H98" s="40">
        <v>346.73333333333323</v>
      </c>
      <c r="I98" s="40">
        <v>351.31666666666661</v>
      </c>
      <c r="J98" s="40">
        <v>354.68333333333322</v>
      </c>
      <c r="K98" s="31">
        <v>347.95</v>
      </c>
      <c r="L98" s="31">
        <v>340</v>
      </c>
      <c r="M98" s="31">
        <v>1.5545100000000001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587.75</v>
      </c>
      <c r="D99" s="40">
        <v>589.93333333333339</v>
      </c>
      <c r="E99" s="40">
        <v>583.16666666666674</v>
      </c>
      <c r="F99" s="40">
        <v>578.58333333333337</v>
      </c>
      <c r="G99" s="40">
        <v>571.81666666666672</v>
      </c>
      <c r="H99" s="40">
        <v>594.51666666666677</v>
      </c>
      <c r="I99" s="40">
        <v>601.28333333333342</v>
      </c>
      <c r="J99" s="40">
        <v>605.86666666666679</v>
      </c>
      <c r="K99" s="31">
        <v>596.70000000000005</v>
      </c>
      <c r="L99" s="31">
        <v>585.35</v>
      </c>
      <c r="M99" s="31">
        <v>15.492889999999999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566.25</v>
      </c>
      <c r="D100" s="40">
        <v>564.70000000000005</v>
      </c>
      <c r="E100" s="40">
        <v>551.50000000000011</v>
      </c>
      <c r="F100" s="40">
        <v>536.75000000000011</v>
      </c>
      <c r="G100" s="40">
        <v>523.55000000000018</v>
      </c>
      <c r="H100" s="40">
        <v>579.45000000000005</v>
      </c>
      <c r="I100" s="40">
        <v>592.64999999999986</v>
      </c>
      <c r="J100" s="40">
        <v>607.4</v>
      </c>
      <c r="K100" s="31">
        <v>577.9</v>
      </c>
      <c r="L100" s="31">
        <v>549.95000000000005</v>
      </c>
      <c r="M100" s="31">
        <v>23.161010000000001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156.80000000000001</v>
      </c>
      <c r="D101" s="40">
        <v>157.28333333333333</v>
      </c>
      <c r="E101" s="40">
        <v>155.01666666666665</v>
      </c>
      <c r="F101" s="40">
        <v>153.23333333333332</v>
      </c>
      <c r="G101" s="40">
        <v>150.96666666666664</v>
      </c>
      <c r="H101" s="40">
        <v>159.06666666666666</v>
      </c>
      <c r="I101" s="40">
        <v>161.33333333333337</v>
      </c>
      <c r="J101" s="40">
        <v>163.11666666666667</v>
      </c>
      <c r="K101" s="31">
        <v>159.55000000000001</v>
      </c>
      <c r="L101" s="31">
        <v>155.5</v>
      </c>
      <c r="M101" s="31">
        <v>195.58215999999999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860.8</v>
      </c>
      <c r="D102" s="40">
        <v>870.26666666666677</v>
      </c>
      <c r="E102" s="40">
        <v>846.53333333333353</v>
      </c>
      <c r="F102" s="40">
        <v>832.26666666666677</v>
      </c>
      <c r="G102" s="40">
        <v>808.53333333333353</v>
      </c>
      <c r="H102" s="40">
        <v>884.53333333333353</v>
      </c>
      <c r="I102" s="40">
        <v>908.26666666666688</v>
      </c>
      <c r="J102" s="40">
        <v>922.53333333333353</v>
      </c>
      <c r="K102" s="31">
        <v>894</v>
      </c>
      <c r="L102" s="31">
        <v>856</v>
      </c>
      <c r="M102" s="31">
        <v>2.1909700000000001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530.4</v>
      </c>
      <c r="D103" s="40">
        <v>540.81666666666672</v>
      </c>
      <c r="E103" s="40">
        <v>515.63333333333344</v>
      </c>
      <c r="F103" s="40">
        <v>500.86666666666667</v>
      </c>
      <c r="G103" s="40">
        <v>475.68333333333339</v>
      </c>
      <c r="H103" s="40">
        <v>555.58333333333348</v>
      </c>
      <c r="I103" s="40">
        <v>580.76666666666665</v>
      </c>
      <c r="J103" s="40">
        <v>595.53333333333353</v>
      </c>
      <c r="K103" s="31">
        <v>566</v>
      </c>
      <c r="L103" s="31">
        <v>526.04999999999995</v>
      </c>
      <c r="M103" s="31">
        <v>0.69550999999999996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699.9</v>
      </c>
      <c r="D104" s="40">
        <v>701.26666666666677</v>
      </c>
      <c r="E104" s="40">
        <v>683.88333333333355</v>
      </c>
      <c r="F104" s="40">
        <v>667.86666666666679</v>
      </c>
      <c r="G104" s="40">
        <v>650.48333333333358</v>
      </c>
      <c r="H104" s="40">
        <v>717.28333333333353</v>
      </c>
      <c r="I104" s="40">
        <v>734.66666666666674</v>
      </c>
      <c r="J104" s="40">
        <v>750.68333333333351</v>
      </c>
      <c r="K104" s="31">
        <v>718.65</v>
      </c>
      <c r="L104" s="31">
        <v>685.25</v>
      </c>
      <c r="M104" s="31">
        <v>2.8817699999999999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139.94999999999999</v>
      </c>
      <c r="D105" s="40">
        <v>140.48333333333335</v>
      </c>
      <c r="E105" s="40">
        <v>139.06666666666669</v>
      </c>
      <c r="F105" s="40">
        <v>138.18333333333334</v>
      </c>
      <c r="G105" s="40">
        <v>136.76666666666668</v>
      </c>
      <c r="H105" s="40">
        <v>141.3666666666667</v>
      </c>
      <c r="I105" s="40">
        <v>142.78333333333333</v>
      </c>
      <c r="J105" s="40">
        <v>143.66666666666671</v>
      </c>
      <c r="K105" s="31">
        <v>141.9</v>
      </c>
      <c r="L105" s="31">
        <v>139.6</v>
      </c>
      <c r="M105" s="31">
        <v>12.037179999999999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1345.25</v>
      </c>
      <c r="D106" s="40">
        <v>1354.75</v>
      </c>
      <c r="E106" s="40">
        <v>1332.5</v>
      </c>
      <c r="F106" s="40">
        <v>1319.75</v>
      </c>
      <c r="G106" s="40">
        <v>1297.5</v>
      </c>
      <c r="H106" s="40">
        <v>1367.5</v>
      </c>
      <c r="I106" s="40">
        <v>1389.75</v>
      </c>
      <c r="J106" s="40">
        <v>1402.5</v>
      </c>
      <c r="K106" s="31">
        <v>1377</v>
      </c>
      <c r="L106" s="31">
        <v>1342</v>
      </c>
      <c r="M106" s="31">
        <v>1.1674500000000001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22.95</v>
      </c>
      <c r="D107" s="40">
        <v>23.016666666666666</v>
      </c>
      <c r="E107" s="40">
        <v>22.68333333333333</v>
      </c>
      <c r="F107" s="40">
        <v>22.416666666666664</v>
      </c>
      <c r="G107" s="40">
        <v>22.083333333333329</v>
      </c>
      <c r="H107" s="40">
        <v>23.283333333333331</v>
      </c>
      <c r="I107" s="40">
        <v>23.616666666666667</v>
      </c>
      <c r="J107" s="40">
        <v>23.883333333333333</v>
      </c>
      <c r="K107" s="31">
        <v>23.35</v>
      </c>
      <c r="L107" s="31">
        <v>22.75</v>
      </c>
      <c r="M107" s="31">
        <v>93.863320000000002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1333.35</v>
      </c>
      <c r="D108" s="40">
        <v>1354.7833333333333</v>
      </c>
      <c r="E108" s="40">
        <v>1304.5666666666666</v>
      </c>
      <c r="F108" s="40">
        <v>1275.7833333333333</v>
      </c>
      <c r="G108" s="40">
        <v>1225.5666666666666</v>
      </c>
      <c r="H108" s="40">
        <v>1383.5666666666666</v>
      </c>
      <c r="I108" s="40">
        <v>1433.7833333333333</v>
      </c>
      <c r="J108" s="40">
        <v>1462.5666666666666</v>
      </c>
      <c r="K108" s="31">
        <v>1405</v>
      </c>
      <c r="L108" s="31">
        <v>1326</v>
      </c>
      <c r="M108" s="31">
        <v>2.7463600000000001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431.15</v>
      </c>
      <c r="D109" s="40">
        <v>430</v>
      </c>
      <c r="E109" s="40">
        <v>426.3</v>
      </c>
      <c r="F109" s="40">
        <v>421.45</v>
      </c>
      <c r="G109" s="40">
        <v>417.75</v>
      </c>
      <c r="H109" s="40">
        <v>434.85</v>
      </c>
      <c r="I109" s="40">
        <v>438.55000000000007</v>
      </c>
      <c r="J109" s="40">
        <v>443.40000000000003</v>
      </c>
      <c r="K109" s="31">
        <v>433.7</v>
      </c>
      <c r="L109" s="31">
        <v>425.15</v>
      </c>
      <c r="M109" s="31">
        <v>1.62615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780.8</v>
      </c>
      <c r="D110" s="40">
        <v>792.9</v>
      </c>
      <c r="E110" s="40">
        <v>763</v>
      </c>
      <c r="F110" s="40">
        <v>745.2</v>
      </c>
      <c r="G110" s="40">
        <v>715.30000000000007</v>
      </c>
      <c r="H110" s="40">
        <v>810.69999999999993</v>
      </c>
      <c r="I110" s="40">
        <v>840.5999999999998</v>
      </c>
      <c r="J110" s="40">
        <v>858.39999999999986</v>
      </c>
      <c r="K110" s="31">
        <v>822.8</v>
      </c>
      <c r="L110" s="31">
        <v>775.1</v>
      </c>
      <c r="M110" s="31">
        <v>8.2012499999999999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4597.8500000000004</v>
      </c>
      <c r="D111" s="40">
        <v>4595.8</v>
      </c>
      <c r="E111" s="40">
        <v>4491.6000000000004</v>
      </c>
      <c r="F111" s="40">
        <v>4385.3500000000004</v>
      </c>
      <c r="G111" s="40">
        <v>4281.1500000000005</v>
      </c>
      <c r="H111" s="40">
        <v>4702.05</v>
      </c>
      <c r="I111" s="40">
        <v>4806.2499999999991</v>
      </c>
      <c r="J111" s="40">
        <v>4912.5</v>
      </c>
      <c r="K111" s="31">
        <v>4700</v>
      </c>
      <c r="L111" s="31">
        <v>4489.55</v>
      </c>
      <c r="M111" s="31">
        <v>0.28101999999999999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171.9</v>
      </c>
      <c r="D112" s="40">
        <v>173.71666666666667</v>
      </c>
      <c r="E112" s="40">
        <v>169.08333333333334</v>
      </c>
      <c r="F112" s="40">
        <v>166.26666666666668</v>
      </c>
      <c r="G112" s="40">
        <v>161.63333333333335</v>
      </c>
      <c r="H112" s="40">
        <v>176.53333333333333</v>
      </c>
      <c r="I112" s="40">
        <v>181.16666666666666</v>
      </c>
      <c r="J112" s="40">
        <v>183.98333333333332</v>
      </c>
      <c r="K112" s="31">
        <v>178.35</v>
      </c>
      <c r="L112" s="31">
        <v>170.9</v>
      </c>
      <c r="M112" s="31">
        <v>1.25102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318.05</v>
      </c>
      <c r="D113" s="40">
        <v>319.90000000000003</v>
      </c>
      <c r="E113" s="40">
        <v>313.45000000000005</v>
      </c>
      <c r="F113" s="40">
        <v>308.85000000000002</v>
      </c>
      <c r="G113" s="40">
        <v>302.40000000000003</v>
      </c>
      <c r="H113" s="40">
        <v>324.50000000000006</v>
      </c>
      <c r="I113" s="40">
        <v>330.95</v>
      </c>
      <c r="J113" s="40">
        <v>335.55000000000007</v>
      </c>
      <c r="K113" s="31">
        <v>326.35000000000002</v>
      </c>
      <c r="L113" s="31">
        <v>315.3</v>
      </c>
      <c r="M113" s="31">
        <v>36.23245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663</v>
      </c>
      <c r="D114" s="40">
        <v>661.91666666666663</v>
      </c>
      <c r="E114" s="40">
        <v>643.83333333333326</v>
      </c>
      <c r="F114" s="40">
        <v>624.66666666666663</v>
      </c>
      <c r="G114" s="40">
        <v>606.58333333333326</v>
      </c>
      <c r="H114" s="40">
        <v>681.08333333333326</v>
      </c>
      <c r="I114" s="40">
        <v>699.16666666666652</v>
      </c>
      <c r="J114" s="40">
        <v>718.33333333333326</v>
      </c>
      <c r="K114" s="31">
        <v>680</v>
      </c>
      <c r="L114" s="31">
        <v>642.75</v>
      </c>
      <c r="M114" s="31">
        <v>1.1194999999999999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516.65</v>
      </c>
      <c r="D115" s="40">
        <v>518.31666666666661</v>
      </c>
      <c r="E115" s="40">
        <v>512.33333333333326</v>
      </c>
      <c r="F115" s="40">
        <v>508.01666666666665</v>
      </c>
      <c r="G115" s="40">
        <v>502.0333333333333</v>
      </c>
      <c r="H115" s="40">
        <v>522.63333333333321</v>
      </c>
      <c r="I115" s="40">
        <v>528.61666666666656</v>
      </c>
      <c r="J115" s="40">
        <v>532.93333333333317</v>
      </c>
      <c r="K115" s="31">
        <v>524.29999999999995</v>
      </c>
      <c r="L115" s="31">
        <v>514</v>
      </c>
      <c r="M115" s="31">
        <v>29.024760000000001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939.65</v>
      </c>
      <c r="D116" s="40">
        <v>936.38333333333333</v>
      </c>
      <c r="E116" s="40">
        <v>930.26666666666665</v>
      </c>
      <c r="F116" s="40">
        <v>920.88333333333333</v>
      </c>
      <c r="G116" s="40">
        <v>914.76666666666665</v>
      </c>
      <c r="H116" s="40">
        <v>945.76666666666665</v>
      </c>
      <c r="I116" s="40">
        <v>951.88333333333321</v>
      </c>
      <c r="J116" s="40">
        <v>961.26666666666665</v>
      </c>
      <c r="K116" s="31">
        <v>942.5</v>
      </c>
      <c r="L116" s="31">
        <v>927</v>
      </c>
      <c r="M116" s="31">
        <v>25.176939999999998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154.6</v>
      </c>
      <c r="D117" s="40">
        <v>154.46666666666667</v>
      </c>
      <c r="E117" s="40">
        <v>151.63333333333333</v>
      </c>
      <c r="F117" s="40">
        <v>148.66666666666666</v>
      </c>
      <c r="G117" s="40">
        <v>145.83333333333331</v>
      </c>
      <c r="H117" s="40">
        <v>157.43333333333334</v>
      </c>
      <c r="I117" s="40">
        <v>160.26666666666665</v>
      </c>
      <c r="J117" s="40">
        <v>163.23333333333335</v>
      </c>
      <c r="K117" s="31">
        <v>157.30000000000001</v>
      </c>
      <c r="L117" s="31">
        <v>151.5</v>
      </c>
      <c r="M117" s="31">
        <v>30.54842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144.69999999999999</v>
      </c>
      <c r="D118" s="40">
        <v>145.39999999999998</v>
      </c>
      <c r="E118" s="40">
        <v>143.44999999999996</v>
      </c>
      <c r="F118" s="40">
        <v>142.19999999999999</v>
      </c>
      <c r="G118" s="40">
        <v>140.24999999999997</v>
      </c>
      <c r="H118" s="40">
        <v>146.64999999999995</v>
      </c>
      <c r="I118" s="40">
        <v>148.6</v>
      </c>
      <c r="J118" s="40">
        <v>149.84999999999994</v>
      </c>
      <c r="K118" s="31">
        <v>147.35</v>
      </c>
      <c r="L118" s="31">
        <v>144.15</v>
      </c>
      <c r="M118" s="31">
        <v>88.393510000000006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374.85</v>
      </c>
      <c r="D119" s="40">
        <v>375.36666666666662</v>
      </c>
      <c r="E119" s="40">
        <v>372.48333333333323</v>
      </c>
      <c r="F119" s="40">
        <v>370.11666666666662</v>
      </c>
      <c r="G119" s="40">
        <v>367.23333333333323</v>
      </c>
      <c r="H119" s="40">
        <v>377.73333333333323</v>
      </c>
      <c r="I119" s="40">
        <v>380.61666666666656</v>
      </c>
      <c r="J119" s="40">
        <v>382.98333333333323</v>
      </c>
      <c r="K119" s="31">
        <v>378.25</v>
      </c>
      <c r="L119" s="31">
        <v>373</v>
      </c>
      <c r="M119" s="31">
        <v>1.37557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4723.8</v>
      </c>
      <c r="D120" s="40">
        <v>4746.3499999999995</v>
      </c>
      <c r="E120" s="40">
        <v>4619.6999999999989</v>
      </c>
      <c r="F120" s="40">
        <v>4515.5999999999995</v>
      </c>
      <c r="G120" s="40">
        <v>4388.9499999999989</v>
      </c>
      <c r="H120" s="40">
        <v>4850.4499999999989</v>
      </c>
      <c r="I120" s="40">
        <v>4977.0999999999985</v>
      </c>
      <c r="J120" s="40">
        <v>5081.1999999999989</v>
      </c>
      <c r="K120" s="31">
        <v>4873</v>
      </c>
      <c r="L120" s="31">
        <v>4642.25</v>
      </c>
      <c r="M120" s="31">
        <v>74.517570000000006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1666.75</v>
      </c>
      <c r="D121" s="40">
        <v>1669.8166666666666</v>
      </c>
      <c r="E121" s="40">
        <v>1654.9333333333332</v>
      </c>
      <c r="F121" s="40">
        <v>1643.1166666666666</v>
      </c>
      <c r="G121" s="40">
        <v>1628.2333333333331</v>
      </c>
      <c r="H121" s="40">
        <v>1681.6333333333332</v>
      </c>
      <c r="I121" s="40">
        <v>1696.5166666666664</v>
      </c>
      <c r="J121" s="40">
        <v>1708.3333333333333</v>
      </c>
      <c r="K121" s="31">
        <v>1684.7</v>
      </c>
      <c r="L121" s="31">
        <v>1658</v>
      </c>
      <c r="M121" s="31">
        <v>5.5437599999999998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3465.2</v>
      </c>
      <c r="D122" s="40">
        <v>3472.75</v>
      </c>
      <c r="E122" s="40">
        <v>3433.45</v>
      </c>
      <c r="F122" s="40">
        <v>3401.7</v>
      </c>
      <c r="G122" s="40">
        <v>3362.3999999999996</v>
      </c>
      <c r="H122" s="40">
        <v>3504.5</v>
      </c>
      <c r="I122" s="40">
        <v>3543.8</v>
      </c>
      <c r="J122" s="40">
        <v>3575.55</v>
      </c>
      <c r="K122" s="31">
        <v>3512.05</v>
      </c>
      <c r="L122" s="31">
        <v>3441</v>
      </c>
      <c r="M122" s="31">
        <v>1.16198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692.8</v>
      </c>
      <c r="D123" s="40">
        <v>699.7833333333333</v>
      </c>
      <c r="E123" s="40">
        <v>683.56666666666661</v>
      </c>
      <c r="F123" s="40">
        <v>674.33333333333326</v>
      </c>
      <c r="G123" s="40">
        <v>658.11666666666656</v>
      </c>
      <c r="H123" s="40">
        <v>709.01666666666665</v>
      </c>
      <c r="I123" s="40">
        <v>725.23333333333335</v>
      </c>
      <c r="J123" s="40">
        <v>734.4666666666667</v>
      </c>
      <c r="K123" s="31">
        <v>716</v>
      </c>
      <c r="L123" s="31">
        <v>690.55</v>
      </c>
      <c r="M123" s="31">
        <v>22.132370000000002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869</v>
      </c>
      <c r="D124" s="40">
        <v>876.65</v>
      </c>
      <c r="E124" s="40">
        <v>855.4</v>
      </c>
      <c r="F124" s="40">
        <v>841.8</v>
      </c>
      <c r="G124" s="40">
        <v>820.55</v>
      </c>
      <c r="H124" s="40">
        <v>890.25</v>
      </c>
      <c r="I124" s="40">
        <v>911.5</v>
      </c>
      <c r="J124" s="40">
        <v>925.1</v>
      </c>
      <c r="K124" s="31">
        <v>897.9</v>
      </c>
      <c r="L124" s="31">
        <v>863.05</v>
      </c>
      <c r="M124" s="31">
        <v>6.1791499999999999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661.05</v>
      </c>
      <c r="D125" s="40">
        <v>663.9</v>
      </c>
      <c r="E125" s="40">
        <v>657.05</v>
      </c>
      <c r="F125" s="40">
        <v>653.04999999999995</v>
      </c>
      <c r="G125" s="40">
        <v>646.19999999999993</v>
      </c>
      <c r="H125" s="40">
        <v>667.9</v>
      </c>
      <c r="I125" s="40">
        <v>674.75000000000011</v>
      </c>
      <c r="J125" s="40">
        <v>678.75</v>
      </c>
      <c r="K125" s="31">
        <v>670.75</v>
      </c>
      <c r="L125" s="31">
        <v>659.9</v>
      </c>
      <c r="M125" s="31">
        <v>0.48738999999999999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468.6</v>
      </c>
      <c r="D126" s="40">
        <v>471.81666666666666</v>
      </c>
      <c r="E126" s="40">
        <v>460.63333333333333</v>
      </c>
      <c r="F126" s="40">
        <v>452.66666666666669</v>
      </c>
      <c r="G126" s="40">
        <v>441.48333333333335</v>
      </c>
      <c r="H126" s="40">
        <v>479.7833333333333</v>
      </c>
      <c r="I126" s="40">
        <v>490.96666666666658</v>
      </c>
      <c r="J126" s="40">
        <v>498.93333333333328</v>
      </c>
      <c r="K126" s="31">
        <v>483</v>
      </c>
      <c r="L126" s="31">
        <v>463.85</v>
      </c>
      <c r="M126" s="31">
        <v>10.80875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894.65</v>
      </c>
      <c r="D127" s="40">
        <v>903.7166666666667</v>
      </c>
      <c r="E127" s="40">
        <v>882.43333333333339</v>
      </c>
      <c r="F127" s="40">
        <v>870.2166666666667</v>
      </c>
      <c r="G127" s="40">
        <v>848.93333333333339</v>
      </c>
      <c r="H127" s="40">
        <v>915.93333333333339</v>
      </c>
      <c r="I127" s="40">
        <v>937.2166666666667</v>
      </c>
      <c r="J127" s="40">
        <v>949.43333333333339</v>
      </c>
      <c r="K127" s="31">
        <v>925</v>
      </c>
      <c r="L127" s="31">
        <v>891.5</v>
      </c>
      <c r="M127" s="31">
        <v>23.335129999999999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969.55</v>
      </c>
      <c r="D128" s="40">
        <v>970.08333333333337</v>
      </c>
      <c r="E128" s="40">
        <v>954.4666666666667</v>
      </c>
      <c r="F128" s="40">
        <v>939.38333333333333</v>
      </c>
      <c r="G128" s="40">
        <v>923.76666666666665</v>
      </c>
      <c r="H128" s="40">
        <v>985.16666666666674</v>
      </c>
      <c r="I128" s="40">
        <v>1000.7833333333333</v>
      </c>
      <c r="J128" s="40">
        <v>1015.8666666666668</v>
      </c>
      <c r="K128" s="31">
        <v>985.7</v>
      </c>
      <c r="L128" s="31">
        <v>955</v>
      </c>
      <c r="M128" s="31">
        <v>2.69123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99.9</v>
      </c>
      <c r="D129" s="40">
        <v>100.89999999999999</v>
      </c>
      <c r="E129" s="40">
        <v>98.549999999999983</v>
      </c>
      <c r="F129" s="40">
        <v>97.199999999999989</v>
      </c>
      <c r="G129" s="40">
        <v>94.84999999999998</v>
      </c>
      <c r="H129" s="40">
        <v>102.24999999999999</v>
      </c>
      <c r="I129" s="40">
        <v>104.59999999999998</v>
      </c>
      <c r="J129" s="40">
        <v>105.94999999999999</v>
      </c>
      <c r="K129" s="31">
        <v>103.25</v>
      </c>
      <c r="L129" s="31">
        <v>99.55</v>
      </c>
      <c r="M129" s="31">
        <v>13.94861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911.8</v>
      </c>
      <c r="D130" s="40">
        <v>924.06666666666661</v>
      </c>
      <c r="E130" s="40">
        <v>893.43333333333317</v>
      </c>
      <c r="F130" s="40">
        <v>875.06666666666661</v>
      </c>
      <c r="G130" s="40">
        <v>844.43333333333317</v>
      </c>
      <c r="H130" s="40">
        <v>942.43333333333317</v>
      </c>
      <c r="I130" s="40">
        <v>973.06666666666661</v>
      </c>
      <c r="J130" s="40">
        <v>991.43333333333317</v>
      </c>
      <c r="K130" s="31">
        <v>954.7</v>
      </c>
      <c r="L130" s="31">
        <v>905.7</v>
      </c>
      <c r="M130" s="31">
        <v>1.8206800000000001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350.45</v>
      </c>
      <c r="D131" s="40">
        <v>352.05</v>
      </c>
      <c r="E131" s="40">
        <v>344.85</v>
      </c>
      <c r="F131" s="40">
        <v>339.25</v>
      </c>
      <c r="G131" s="40">
        <v>332.05</v>
      </c>
      <c r="H131" s="40">
        <v>357.65000000000003</v>
      </c>
      <c r="I131" s="40">
        <v>364.84999999999997</v>
      </c>
      <c r="J131" s="40">
        <v>370.45000000000005</v>
      </c>
      <c r="K131" s="31">
        <v>359.25</v>
      </c>
      <c r="L131" s="31">
        <v>346.45</v>
      </c>
      <c r="M131" s="31">
        <v>87.229380000000006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588.1</v>
      </c>
      <c r="D132" s="40">
        <v>596.91666666666663</v>
      </c>
      <c r="E132" s="40">
        <v>577.93333333333328</v>
      </c>
      <c r="F132" s="40">
        <v>567.76666666666665</v>
      </c>
      <c r="G132" s="40">
        <v>548.7833333333333</v>
      </c>
      <c r="H132" s="40">
        <v>607.08333333333326</v>
      </c>
      <c r="I132" s="40">
        <v>626.06666666666661</v>
      </c>
      <c r="J132" s="40">
        <v>636.23333333333323</v>
      </c>
      <c r="K132" s="31">
        <v>615.9</v>
      </c>
      <c r="L132" s="31">
        <v>586.75</v>
      </c>
      <c r="M132" s="31">
        <v>58.491439999999997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2036.1</v>
      </c>
      <c r="D133" s="40">
        <v>2063.7000000000003</v>
      </c>
      <c r="E133" s="40">
        <v>1992.4000000000005</v>
      </c>
      <c r="F133" s="40">
        <v>1948.7000000000003</v>
      </c>
      <c r="G133" s="40">
        <v>1877.4000000000005</v>
      </c>
      <c r="H133" s="40">
        <v>2107.4000000000005</v>
      </c>
      <c r="I133" s="40">
        <v>2178.7000000000007</v>
      </c>
      <c r="J133" s="40">
        <v>2222.4000000000005</v>
      </c>
      <c r="K133" s="31">
        <v>2135</v>
      </c>
      <c r="L133" s="31">
        <v>2020</v>
      </c>
      <c r="M133" s="31">
        <v>3.2485900000000001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2069.25</v>
      </c>
      <c r="D134" s="40">
        <v>2084.0666666666666</v>
      </c>
      <c r="E134" s="40">
        <v>2043.1833333333334</v>
      </c>
      <c r="F134" s="40">
        <v>2017.1166666666668</v>
      </c>
      <c r="G134" s="40">
        <v>1976.2333333333336</v>
      </c>
      <c r="H134" s="40">
        <v>2110.1333333333332</v>
      </c>
      <c r="I134" s="40">
        <v>2151.0166666666664</v>
      </c>
      <c r="J134" s="40">
        <v>2177.083333333333</v>
      </c>
      <c r="K134" s="31">
        <v>2124.9499999999998</v>
      </c>
      <c r="L134" s="31">
        <v>2058</v>
      </c>
      <c r="M134" s="31">
        <v>13.08004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177.05</v>
      </c>
      <c r="D135" s="40">
        <v>177.76666666666665</v>
      </c>
      <c r="E135" s="40">
        <v>174.7833333333333</v>
      </c>
      <c r="F135" s="40">
        <v>172.51666666666665</v>
      </c>
      <c r="G135" s="40">
        <v>169.5333333333333</v>
      </c>
      <c r="H135" s="40">
        <v>180.0333333333333</v>
      </c>
      <c r="I135" s="40">
        <v>183.01666666666665</v>
      </c>
      <c r="J135" s="40">
        <v>185.2833333333333</v>
      </c>
      <c r="K135" s="31">
        <v>180.75</v>
      </c>
      <c r="L135" s="31">
        <v>175.5</v>
      </c>
      <c r="M135" s="31">
        <v>8.52745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218.35</v>
      </c>
      <c r="D136" s="40">
        <v>224.5</v>
      </c>
      <c r="E136" s="40">
        <v>212</v>
      </c>
      <c r="F136" s="40">
        <v>205.65</v>
      </c>
      <c r="G136" s="40">
        <v>193.15</v>
      </c>
      <c r="H136" s="40">
        <v>230.85</v>
      </c>
      <c r="I136" s="40">
        <v>243.35</v>
      </c>
      <c r="J136" s="40">
        <v>249.7</v>
      </c>
      <c r="K136" s="31">
        <v>237</v>
      </c>
      <c r="L136" s="31">
        <v>218.15</v>
      </c>
      <c r="M136" s="31">
        <v>10.249879999999999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949.35</v>
      </c>
      <c r="D137" s="40">
        <v>943.29999999999984</v>
      </c>
      <c r="E137" s="40">
        <v>931.59999999999968</v>
      </c>
      <c r="F137" s="40">
        <v>913.8499999999998</v>
      </c>
      <c r="G137" s="40">
        <v>902.14999999999964</v>
      </c>
      <c r="H137" s="40">
        <v>961.04999999999973</v>
      </c>
      <c r="I137" s="40">
        <v>972.74999999999977</v>
      </c>
      <c r="J137" s="40">
        <v>990.49999999999977</v>
      </c>
      <c r="K137" s="31">
        <v>955</v>
      </c>
      <c r="L137" s="31">
        <v>925.55</v>
      </c>
      <c r="M137" s="31">
        <v>1.32237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557.1</v>
      </c>
      <c r="D138" s="40">
        <v>558.86666666666667</v>
      </c>
      <c r="E138" s="40">
        <v>552.33333333333337</v>
      </c>
      <c r="F138" s="40">
        <v>547.56666666666672</v>
      </c>
      <c r="G138" s="40">
        <v>541.03333333333342</v>
      </c>
      <c r="H138" s="40">
        <v>563.63333333333333</v>
      </c>
      <c r="I138" s="40">
        <v>570.16666666666663</v>
      </c>
      <c r="J138" s="40">
        <v>574.93333333333328</v>
      </c>
      <c r="K138" s="31">
        <v>565.4</v>
      </c>
      <c r="L138" s="31">
        <v>554.1</v>
      </c>
      <c r="M138" s="31">
        <v>2.7157499999999999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13.6</v>
      </c>
      <c r="D139" s="40">
        <v>13.700000000000001</v>
      </c>
      <c r="E139" s="40">
        <v>13.250000000000002</v>
      </c>
      <c r="F139" s="40">
        <v>12.9</v>
      </c>
      <c r="G139" s="40">
        <v>12.450000000000001</v>
      </c>
      <c r="H139" s="40">
        <v>14.050000000000002</v>
      </c>
      <c r="I139" s="40">
        <v>14.500000000000002</v>
      </c>
      <c r="J139" s="40">
        <v>14.850000000000003</v>
      </c>
      <c r="K139" s="31">
        <v>14.15</v>
      </c>
      <c r="L139" s="31">
        <v>13.35</v>
      </c>
      <c r="M139" s="31">
        <v>53.182549999999999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208.75</v>
      </c>
      <c r="D140" s="40">
        <v>209.71666666666667</v>
      </c>
      <c r="E140" s="40">
        <v>204.03333333333333</v>
      </c>
      <c r="F140" s="40">
        <v>199.31666666666666</v>
      </c>
      <c r="G140" s="40">
        <v>193.63333333333333</v>
      </c>
      <c r="H140" s="40">
        <v>214.43333333333334</v>
      </c>
      <c r="I140" s="40">
        <v>220.11666666666667</v>
      </c>
      <c r="J140" s="40">
        <v>224.83333333333334</v>
      </c>
      <c r="K140" s="31">
        <v>215.4</v>
      </c>
      <c r="L140" s="31">
        <v>205</v>
      </c>
      <c r="M140" s="31">
        <v>7.4209100000000001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4964.25</v>
      </c>
      <c r="D141" s="40">
        <v>4988</v>
      </c>
      <c r="E141" s="40">
        <v>4930.8</v>
      </c>
      <c r="F141" s="40">
        <v>4897.3500000000004</v>
      </c>
      <c r="G141" s="40">
        <v>4840.1500000000005</v>
      </c>
      <c r="H141" s="40">
        <v>5021.45</v>
      </c>
      <c r="I141" s="40">
        <v>5078.6500000000005</v>
      </c>
      <c r="J141" s="40">
        <v>5112.0999999999995</v>
      </c>
      <c r="K141" s="31">
        <v>5045.2</v>
      </c>
      <c r="L141" s="31">
        <v>4954.55</v>
      </c>
      <c r="M141" s="31">
        <v>3.8120500000000002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4235.05</v>
      </c>
      <c r="D142" s="40">
        <v>4267.0166666666664</v>
      </c>
      <c r="E142" s="40">
        <v>4191.0333333333328</v>
      </c>
      <c r="F142" s="40">
        <v>4147.0166666666664</v>
      </c>
      <c r="G142" s="40">
        <v>4071.0333333333328</v>
      </c>
      <c r="H142" s="40">
        <v>4311.0333333333328</v>
      </c>
      <c r="I142" s="40">
        <v>4387.0166666666664</v>
      </c>
      <c r="J142" s="40">
        <v>4431.0333333333328</v>
      </c>
      <c r="K142" s="31">
        <v>4343</v>
      </c>
      <c r="L142" s="31">
        <v>4223</v>
      </c>
      <c r="M142" s="31">
        <v>1.39863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3825.55</v>
      </c>
      <c r="D143" s="40">
        <v>3865.4666666666672</v>
      </c>
      <c r="E143" s="40">
        <v>3760.5333333333342</v>
      </c>
      <c r="F143" s="40">
        <v>3695.5166666666669</v>
      </c>
      <c r="G143" s="40">
        <v>3590.5833333333339</v>
      </c>
      <c r="H143" s="40">
        <v>3930.4833333333345</v>
      </c>
      <c r="I143" s="40">
        <v>4035.416666666667</v>
      </c>
      <c r="J143" s="40">
        <v>4100.4333333333343</v>
      </c>
      <c r="K143" s="31">
        <v>3970.4</v>
      </c>
      <c r="L143" s="31">
        <v>3800.45</v>
      </c>
      <c r="M143" s="31">
        <v>6.7239800000000001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4768.8</v>
      </c>
      <c r="D144" s="40">
        <v>4768.1333333333332</v>
      </c>
      <c r="E144" s="40">
        <v>4726.2666666666664</v>
      </c>
      <c r="F144" s="40">
        <v>4683.7333333333336</v>
      </c>
      <c r="G144" s="40">
        <v>4641.8666666666668</v>
      </c>
      <c r="H144" s="40">
        <v>4810.6666666666661</v>
      </c>
      <c r="I144" s="40">
        <v>4852.5333333333328</v>
      </c>
      <c r="J144" s="40">
        <v>4895.0666666666657</v>
      </c>
      <c r="K144" s="31">
        <v>4810</v>
      </c>
      <c r="L144" s="31">
        <v>4725.6000000000004</v>
      </c>
      <c r="M144" s="31">
        <v>11.041980000000001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423.75</v>
      </c>
      <c r="D145" s="40">
        <v>424.31666666666666</v>
      </c>
      <c r="E145" s="40">
        <v>417.7833333333333</v>
      </c>
      <c r="F145" s="40">
        <v>411.81666666666666</v>
      </c>
      <c r="G145" s="40">
        <v>405.2833333333333</v>
      </c>
      <c r="H145" s="40">
        <v>430.2833333333333</v>
      </c>
      <c r="I145" s="40">
        <v>436.81666666666672</v>
      </c>
      <c r="J145" s="40">
        <v>442.7833333333333</v>
      </c>
      <c r="K145" s="31">
        <v>430.85</v>
      </c>
      <c r="L145" s="31">
        <v>418.35</v>
      </c>
      <c r="M145" s="31">
        <v>2.5705499999999999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108.1</v>
      </c>
      <c r="D146" s="40">
        <v>109.03333333333335</v>
      </c>
      <c r="E146" s="40">
        <v>106.16666666666669</v>
      </c>
      <c r="F146" s="40">
        <v>104.23333333333333</v>
      </c>
      <c r="G146" s="40">
        <v>101.36666666666667</v>
      </c>
      <c r="H146" s="40">
        <v>110.9666666666667</v>
      </c>
      <c r="I146" s="40">
        <v>113.83333333333334</v>
      </c>
      <c r="J146" s="40">
        <v>115.76666666666671</v>
      </c>
      <c r="K146" s="31">
        <v>111.9</v>
      </c>
      <c r="L146" s="31">
        <v>107.1</v>
      </c>
      <c r="M146" s="31">
        <v>4.9886200000000001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244.05</v>
      </c>
      <c r="D147" s="40">
        <v>247.18333333333331</v>
      </c>
      <c r="E147" s="40">
        <v>239.36666666666662</v>
      </c>
      <c r="F147" s="40">
        <v>234.68333333333331</v>
      </c>
      <c r="G147" s="40">
        <v>226.86666666666662</v>
      </c>
      <c r="H147" s="40">
        <v>251.86666666666662</v>
      </c>
      <c r="I147" s="40">
        <v>259.68333333333328</v>
      </c>
      <c r="J147" s="40">
        <v>264.36666666666662</v>
      </c>
      <c r="K147" s="31">
        <v>255</v>
      </c>
      <c r="L147" s="31">
        <v>242.5</v>
      </c>
      <c r="M147" s="31">
        <v>1.8376999999999999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98.7</v>
      </c>
      <c r="D148" s="40">
        <v>98.09999999999998</v>
      </c>
      <c r="E148" s="40">
        <v>96.19999999999996</v>
      </c>
      <c r="F148" s="40">
        <v>93.699999999999974</v>
      </c>
      <c r="G148" s="40">
        <v>91.799999999999955</v>
      </c>
      <c r="H148" s="40">
        <v>100.59999999999997</v>
      </c>
      <c r="I148" s="40">
        <v>102.49999999999997</v>
      </c>
      <c r="J148" s="40">
        <v>104.99999999999997</v>
      </c>
      <c r="K148" s="31">
        <v>100</v>
      </c>
      <c r="L148" s="31">
        <v>95.6</v>
      </c>
      <c r="M148" s="31">
        <v>85.821119999999993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2641.8</v>
      </c>
      <c r="D149" s="40">
        <v>2652.3333333333335</v>
      </c>
      <c r="E149" s="40">
        <v>2624.9666666666672</v>
      </c>
      <c r="F149" s="40">
        <v>2608.1333333333337</v>
      </c>
      <c r="G149" s="40">
        <v>2580.7666666666673</v>
      </c>
      <c r="H149" s="40">
        <v>2669.166666666667</v>
      </c>
      <c r="I149" s="40">
        <v>2696.5333333333328</v>
      </c>
      <c r="J149" s="40">
        <v>2713.3666666666668</v>
      </c>
      <c r="K149" s="31">
        <v>2679.7</v>
      </c>
      <c r="L149" s="31">
        <v>2635.5</v>
      </c>
      <c r="M149" s="31">
        <v>5.4819199999999997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201.8</v>
      </c>
      <c r="D150" s="40">
        <v>204.65</v>
      </c>
      <c r="E150" s="40">
        <v>194.45000000000002</v>
      </c>
      <c r="F150" s="40">
        <v>187.10000000000002</v>
      </c>
      <c r="G150" s="40">
        <v>176.90000000000003</v>
      </c>
      <c r="H150" s="40">
        <v>212</v>
      </c>
      <c r="I150" s="40">
        <v>222.2</v>
      </c>
      <c r="J150" s="40">
        <v>229.54999999999998</v>
      </c>
      <c r="K150" s="31">
        <v>214.85</v>
      </c>
      <c r="L150" s="31">
        <v>197.3</v>
      </c>
      <c r="M150" s="31">
        <v>14.558540000000001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561.85</v>
      </c>
      <c r="D151" s="40">
        <v>562.61666666666667</v>
      </c>
      <c r="E151" s="40">
        <v>556.73333333333335</v>
      </c>
      <c r="F151" s="40">
        <v>551.61666666666667</v>
      </c>
      <c r="G151" s="40">
        <v>545.73333333333335</v>
      </c>
      <c r="H151" s="40">
        <v>567.73333333333335</v>
      </c>
      <c r="I151" s="40">
        <v>573.61666666666679</v>
      </c>
      <c r="J151" s="40">
        <v>578.73333333333335</v>
      </c>
      <c r="K151" s="31">
        <v>568.5</v>
      </c>
      <c r="L151" s="31">
        <v>557.5</v>
      </c>
      <c r="M151" s="31">
        <v>10.290520000000001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1751.6</v>
      </c>
      <c r="D152" s="40">
        <v>1751.1000000000001</v>
      </c>
      <c r="E152" s="40">
        <v>1743.5000000000002</v>
      </c>
      <c r="F152" s="40">
        <v>1735.4</v>
      </c>
      <c r="G152" s="40">
        <v>1727.8000000000002</v>
      </c>
      <c r="H152" s="40">
        <v>1759.2000000000003</v>
      </c>
      <c r="I152" s="40">
        <v>1766.8000000000002</v>
      </c>
      <c r="J152" s="40">
        <v>1774.9000000000003</v>
      </c>
      <c r="K152" s="31">
        <v>1758.7</v>
      </c>
      <c r="L152" s="31">
        <v>1743</v>
      </c>
      <c r="M152" s="31">
        <v>0.27550000000000002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73.849999999999994</v>
      </c>
      <c r="D153" s="40">
        <v>74.400000000000006</v>
      </c>
      <c r="E153" s="40">
        <v>73.100000000000009</v>
      </c>
      <c r="F153" s="40">
        <v>72.350000000000009</v>
      </c>
      <c r="G153" s="40">
        <v>71.050000000000011</v>
      </c>
      <c r="H153" s="40">
        <v>75.150000000000006</v>
      </c>
      <c r="I153" s="40">
        <v>76.450000000000017</v>
      </c>
      <c r="J153" s="40">
        <v>77.2</v>
      </c>
      <c r="K153" s="31">
        <v>75.7</v>
      </c>
      <c r="L153" s="31">
        <v>73.650000000000006</v>
      </c>
      <c r="M153" s="31">
        <v>14.107049999999999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123.75</v>
      </c>
      <c r="D154" s="40">
        <v>123.71666666666665</v>
      </c>
      <c r="E154" s="40">
        <v>121.23333333333331</v>
      </c>
      <c r="F154" s="40">
        <v>118.71666666666665</v>
      </c>
      <c r="G154" s="40">
        <v>116.23333333333331</v>
      </c>
      <c r="H154" s="40">
        <v>126.23333333333331</v>
      </c>
      <c r="I154" s="40">
        <v>128.71666666666664</v>
      </c>
      <c r="J154" s="40">
        <v>131.23333333333329</v>
      </c>
      <c r="K154" s="31">
        <v>126.2</v>
      </c>
      <c r="L154" s="31">
        <v>121.2</v>
      </c>
      <c r="M154" s="31">
        <v>16.98658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756.45</v>
      </c>
      <c r="D155" s="40">
        <v>758.68333333333339</v>
      </c>
      <c r="E155" s="40">
        <v>743.16666666666674</v>
      </c>
      <c r="F155" s="40">
        <v>729.88333333333333</v>
      </c>
      <c r="G155" s="40">
        <v>714.36666666666667</v>
      </c>
      <c r="H155" s="40">
        <v>771.96666666666681</v>
      </c>
      <c r="I155" s="40">
        <v>787.48333333333346</v>
      </c>
      <c r="J155" s="40">
        <v>800.76666666666688</v>
      </c>
      <c r="K155" s="31">
        <v>774.2</v>
      </c>
      <c r="L155" s="31">
        <v>745.4</v>
      </c>
      <c r="M155" s="31">
        <v>1.29647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1234.1500000000001</v>
      </c>
      <c r="D156" s="40">
        <v>1228.3833333333334</v>
      </c>
      <c r="E156" s="40">
        <v>1216.8666666666668</v>
      </c>
      <c r="F156" s="40">
        <v>1199.5833333333333</v>
      </c>
      <c r="G156" s="40">
        <v>1188.0666666666666</v>
      </c>
      <c r="H156" s="40">
        <v>1245.666666666667</v>
      </c>
      <c r="I156" s="40">
        <v>1257.1833333333338</v>
      </c>
      <c r="J156" s="40">
        <v>1274.4666666666672</v>
      </c>
      <c r="K156" s="31">
        <v>1239.9000000000001</v>
      </c>
      <c r="L156" s="31">
        <v>1211.0999999999999</v>
      </c>
      <c r="M156" s="31">
        <v>19.572939999999999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172.85</v>
      </c>
      <c r="D157" s="40">
        <v>173.51666666666665</v>
      </c>
      <c r="E157" s="40">
        <v>171.6333333333333</v>
      </c>
      <c r="F157" s="40">
        <v>170.41666666666666</v>
      </c>
      <c r="G157" s="40">
        <v>168.5333333333333</v>
      </c>
      <c r="H157" s="40">
        <v>174.73333333333329</v>
      </c>
      <c r="I157" s="40">
        <v>176.61666666666662</v>
      </c>
      <c r="J157" s="40">
        <v>177.83333333333329</v>
      </c>
      <c r="K157" s="31">
        <v>175.4</v>
      </c>
      <c r="L157" s="31">
        <v>172.3</v>
      </c>
      <c r="M157" s="31">
        <v>36.911879999999996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366.45</v>
      </c>
      <c r="D158" s="40">
        <v>369.14999999999992</v>
      </c>
      <c r="E158" s="40">
        <v>361.89999999999986</v>
      </c>
      <c r="F158" s="40">
        <v>357.34999999999997</v>
      </c>
      <c r="G158" s="40">
        <v>350.09999999999991</v>
      </c>
      <c r="H158" s="40">
        <v>373.69999999999982</v>
      </c>
      <c r="I158" s="40">
        <v>380.94999999999993</v>
      </c>
      <c r="J158" s="40">
        <v>385.49999999999977</v>
      </c>
      <c r="K158" s="31">
        <v>376.4</v>
      </c>
      <c r="L158" s="31">
        <v>364.6</v>
      </c>
      <c r="M158" s="31">
        <v>1.7897400000000001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87.75</v>
      </c>
      <c r="D159" s="40">
        <v>88.333333333333329</v>
      </c>
      <c r="E159" s="40">
        <v>86.666666666666657</v>
      </c>
      <c r="F159" s="40">
        <v>85.583333333333329</v>
      </c>
      <c r="G159" s="40">
        <v>83.916666666666657</v>
      </c>
      <c r="H159" s="40">
        <v>89.416666666666657</v>
      </c>
      <c r="I159" s="40">
        <v>91.083333333333314</v>
      </c>
      <c r="J159" s="40">
        <v>92.166666666666657</v>
      </c>
      <c r="K159" s="31">
        <v>90</v>
      </c>
      <c r="L159" s="31">
        <v>87.25</v>
      </c>
      <c r="M159" s="31">
        <v>224.14474999999999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3024.25</v>
      </c>
      <c r="D160" s="40">
        <v>3041.3166666666671</v>
      </c>
      <c r="E160" s="40">
        <v>2993.7833333333342</v>
      </c>
      <c r="F160" s="40">
        <v>2963.3166666666671</v>
      </c>
      <c r="G160" s="40">
        <v>2915.7833333333342</v>
      </c>
      <c r="H160" s="40">
        <v>3071.7833333333342</v>
      </c>
      <c r="I160" s="40">
        <v>3119.3166666666671</v>
      </c>
      <c r="J160" s="40">
        <v>3149.7833333333342</v>
      </c>
      <c r="K160" s="31">
        <v>3088.85</v>
      </c>
      <c r="L160" s="31">
        <v>3010.85</v>
      </c>
      <c r="M160" s="31">
        <v>0.14749000000000001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514</v>
      </c>
      <c r="D161" s="40">
        <v>517.7833333333333</v>
      </c>
      <c r="E161" s="40">
        <v>507.76666666666665</v>
      </c>
      <c r="F161" s="40">
        <v>501.53333333333336</v>
      </c>
      <c r="G161" s="40">
        <v>491.51666666666671</v>
      </c>
      <c r="H161" s="40">
        <v>524.01666666666665</v>
      </c>
      <c r="I161" s="40">
        <v>534.0333333333333</v>
      </c>
      <c r="J161" s="40">
        <v>540.26666666666654</v>
      </c>
      <c r="K161" s="31">
        <v>527.79999999999995</v>
      </c>
      <c r="L161" s="31">
        <v>511.55</v>
      </c>
      <c r="M161" s="31">
        <v>1.33569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169.5</v>
      </c>
      <c r="D162" s="40">
        <v>171.41666666666666</v>
      </c>
      <c r="E162" s="40">
        <v>166.0333333333333</v>
      </c>
      <c r="F162" s="40">
        <v>162.56666666666663</v>
      </c>
      <c r="G162" s="40">
        <v>157.18333333333328</v>
      </c>
      <c r="H162" s="40">
        <v>174.88333333333333</v>
      </c>
      <c r="I162" s="40">
        <v>180.26666666666671</v>
      </c>
      <c r="J162" s="40">
        <v>183.73333333333335</v>
      </c>
      <c r="K162" s="31">
        <v>176.8</v>
      </c>
      <c r="L162" s="31">
        <v>167.95</v>
      </c>
      <c r="M162" s="31">
        <v>11.96841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201.35</v>
      </c>
      <c r="D163" s="40">
        <v>204.66666666666666</v>
      </c>
      <c r="E163" s="40">
        <v>196.7833333333333</v>
      </c>
      <c r="F163" s="40">
        <v>192.21666666666664</v>
      </c>
      <c r="G163" s="40">
        <v>184.33333333333329</v>
      </c>
      <c r="H163" s="40">
        <v>209.23333333333332</v>
      </c>
      <c r="I163" s="40">
        <v>217.1166666666667</v>
      </c>
      <c r="J163" s="40">
        <v>221.68333333333334</v>
      </c>
      <c r="K163" s="31">
        <v>212.55</v>
      </c>
      <c r="L163" s="31">
        <v>200.1</v>
      </c>
      <c r="M163" s="31">
        <v>74.208179999999999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248.05</v>
      </c>
      <c r="D164" s="40">
        <v>250.41666666666666</v>
      </c>
      <c r="E164" s="40">
        <v>244.08333333333331</v>
      </c>
      <c r="F164" s="40">
        <v>240.11666666666665</v>
      </c>
      <c r="G164" s="40">
        <v>233.7833333333333</v>
      </c>
      <c r="H164" s="40">
        <v>254.38333333333333</v>
      </c>
      <c r="I164" s="40">
        <v>260.71666666666664</v>
      </c>
      <c r="J164" s="40">
        <v>264.68333333333334</v>
      </c>
      <c r="K164" s="31">
        <v>256.75</v>
      </c>
      <c r="L164" s="31">
        <v>246.45</v>
      </c>
      <c r="M164" s="31">
        <v>18.155270000000002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8.4499999999999993</v>
      </c>
      <c r="D165" s="40">
        <v>8.5499999999999989</v>
      </c>
      <c r="E165" s="40">
        <v>8.0999999999999979</v>
      </c>
      <c r="F165" s="40">
        <v>7.7499999999999982</v>
      </c>
      <c r="G165" s="40">
        <v>7.2999999999999972</v>
      </c>
      <c r="H165" s="40">
        <v>8.8999999999999986</v>
      </c>
      <c r="I165" s="40">
        <v>9.3499999999999979</v>
      </c>
      <c r="J165" s="40">
        <v>9.6999999999999993</v>
      </c>
      <c r="K165" s="31">
        <v>9</v>
      </c>
      <c r="L165" s="31">
        <v>8.1999999999999993</v>
      </c>
      <c r="M165" s="31">
        <v>53.228990000000003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60.3</v>
      </c>
      <c r="D166" s="40">
        <v>61.1</v>
      </c>
      <c r="E166" s="40">
        <v>59.35</v>
      </c>
      <c r="F166" s="40">
        <v>58.4</v>
      </c>
      <c r="G166" s="40">
        <v>56.65</v>
      </c>
      <c r="H166" s="40">
        <v>62.050000000000004</v>
      </c>
      <c r="I166" s="40">
        <v>63.800000000000004</v>
      </c>
      <c r="J166" s="40">
        <v>64.75</v>
      </c>
      <c r="K166" s="31">
        <v>62.85</v>
      </c>
      <c r="L166" s="31">
        <v>60.15</v>
      </c>
      <c r="M166" s="31">
        <v>10.428559999999999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142.4</v>
      </c>
      <c r="D167" s="40">
        <v>143.48333333333335</v>
      </c>
      <c r="E167" s="40">
        <v>140.76666666666671</v>
      </c>
      <c r="F167" s="40">
        <v>139.13333333333335</v>
      </c>
      <c r="G167" s="40">
        <v>136.41666666666671</v>
      </c>
      <c r="H167" s="40">
        <v>145.1166666666667</v>
      </c>
      <c r="I167" s="40">
        <v>147.83333333333334</v>
      </c>
      <c r="J167" s="40">
        <v>149.4666666666667</v>
      </c>
      <c r="K167" s="31">
        <v>146.19999999999999</v>
      </c>
      <c r="L167" s="31">
        <v>141.85</v>
      </c>
      <c r="M167" s="31">
        <v>95.951840000000004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324.8</v>
      </c>
      <c r="D168" s="40">
        <v>328.41666666666669</v>
      </c>
      <c r="E168" s="40">
        <v>317.33333333333337</v>
      </c>
      <c r="F168" s="40">
        <v>309.86666666666667</v>
      </c>
      <c r="G168" s="40">
        <v>298.78333333333336</v>
      </c>
      <c r="H168" s="40">
        <v>335.88333333333338</v>
      </c>
      <c r="I168" s="40">
        <v>346.96666666666675</v>
      </c>
      <c r="J168" s="40">
        <v>354.43333333333339</v>
      </c>
      <c r="K168" s="31">
        <v>339.5</v>
      </c>
      <c r="L168" s="31">
        <v>320.95</v>
      </c>
      <c r="M168" s="31">
        <v>3.0940799999999999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4711.1000000000004</v>
      </c>
      <c r="D169" s="40">
        <v>4744.8</v>
      </c>
      <c r="E169" s="40">
        <v>4644.6000000000004</v>
      </c>
      <c r="F169" s="40">
        <v>4578.1000000000004</v>
      </c>
      <c r="G169" s="40">
        <v>4477.9000000000005</v>
      </c>
      <c r="H169" s="40">
        <v>4811.3</v>
      </c>
      <c r="I169" s="40">
        <v>4911.4999999999991</v>
      </c>
      <c r="J169" s="40">
        <v>4978</v>
      </c>
      <c r="K169" s="31">
        <v>4845</v>
      </c>
      <c r="L169" s="31">
        <v>4678.3</v>
      </c>
      <c r="M169" s="31">
        <v>0.34934999999999999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28.3</v>
      </c>
      <c r="D170" s="40">
        <v>28.366666666666664</v>
      </c>
      <c r="E170" s="40">
        <v>27.733333333333327</v>
      </c>
      <c r="F170" s="40">
        <v>27.166666666666664</v>
      </c>
      <c r="G170" s="40">
        <v>26.533333333333328</v>
      </c>
      <c r="H170" s="40">
        <v>28.933333333333326</v>
      </c>
      <c r="I170" s="40">
        <v>29.566666666666659</v>
      </c>
      <c r="J170" s="40">
        <v>30.133333333333326</v>
      </c>
      <c r="K170" s="31">
        <v>29</v>
      </c>
      <c r="L170" s="31">
        <v>27.8</v>
      </c>
      <c r="M170" s="31">
        <v>166.67529999999999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3183.85</v>
      </c>
      <c r="D171" s="40">
        <v>3164.6833333333329</v>
      </c>
      <c r="E171" s="40">
        <v>3131.4166666666661</v>
      </c>
      <c r="F171" s="40">
        <v>3078.9833333333331</v>
      </c>
      <c r="G171" s="40">
        <v>3045.7166666666662</v>
      </c>
      <c r="H171" s="40">
        <v>3217.1166666666659</v>
      </c>
      <c r="I171" s="40">
        <v>3250.3833333333332</v>
      </c>
      <c r="J171" s="40">
        <v>3302.8166666666657</v>
      </c>
      <c r="K171" s="31">
        <v>3197.95</v>
      </c>
      <c r="L171" s="31">
        <v>3112.25</v>
      </c>
      <c r="M171" s="31">
        <v>0.27882000000000001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199.65</v>
      </c>
      <c r="D172" s="40">
        <v>201.86666666666667</v>
      </c>
      <c r="E172" s="40">
        <v>196.78333333333336</v>
      </c>
      <c r="F172" s="40">
        <v>193.91666666666669</v>
      </c>
      <c r="G172" s="40">
        <v>188.83333333333337</v>
      </c>
      <c r="H172" s="40">
        <v>204.73333333333335</v>
      </c>
      <c r="I172" s="40">
        <v>209.81666666666666</v>
      </c>
      <c r="J172" s="40">
        <v>212.68333333333334</v>
      </c>
      <c r="K172" s="31">
        <v>206.95</v>
      </c>
      <c r="L172" s="31">
        <v>199</v>
      </c>
      <c r="M172" s="31">
        <v>3.5985999999999998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3475.3</v>
      </c>
      <c r="D173" s="40">
        <v>3486.4166666666665</v>
      </c>
      <c r="E173" s="40">
        <v>3446.8833333333332</v>
      </c>
      <c r="F173" s="40">
        <v>3418.4666666666667</v>
      </c>
      <c r="G173" s="40">
        <v>3378.9333333333334</v>
      </c>
      <c r="H173" s="40">
        <v>3514.833333333333</v>
      </c>
      <c r="I173" s="40">
        <v>3554.3666666666668</v>
      </c>
      <c r="J173" s="40">
        <v>3582.7833333333328</v>
      </c>
      <c r="K173" s="31">
        <v>3525.95</v>
      </c>
      <c r="L173" s="31">
        <v>3458</v>
      </c>
      <c r="M173" s="31">
        <v>0.10793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174.25</v>
      </c>
      <c r="D174" s="40">
        <v>175.03333333333333</v>
      </c>
      <c r="E174" s="40">
        <v>172.21666666666667</v>
      </c>
      <c r="F174" s="40">
        <v>170.18333333333334</v>
      </c>
      <c r="G174" s="40">
        <v>167.36666666666667</v>
      </c>
      <c r="H174" s="40">
        <v>177.06666666666666</v>
      </c>
      <c r="I174" s="40">
        <v>179.88333333333333</v>
      </c>
      <c r="J174" s="40">
        <v>181.91666666666666</v>
      </c>
      <c r="K174" s="31">
        <v>177.85</v>
      </c>
      <c r="L174" s="31">
        <v>173</v>
      </c>
      <c r="M174" s="31">
        <v>5.3196899999999996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5934</v>
      </c>
      <c r="D175" s="40">
        <v>5943.3499999999995</v>
      </c>
      <c r="E175" s="40">
        <v>5891.6499999999987</v>
      </c>
      <c r="F175" s="40">
        <v>5849.2999999999993</v>
      </c>
      <c r="G175" s="40">
        <v>5797.5999999999985</v>
      </c>
      <c r="H175" s="40">
        <v>5985.6999999999989</v>
      </c>
      <c r="I175" s="40">
        <v>6037.4</v>
      </c>
      <c r="J175" s="40">
        <v>6079.7499999999991</v>
      </c>
      <c r="K175" s="31">
        <v>5995.05</v>
      </c>
      <c r="L175" s="31">
        <v>5901</v>
      </c>
      <c r="M175" s="31">
        <v>5.203E-2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3943.45</v>
      </c>
      <c r="D176" s="40">
        <v>3956.2833333333333</v>
      </c>
      <c r="E176" s="40">
        <v>3902.5666666666666</v>
      </c>
      <c r="F176" s="40">
        <v>3861.6833333333334</v>
      </c>
      <c r="G176" s="40">
        <v>3807.9666666666667</v>
      </c>
      <c r="H176" s="40">
        <v>3997.1666666666665</v>
      </c>
      <c r="I176" s="40">
        <v>4050.8833333333328</v>
      </c>
      <c r="J176" s="40">
        <v>4091.7666666666664</v>
      </c>
      <c r="K176" s="31">
        <v>4010</v>
      </c>
      <c r="L176" s="31">
        <v>3915.4</v>
      </c>
      <c r="M176" s="31">
        <v>2.0841099999999999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1691.8</v>
      </c>
      <c r="D177" s="40">
        <v>1698.8333333333333</v>
      </c>
      <c r="E177" s="40">
        <v>1667.9666666666665</v>
      </c>
      <c r="F177" s="40">
        <v>1644.1333333333332</v>
      </c>
      <c r="G177" s="40">
        <v>1613.2666666666664</v>
      </c>
      <c r="H177" s="40">
        <v>1722.6666666666665</v>
      </c>
      <c r="I177" s="40">
        <v>1753.5333333333333</v>
      </c>
      <c r="J177" s="40">
        <v>1777.3666666666666</v>
      </c>
      <c r="K177" s="31">
        <v>1729.7</v>
      </c>
      <c r="L177" s="31">
        <v>1675</v>
      </c>
      <c r="M177" s="31">
        <v>0.95465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595.79999999999995</v>
      </c>
      <c r="D178" s="40">
        <v>599.36666666666667</v>
      </c>
      <c r="E178" s="40">
        <v>589.63333333333333</v>
      </c>
      <c r="F178" s="40">
        <v>583.4666666666667</v>
      </c>
      <c r="G178" s="40">
        <v>573.73333333333335</v>
      </c>
      <c r="H178" s="40">
        <v>605.5333333333333</v>
      </c>
      <c r="I178" s="40">
        <v>615.26666666666665</v>
      </c>
      <c r="J178" s="40">
        <v>621.43333333333328</v>
      </c>
      <c r="K178" s="31">
        <v>609.1</v>
      </c>
      <c r="L178" s="31">
        <v>593.20000000000005</v>
      </c>
      <c r="M178" s="31">
        <v>11.45829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1050.8</v>
      </c>
      <c r="D179" s="40">
        <v>1052.8</v>
      </c>
      <c r="E179" s="40">
        <v>1034.25</v>
      </c>
      <c r="F179" s="40">
        <v>1017.7</v>
      </c>
      <c r="G179" s="40">
        <v>999.15000000000009</v>
      </c>
      <c r="H179" s="40">
        <v>1069.3499999999999</v>
      </c>
      <c r="I179" s="40">
        <v>1087.8999999999996</v>
      </c>
      <c r="J179" s="40">
        <v>1104.4499999999998</v>
      </c>
      <c r="K179" s="31">
        <v>1071.3499999999999</v>
      </c>
      <c r="L179" s="31">
        <v>1036.25</v>
      </c>
      <c r="M179" s="31">
        <v>1.35728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712.7</v>
      </c>
      <c r="D180" s="40">
        <v>721.56666666666661</v>
      </c>
      <c r="E180" s="40">
        <v>696.33333333333326</v>
      </c>
      <c r="F180" s="40">
        <v>679.9666666666667</v>
      </c>
      <c r="G180" s="40">
        <v>654.73333333333335</v>
      </c>
      <c r="H180" s="40">
        <v>737.93333333333317</v>
      </c>
      <c r="I180" s="40">
        <v>763.16666666666652</v>
      </c>
      <c r="J180" s="40">
        <v>779.53333333333308</v>
      </c>
      <c r="K180" s="31">
        <v>746.8</v>
      </c>
      <c r="L180" s="31">
        <v>705.2</v>
      </c>
      <c r="M180" s="31">
        <v>12.550050000000001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988.95</v>
      </c>
      <c r="D181" s="40">
        <v>997.65</v>
      </c>
      <c r="E181" s="40">
        <v>971.3</v>
      </c>
      <c r="F181" s="40">
        <v>953.65</v>
      </c>
      <c r="G181" s="40">
        <v>927.3</v>
      </c>
      <c r="H181" s="40">
        <v>1015.3</v>
      </c>
      <c r="I181" s="40">
        <v>1041.6500000000001</v>
      </c>
      <c r="J181" s="40">
        <v>1059.3</v>
      </c>
      <c r="K181" s="31">
        <v>1024</v>
      </c>
      <c r="L181" s="31">
        <v>980</v>
      </c>
      <c r="M181" s="31">
        <v>23.397099999999998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601.15</v>
      </c>
      <c r="D182" s="40">
        <v>598.05000000000007</v>
      </c>
      <c r="E182" s="40">
        <v>581.25000000000011</v>
      </c>
      <c r="F182" s="40">
        <v>561.35</v>
      </c>
      <c r="G182" s="40">
        <v>544.55000000000007</v>
      </c>
      <c r="H182" s="40">
        <v>617.95000000000016</v>
      </c>
      <c r="I182" s="40">
        <v>634.75000000000011</v>
      </c>
      <c r="J182" s="40">
        <v>654.6500000000002</v>
      </c>
      <c r="K182" s="31">
        <v>614.85</v>
      </c>
      <c r="L182" s="31">
        <v>578.15</v>
      </c>
      <c r="M182" s="31">
        <v>39.475850000000001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1637.35</v>
      </c>
      <c r="D183" s="40">
        <v>1645.6833333333334</v>
      </c>
      <c r="E183" s="40">
        <v>1612.7166666666667</v>
      </c>
      <c r="F183" s="40">
        <v>1588.0833333333333</v>
      </c>
      <c r="G183" s="40">
        <v>1555.1166666666666</v>
      </c>
      <c r="H183" s="40">
        <v>1670.3166666666668</v>
      </c>
      <c r="I183" s="40">
        <v>1703.2833333333335</v>
      </c>
      <c r="J183" s="40">
        <v>1727.916666666667</v>
      </c>
      <c r="K183" s="31">
        <v>1678.65</v>
      </c>
      <c r="L183" s="31">
        <v>1621.05</v>
      </c>
      <c r="M183" s="31">
        <v>13.51552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386.85</v>
      </c>
      <c r="D184" s="40">
        <v>391.48333333333335</v>
      </c>
      <c r="E184" s="40">
        <v>378.16666666666669</v>
      </c>
      <c r="F184" s="40">
        <v>369.48333333333335</v>
      </c>
      <c r="G184" s="40">
        <v>356.16666666666669</v>
      </c>
      <c r="H184" s="40">
        <v>400.16666666666669</v>
      </c>
      <c r="I184" s="40">
        <v>413.48333333333329</v>
      </c>
      <c r="J184" s="40">
        <v>422.16666666666669</v>
      </c>
      <c r="K184" s="31">
        <v>404.8</v>
      </c>
      <c r="L184" s="31">
        <v>382.8</v>
      </c>
      <c r="M184" s="31">
        <v>145.56921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739.3</v>
      </c>
      <c r="D185" s="40">
        <v>732.9</v>
      </c>
      <c r="E185" s="40">
        <v>723.4</v>
      </c>
      <c r="F185" s="40">
        <v>707.5</v>
      </c>
      <c r="G185" s="40">
        <v>698</v>
      </c>
      <c r="H185" s="40">
        <v>748.8</v>
      </c>
      <c r="I185" s="40">
        <v>758.3</v>
      </c>
      <c r="J185" s="40">
        <v>774.19999999999993</v>
      </c>
      <c r="K185" s="31">
        <v>742.4</v>
      </c>
      <c r="L185" s="31">
        <v>717</v>
      </c>
      <c r="M185" s="31">
        <v>16.85575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1554.85</v>
      </c>
      <c r="D186" s="40">
        <v>1565.7166666666665</v>
      </c>
      <c r="E186" s="40">
        <v>1526.1833333333329</v>
      </c>
      <c r="F186" s="40">
        <v>1497.5166666666664</v>
      </c>
      <c r="G186" s="40">
        <v>1457.9833333333329</v>
      </c>
      <c r="H186" s="40">
        <v>1594.383333333333</v>
      </c>
      <c r="I186" s="40">
        <v>1633.9166666666663</v>
      </c>
      <c r="J186" s="40">
        <v>1662.583333333333</v>
      </c>
      <c r="K186" s="31">
        <v>1605.25</v>
      </c>
      <c r="L186" s="31">
        <v>1537.05</v>
      </c>
      <c r="M186" s="31">
        <v>12.475239999999999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329.8</v>
      </c>
      <c r="D187" s="40">
        <v>333.2</v>
      </c>
      <c r="E187" s="40">
        <v>322.59999999999997</v>
      </c>
      <c r="F187" s="40">
        <v>315.39999999999998</v>
      </c>
      <c r="G187" s="40">
        <v>304.79999999999995</v>
      </c>
      <c r="H187" s="40">
        <v>340.4</v>
      </c>
      <c r="I187" s="40">
        <v>351</v>
      </c>
      <c r="J187" s="40">
        <v>358.2</v>
      </c>
      <c r="K187" s="31">
        <v>343.8</v>
      </c>
      <c r="L187" s="31">
        <v>326</v>
      </c>
      <c r="M187" s="31">
        <v>3.78382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158.35</v>
      </c>
      <c r="D188" s="40">
        <v>160.05000000000001</v>
      </c>
      <c r="E188" s="40">
        <v>155.60000000000002</v>
      </c>
      <c r="F188" s="40">
        <v>152.85000000000002</v>
      </c>
      <c r="G188" s="40">
        <v>148.40000000000003</v>
      </c>
      <c r="H188" s="40">
        <v>162.80000000000001</v>
      </c>
      <c r="I188" s="40">
        <v>167.25</v>
      </c>
      <c r="J188" s="40">
        <v>170</v>
      </c>
      <c r="K188" s="31">
        <v>164.5</v>
      </c>
      <c r="L188" s="31">
        <v>157.30000000000001</v>
      </c>
      <c r="M188" s="31">
        <v>20.297149999999998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1249.3499999999999</v>
      </c>
      <c r="D189" s="40">
        <v>1253.2166666666665</v>
      </c>
      <c r="E189" s="40">
        <v>1232.133333333333</v>
      </c>
      <c r="F189" s="40">
        <v>1214.9166666666665</v>
      </c>
      <c r="G189" s="40">
        <v>1193.833333333333</v>
      </c>
      <c r="H189" s="40">
        <v>1270.4333333333329</v>
      </c>
      <c r="I189" s="40">
        <v>1291.5166666666664</v>
      </c>
      <c r="J189" s="40">
        <v>1308.7333333333329</v>
      </c>
      <c r="K189" s="31">
        <v>1274.3</v>
      </c>
      <c r="L189" s="31">
        <v>1236</v>
      </c>
      <c r="M189" s="31">
        <v>0.73321000000000003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502.25</v>
      </c>
      <c r="D190" s="40">
        <v>507.45</v>
      </c>
      <c r="E190" s="40">
        <v>489.9</v>
      </c>
      <c r="F190" s="40">
        <v>477.55</v>
      </c>
      <c r="G190" s="40">
        <v>460</v>
      </c>
      <c r="H190" s="40">
        <v>519.79999999999995</v>
      </c>
      <c r="I190" s="40">
        <v>537.35</v>
      </c>
      <c r="J190" s="40">
        <v>549.69999999999993</v>
      </c>
      <c r="K190" s="31">
        <v>525</v>
      </c>
      <c r="L190" s="31">
        <v>495.1</v>
      </c>
      <c r="M190" s="31">
        <v>10.169409999999999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192.9</v>
      </c>
      <c r="D191" s="40">
        <v>194.76666666666665</v>
      </c>
      <c r="E191" s="40">
        <v>188.5333333333333</v>
      </c>
      <c r="F191" s="40">
        <v>184.16666666666666</v>
      </c>
      <c r="G191" s="40">
        <v>177.93333333333331</v>
      </c>
      <c r="H191" s="40">
        <v>199.1333333333333</v>
      </c>
      <c r="I191" s="40">
        <v>205.36666666666665</v>
      </c>
      <c r="J191" s="40">
        <v>209.73333333333329</v>
      </c>
      <c r="K191" s="31">
        <v>201</v>
      </c>
      <c r="L191" s="31">
        <v>190.4</v>
      </c>
      <c r="M191" s="31">
        <v>21.838650000000001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1763.75</v>
      </c>
      <c r="D192" s="40">
        <v>1771.7</v>
      </c>
      <c r="E192" s="40">
        <v>1737</v>
      </c>
      <c r="F192" s="40">
        <v>1710.25</v>
      </c>
      <c r="G192" s="40">
        <v>1675.55</v>
      </c>
      <c r="H192" s="40">
        <v>1798.45</v>
      </c>
      <c r="I192" s="40">
        <v>1833.1500000000003</v>
      </c>
      <c r="J192" s="40">
        <v>1859.9</v>
      </c>
      <c r="K192" s="31">
        <v>1806.4</v>
      </c>
      <c r="L192" s="31">
        <v>1744.95</v>
      </c>
      <c r="M192" s="31">
        <v>0.97979000000000005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770.25</v>
      </c>
      <c r="D193" s="40">
        <v>772.30000000000007</v>
      </c>
      <c r="E193" s="40">
        <v>758.60000000000014</v>
      </c>
      <c r="F193" s="40">
        <v>746.95</v>
      </c>
      <c r="G193" s="40">
        <v>733.25000000000011</v>
      </c>
      <c r="H193" s="40">
        <v>783.95000000000016</v>
      </c>
      <c r="I193" s="40">
        <v>797.6500000000002</v>
      </c>
      <c r="J193" s="40">
        <v>809.30000000000018</v>
      </c>
      <c r="K193" s="31">
        <v>786</v>
      </c>
      <c r="L193" s="31">
        <v>760.65</v>
      </c>
      <c r="M193" s="31">
        <v>25.76437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372.95</v>
      </c>
      <c r="D194" s="40">
        <v>376.7833333333333</v>
      </c>
      <c r="E194" s="40">
        <v>364.21666666666658</v>
      </c>
      <c r="F194" s="40">
        <v>355.48333333333329</v>
      </c>
      <c r="G194" s="40">
        <v>342.91666666666657</v>
      </c>
      <c r="H194" s="40">
        <v>385.51666666666659</v>
      </c>
      <c r="I194" s="40">
        <v>398.08333333333331</v>
      </c>
      <c r="J194" s="40">
        <v>406.81666666666661</v>
      </c>
      <c r="K194" s="31">
        <v>389.35</v>
      </c>
      <c r="L194" s="31">
        <v>368.05</v>
      </c>
      <c r="M194" s="31">
        <v>5.3346099999999996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107.4</v>
      </c>
      <c r="D195" s="40">
        <v>108.26666666666667</v>
      </c>
      <c r="E195" s="40">
        <v>106.13333333333333</v>
      </c>
      <c r="F195" s="40">
        <v>104.86666666666666</v>
      </c>
      <c r="G195" s="40">
        <v>102.73333333333332</v>
      </c>
      <c r="H195" s="40">
        <v>109.53333333333333</v>
      </c>
      <c r="I195" s="40">
        <v>111.66666666666669</v>
      </c>
      <c r="J195" s="40">
        <v>112.93333333333334</v>
      </c>
      <c r="K195" s="31">
        <v>110.4</v>
      </c>
      <c r="L195" s="31">
        <v>107</v>
      </c>
      <c r="M195" s="31">
        <v>7.2139300000000004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120.7</v>
      </c>
      <c r="D196" s="40">
        <v>121.78333333333335</v>
      </c>
      <c r="E196" s="40">
        <v>118.16666666666669</v>
      </c>
      <c r="F196" s="40">
        <v>115.63333333333334</v>
      </c>
      <c r="G196" s="40">
        <v>112.01666666666668</v>
      </c>
      <c r="H196" s="40">
        <v>124.31666666666669</v>
      </c>
      <c r="I196" s="40">
        <v>127.93333333333334</v>
      </c>
      <c r="J196" s="40">
        <v>130.4666666666667</v>
      </c>
      <c r="K196" s="31">
        <v>125.4</v>
      </c>
      <c r="L196" s="31">
        <v>119.25</v>
      </c>
      <c r="M196" s="31">
        <v>22.40109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344.55</v>
      </c>
      <c r="D197" s="40">
        <v>346.40000000000003</v>
      </c>
      <c r="E197" s="40">
        <v>341.15000000000009</v>
      </c>
      <c r="F197" s="40">
        <v>337.75000000000006</v>
      </c>
      <c r="G197" s="40">
        <v>332.50000000000011</v>
      </c>
      <c r="H197" s="40">
        <v>349.80000000000007</v>
      </c>
      <c r="I197" s="40">
        <v>355.04999999999995</v>
      </c>
      <c r="J197" s="40">
        <v>358.45000000000005</v>
      </c>
      <c r="K197" s="31">
        <v>351.65</v>
      </c>
      <c r="L197" s="31">
        <v>343</v>
      </c>
      <c r="M197" s="31">
        <v>5.2001200000000001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639.95000000000005</v>
      </c>
      <c r="D198" s="40">
        <v>645.7833333333333</v>
      </c>
      <c r="E198" s="40">
        <v>633.26666666666665</v>
      </c>
      <c r="F198" s="40">
        <v>626.58333333333337</v>
      </c>
      <c r="G198" s="40">
        <v>614.06666666666672</v>
      </c>
      <c r="H198" s="40">
        <v>652.46666666666658</v>
      </c>
      <c r="I198" s="40">
        <v>664.98333333333323</v>
      </c>
      <c r="J198" s="40">
        <v>671.66666666666652</v>
      </c>
      <c r="K198" s="31">
        <v>658.3</v>
      </c>
      <c r="L198" s="31">
        <v>639.1</v>
      </c>
      <c r="M198" s="31">
        <v>0.40339999999999998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2375.85</v>
      </c>
      <c r="D199" s="40">
        <v>2384.2833333333333</v>
      </c>
      <c r="E199" s="40">
        <v>2351.5666666666666</v>
      </c>
      <c r="F199" s="40">
        <v>2327.2833333333333</v>
      </c>
      <c r="G199" s="40">
        <v>2294.5666666666666</v>
      </c>
      <c r="H199" s="40">
        <v>2408.5666666666666</v>
      </c>
      <c r="I199" s="40">
        <v>2441.2833333333328</v>
      </c>
      <c r="J199" s="40">
        <v>2465.5666666666666</v>
      </c>
      <c r="K199" s="31">
        <v>2417</v>
      </c>
      <c r="L199" s="31">
        <v>2360</v>
      </c>
      <c r="M199" s="31">
        <v>3.09843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1039.95</v>
      </c>
      <c r="D200" s="40">
        <v>1040.7666666666667</v>
      </c>
      <c r="E200" s="40">
        <v>1033.7833333333333</v>
      </c>
      <c r="F200" s="40">
        <v>1027.6166666666666</v>
      </c>
      <c r="G200" s="40">
        <v>1020.6333333333332</v>
      </c>
      <c r="H200" s="40">
        <v>1046.9333333333334</v>
      </c>
      <c r="I200" s="40">
        <v>1053.9166666666665</v>
      </c>
      <c r="J200" s="40">
        <v>1060.0833333333335</v>
      </c>
      <c r="K200" s="31">
        <v>1047.75</v>
      </c>
      <c r="L200" s="31">
        <v>1034.5999999999999</v>
      </c>
      <c r="M200" s="31">
        <v>31.221609999999998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2921.1</v>
      </c>
      <c r="D201" s="40">
        <v>2920.25</v>
      </c>
      <c r="E201" s="40">
        <v>2901.15</v>
      </c>
      <c r="F201" s="40">
        <v>2881.2000000000003</v>
      </c>
      <c r="G201" s="40">
        <v>2862.1000000000004</v>
      </c>
      <c r="H201" s="40">
        <v>2940.2</v>
      </c>
      <c r="I201" s="40">
        <v>2959.3</v>
      </c>
      <c r="J201" s="40">
        <v>2979.2499999999995</v>
      </c>
      <c r="K201" s="31">
        <v>2939.35</v>
      </c>
      <c r="L201" s="31">
        <v>2900.3</v>
      </c>
      <c r="M201" s="31">
        <v>3.1029399999999998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1465.3</v>
      </c>
      <c r="D202" s="40">
        <v>1459.9333333333334</v>
      </c>
      <c r="E202" s="40">
        <v>1445.3666666666668</v>
      </c>
      <c r="F202" s="40">
        <v>1425.4333333333334</v>
      </c>
      <c r="G202" s="40">
        <v>1410.8666666666668</v>
      </c>
      <c r="H202" s="40">
        <v>1479.8666666666668</v>
      </c>
      <c r="I202" s="40">
        <v>1494.4333333333334</v>
      </c>
      <c r="J202" s="40">
        <v>1514.3666666666668</v>
      </c>
      <c r="K202" s="31">
        <v>1474.5</v>
      </c>
      <c r="L202" s="31">
        <v>1440</v>
      </c>
      <c r="M202" s="31">
        <v>110.26974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675.3</v>
      </c>
      <c r="D203" s="40">
        <v>675.86666666666667</v>
      </c>
      <c r="E203" s="40">
        <v>672.08333333333337</v>
      </c>
      <c r="F203" s="40">
        <v>668.86666666666667</v>
      </c>
      <c r="G203" s="40">
        <v>665.08333333333337</v>
      </c>
      <c r="H203" s="40">
        <v>679.08333333333337</v>
      </c>
      <c r="I203" s="40">
        <v>682.86666666666667</v>
      </c>
      <c r="J203" s="40">
        <v>686.08333333333337</v>
      </c>
      <c r="K203" s="31">
        <v>679.65</v>
      </c>
      <c r="L203" s="31">
        <v>672.65</v>
      </c>
      <c r="M203" s="31">
        <v>30.776489999999999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69.349999999999994</v>
      </c>
      <c r="D204" s="40">
        <v>70.45</v>
      </c>
      <c r="E204" s="40">
        <v>67.900000000000006</v>
      </c>
      <c r="F204" s="40">
        <v>66.45</v>
      </c>
      <c r="G204" s="40">
        <v>63.900000000000006</v>
      </c>
      <c r="H204" s="40">
        <v>71.900000000000006</v>
      </c>
      <c r="I204" s="40">
        <v>74.449999999999989</v>
      </c>
      <c r="J204" s="40">
        <v>75.900000000000006</v>
      </c>
      <c r="K204" s="31">
        <v>73</v>
      </c>
      <c r="L204" s="31">
        <v>69</v>
      </c>
      <c r="M204" s="31">
        <v>31.18601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1357.2</v>
      </c>
      <c r="D205" s="40">
        <v>1363.5333333333335</v>
      </c>
      <c r="E205" s="40">
        <v>1343.666666666667</v>
      </c>
      <c r="F205" s="40">
        <v>1330.1333333333334</v>
      </c>
      <c r="G205" s="40">
        <v>1310.2666666666669</v>
      </c>
      <c r="H205" s="40">
        <v>1377.0666666666671</v>
      </c>
      <c r="I205" s="40">
        <v>1396.9333333333334</v>
      </c>
      <c r="J205" s="40">
        <v>1410.4666666666672</v>
      </c>
      <c r="K205" s="31">
        <v>1383.4</v>
      </c>
      <c r="L205" s="31">
        <v>1350</v>
      </c>
      <c r="M205" s="31">
        <v>5.2386200000000001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946.6</v>
      </c>
      <c r="D206" s="40">
        <v>949.69999999999993</v>
      </c>
      <c r="E206" s="40">
        <v>939.39999999999986</v>
      </c>
      <c r="F206" s="40">
        <v>932.19999999999993</v>
      </c>
      <c r="G206" s="40">
        <v>921.89999999999986</v>
      </c>
      <c r="H206" s="40">
        <v>956.89999999999986</v>
      </c>
      <c r="I206" s="40">
        <v>967.19999999999982</v>
      </c>
      <c r="J206" s="40">
        <v>974.39999999999986</v>
      </c>
      <c r="K206" s="31">
        <v>960</v>
      </c>
      <c r="L206" s="31">
        <v>942.5</v>
      </c>
      <c r="M206" s="31">
        <v>0.43942999999999999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1233.75</v>
      </c>
      <c r="D207" s="40">
        <v>1234.4166666666667</v>
      </c>
      <c r="E207" s="40">
        <v>1221.9333333333334</v>
      </c>
      <c r="F207" s="40">
        <v>1210.1166666666666</v>
      </c>
      <c r="G207" s="40">
        <v>1197.6333333333332</v>
      </c>
      <c r="H207" s="40">
        <v>1246.2333333333336</v>
      </c>
      <c r="I207" s="40">
        <v>1258.7166666666667</v>
      </c>
      <c r="J207" s="40">
        <v>1270.5333333333338</v>
      </c>
      <c r="K207" s="31">
        <v>1246.9000000000001</v>
      </c>
      <c r="L207" s="31">
        <v>1222.5999999999999</v>
      </c>
      <c r="M207" s="31">
        <v>23.875579999999999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266.60000000000002</v>
      </c>
      <c r="D208" s="40">
        <v>265.83333333333331</v>
      </c>
      <c r="E208" s="40">
        <v>260.76666666666665</v>
      </c>
      <c r="F208" s="40">
        <v>254.93333333333334</v>
      </c>
      <c r="G208" s="40">
        <v>249.86666666666667</v>
      </c>
      <c r="H208" s="40">
        <v>271.66666666666663</v>
      </c>
      <c r="I208" s="40">
        <v>276.73333333333335</v>
      </c>
      <c r="J208" s="40">
        <v>282.56666666666661</v>
      </c>
      <c r="K208" s="31">
        <v>270.89999999999998</v>
      </c>
      <c r="L208" s="31">
        <v>260</v>
      </c>
      <c r="M208" s="31">
        <v>5.9226799999999997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140.9</v>
      </c>
      <c r="D209" s="40">
        <v>141.96666666666667</v>
      </c>
      <c r="E209" s="40">
        <v>138.43333333333334</v>
      </c>
      <c r="F209" s="40">
        <v>135.96666666666667</v>
      </c>
      <c r="G209" s="40">
        <v>132.43333333333334</v>
      </c>
      <c r="H209" s="40">
        <v>144.43333333333334</v>
      </c>
      <c r="I209" s="40">
        <v>147.9666666666667</v>
      </c>
      <c r="J209" s="40">
        <v>150.43333333333334</v>
      </c>
      <c r="K209" s="31">
        <v>145.5</v>
      </c>
      <c r="L209" s="31">
        <v>139.5</v>
      </c>
      <c r="M209" s="31">
        <v>8.3036499999999993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2805.5</v>
      </c>
      <c r="D210" s="40">
        <v>2813.6</v>
      </c>
      <c r="E210" s="40">
        <v>2792.8999999999996</v>
      </c>
      <c r="F210" s="40">
        <v>2780.2999999999997</v>
      </c>
      <c r="G210" s="40">
        <v>2759.5999999999995</v>
      </c>
      <c r="H210" s="40">
        <v>2826.2</v>
      </c>
      <c r="I210" s="40">
        <v>2846.8999999999996</v>
      </c>
      <c r="J210" s="40">
        <v>2859.5</v>
      </c>
      <c r="K210" s="31">
        <v>2834.3</v>
      </c>
      <c r="L210" s="31">
        <v>2801</v>
      </c>
      <c r="M210" s="31">
        <v>3.0803099999999999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48.75</v>
      </c>
      <c r="D211" s="40">
        <v>49.533333333333331</v>
      </c>
      <c r="E211" s="40">
        <v>47.716666666666661</v>
      </c>
      <c r="F211" s="40">
        <v>46.68333333333333</v>
      </c>
      <c r="G211" s="40">
        <v>44.86666666666666</v>
      </c>
      <c r="H211" s="40">
        <v>50.566666666666663</v>
      </c>
      <c r="I211" s="40">
        <v>52.383333333333326</v>
      </c>
      <c r="J211" s="40">
        <v>53.416666666666664</v>
      </c>
      <c r="K211" s="31">
        <v>51.35</v>
      </c>
      <c r="L211" s="31">
        <v>48.5</v>
      </c>
      <c r="M211" s="31">
        <v>74.234989999999996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442.7</v>
      </c>
      <c r="D212" s="40">
        <v>446.40000000000003</v>
      </c>
      <c r="E212" s="40">
        <v>437.30000000000007</v>
      </c>
      <c r="F212" s="40">
        <v>431.90000000000003</v>
      </c>
      <c r="G212" s="40">
        <v>422.80000000000007</v>
      </c>
      <c r="H212" s="40">
        <v>451.80000000000007</v>
      </c>
      <c r="I212" s="40">
        <v>460.90000000000009</v>
      </c>
      <c r="J212" s="40">
        <v>466.30000000000007</v>
      </c>
      <c r="K212" s="31">
        <v>455.5</v>
      </c>
      <c r="L212" s="31">
        <v>441</v>
      </c>
      <c r="M212" s="31">
        <v>86.216369999999998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1079.45</v>
      </c>
      <c r="D213" s="40">
        <v>1091.45</v>
      </c>
      <c r="E213" s="40">
        <v>1065.0500000000002</v>
      </c>
      <c r="F213" s="40">
        <v>1050.6500000000001</v>
      </c>
      <c r="G213" s="40">
        <v>1024.2500000000002</v>
      </c>
      <c r="H213" s="40">
        <v>1105.8500000000001</v>
      </c>
      <c r="I213" s="40">
        <v>1132.2500000000002</v>
      </c>
      <c r="J213" s="40">
        <v>1146.6500000000001</v>
      </c>
      <c r="K213" s="31">
        <v>1117.8499999999999</v>
      </c>
      <c r="L213" s="31">
        <v>1077.05</v>
      </c>
      <c r="M213" s="31">
        <v>1.84514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146</v>
      </c>
      <c r="D214" s="40">
        <v>147.71666666666667</v>
      </c>
      <c r="E214" s="40">
        <v>143.48333333333335</v>
      </c>
      <c r="F214" s="40">
        <v>140.96666666666667</v>
      </c>
      <c r="G214" s="40">
        <v>136.73333333333335</v>
      </c>
      <c r="H214" s="40">
        <v>150.23333333333335</v>
      </c>
      <c r="I214" s="40">
        <v>154.46666666666664</v>
      </c>
      <c r="J214" s="40">
        <v>156.98333333333335</v>
      </c>
      <c r="K214" s="31">
        <v>151.94999999999999</v>
      </c>
      <c r="L214" s="31">
        <v>145.19999999999999</v>
      </c>
      <c r="M214" s="31">
        <v>32.637439999999998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272.25</v>
      </c>
      <c r="D215" s="40">
        <v>273.2166666666667</v>
      </c>
      <c r="E215" s="40">
        <v>269.08333333333337</v>
      </c>
      <c r="F215" s="40">
        <v>265.91666666666669</v>
      </c>
      <c r="G215" s="40">
        <v>261.78333333333336</v>
      </c>
      <c r="H215" s="40">
        <v>276.38333333333338</v>
      </c>
      <c r="I215" s="40">
        <v>280.51666666666671</v>
      </c>
      <c r="J215" s="40">
        <v>283.68333333333339</v>
      </c>
      <c r="K215" s="31">
        <v>277.35000000000002</v>
      </c>
      <c r="L215" s="31">
        <v>270.05</v>
      </c>
      <c r="M215" s="31">
        <v>24.371020000000001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2377.1</v>
      </c>
      <c r="D216" s="40">
        <v>2379.8000000000002</v>
      </c>
      <c r="E216" s="40">
        <v>2364.8500000000004</v>
      </c>
      <c r="F216" s="40">
        <v>2352.6000000000004</v>
      </c>
      <c r="G216" s="40">
        <v>2337.6500000000005</v>
      </c>
      <c r="H216" s="40">
        <v>2392.0500000000002</v>
      </c>
      <c r="I216" s="40">
        <v>2407</v>
      </c>
      <c r="J216" s="40">
        <v>2419.25</v>
      </c>
      <c r="K216" s="31">
        <v>2394.75</v>
      </c>
      <c r="L216" s="31">
        <v>2367.5500000000002</v>
      </c>
      <c r="M216" s="31">
        <v>15.88974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319.64999999999998</v>
      </c>
      <c r="D217" s="40">
        <v>321.15000000000003</v>
      </c>
      <c r="E217" s="40">
        <v>317.50000000000006</v>
      </c>
      <c r="F217" s="40">
        <v>315.35000000000002</v>
      </c>
      <c r="G217" s="40">
        <v>311.70000000000005</v>
      </c>
      <c r="H217" s="40">
        <v>323.30000000000007</v>
      </c>
      <c r="I217" s="40">
        <v>326.95000000000005</v>
      </c>
      <c r="J217" s="40">
        <v>329.10000000000008</v>
      </c>
      <c r="K217" s="31">
        <v>324.8</v>
      </c>
      <c r="L217" s="31">
        <v>319</v>
      </c>
      <c r="M217" s="31">
        <v>5.3833500000000001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41957.75</v>
      </c>
      <c r="D218" s="40">
        <v>42222.333333333336</v>
      </c>
      <c r="E218" s="40">
        <v>41444.666666666672</v>
      </c>
      <c r="F218" s="40">
        <v>40931.583333333336</v>
      </c>
      <c r="G218" s="40">
        <v>40153.916666666672</v>
      </c>
      <c r="H218" s="40">
        <v>42735.416666666672</v>
      </c>
      <c r="I218" s="40">
        <v>43513.083333333343</v>
      </c>
      <c r="J218" s="40">
        <v>44026.166666666672</v>
      </c>
      <c r="K218" s="31">
        <v>43000</v>
      </c>
      <c r="L218" s="31">
        <v>41709.25</v>
      </c>
      <c r="M218" s="31">
        <v>4.7480000000000001E-2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44.6</v>
      </c>
      <c r="D219" s="40">
        <v>44.800000000000004</v>
      </c>
      <c r="E219" s="40">
        <v>44.250000000000007</v>
      </c>
      <c r="F219" s="40">
        <v>43.900000000000006</v>
      </c>
      <c r="G219" s="40">
        <v>43.350000000000009</v>
      </c>
      <c r="H219" s="40">
        <v>45.150000000000006</v>
      </c>
      <c r="I219" s="40">
        <v>45.7</v>
      </c>
      <c r="J219" s="40">
        <v>46.050000000000004</v>
      </c>
      <c r="K219" s="31">
        <v>45.35</v>
      </c>
      <c r="L219" s="31">
        <v>44.45</v>
      </c>
      <c r="M219" s="31">
        <v>28.455670000000001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2676.05</v>
      </c>
      <c r="D220" s="40">
        <v>2640.6833333333334</v>
      </c>
      <c r="E220" s="40">
        <v>2600.3666666666668</v>
      </c>
      <c r="F220" s="40">
        <v>2524.6833333333334</v>
      </c>
      <c r="G220" s="40">
        <v>2484.3666666666668</v>
      </c>
      <c r="H220" s="40">
        <v>2716.3666666666668</v>
      </c>
      <c r="I220" s="40">
        <v>2756.6833333333334</v>
      </c>
      <c r="J220" s="40">
        <v>2832.3666666666668</v>
      </c>
      <c r="K220" s="31">
        <v>2681</v>
      </c>
      <c r="L220" s="31">
        <v>2565</v>
      </c>
      <c r="M220" s="31">
        <v>96.049319999999994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311.85000000000002</v>
      </c>
      <c r="D221" s="40">
        <v>315.31666666666666</v>
      </c>
      <c r="E221" s="40">
        <v>302.63333333333333</v>
      </c>
      <c r="F221" s="40">
        <v>293.41666666666669</v>
      </c>
      <c r="G221" s="40">
        <v>280.73333333333335</v>
      </c>
      <c r="H221" s="40">
        <v>324.5333333333333</v>
      </c>
      <c r="I221" s="40">
        <v>337.21666666666658</v>
      </c>
      <c r="J221" s="40">
        <v>346.43333333333328</v>
      </c>
      <c r="K221" s="31">
        <v>328</v>
      </c>
      <c r="L221" s="31">
        <v>306.10000000000002</v>
      </c>
      <c r="M221" s="31">
        <v>11.012969999999999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714.65</v>
      </c>
      <c r="D222" s="40">
        <v>708.41666666666663</v>
      </c>
      <c r="E222" s="40">
        <v>699.43333333333328</v>
      </c>
      <c r="F222" s="40">
        <v>684.2166666666667</v>
      </c>
      <c r="G222" s="40">
        <v>675.23333333333335</v>
      </c>
      <c r="H222" s="40">
        <v>723.63333333333321</v>
      </c>
      <c r="I222" s="40">
        <v>732.61666666666656</v>
      </c>
      <c r="J222" s="40">
        <v>747.83333333333314</v>
      </c>
      <c r="K222" s="31">
        <v>717.4</v>
      </c>
      <c r="L222" s="31">
        <v>693.2</v>
      </c>
      <c r="M222" s="31">
        <v>287.30606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1445.3</v>
      </c>
      <c r="D223" s="40">
        <v>1452.4833333333333</v>
      </c>
      <c r="E223" s="40">
        <v>1432.8166666666666</v>
      </c>
      <c r="F223" s="40">
        <v>1420.3333333333333</v>
      </c>
      <c r="G223" s="40">
        <v>1400.6666666666665</v>
      </c>
      <c r="H223" s="40">
        <v>1464.9666666666667</v>
      </c>
      <c r="I223" s="40">
        <v>1484.6333333333332</v>
      </c>
      <c r="J223" s="40">
        <v>1497.1166666666668</v>
      </c>
      <c r="K223" s="31">
        <v>1472.15</v>
      </c>
      <c r="L223" s="31">
        <v>1440</v>
      </c>
      <c r="M223" s="31">
        <v>4.3673299999999999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669.75</v>
      </c>
      <c r="D224" s="40">
        <v>669.2833333333333</v>
      </c>
      <c r="E224" s="40">
        <v>653.86666666666656</v>
      </c>
      <c r="F224" s="40">
        <v>637.98333333333323</v>
      </c>
      <c r="G224" s="40">
        <v>622.56666666666649</v>
      </c>
      <c r="H224" s="40">
        <v>685.16666666666663</v>
      </c>
      <c r="I224" s="40">
        <v>700.58333333333337</v>
      </c>
      <c r="J224" s="40">
        <v>716.4666666666667</v>
      </c>
      <c r="K224" s="31">
        <v>684.7</v>
      </c>
      <c r="L224" s="31">
        <v>653.4</v>
      </c>
      <c r="M224" s="31">
        <v>67.313890000000001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723.4</v>
      </c>
      <c r="D225" s="40">
        <v>729.75</v>
      </c>
      <c r="E225" s="40">
        <v>710.65</v>
      </c>
      <c r="F225" s="40">
        <v>697.9</v>
      </c>
      <c r="G225" s="40">
        <v>678.8</v>
      </c>
      <c r="H225" s="40">
        <v>742.5</v>
      </c>
      <c r="I225" s="40">
        <v>761.59999999999991</v>
      </c>
      <c r="J225" s="40">
        <v>774.35</v>
      </c>
      <c r="K225" s="31">
        <v>748.85</v>
      </c>
      <c r="L225" s="31">
        <v>717</v>
      </c>
      <c r="M225" s="31">
        <v>7.8370699999999998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37.700000000000003</v>
      </c>
      <c r="D226" s="40">
        <v>37.800000000000004</v>
      </c>
      <c r="E226" s="40">
        <v>37.500000000000007</v>
      </c>
      <c r="F226" s="40">
        <v>37.300000000000004</v>
      </c>
      <c r="G226" s="40">
        <v>37.000000000000007</v>
      </c>
      <c r="H226" s="40">
        <v>38.000000000000007</v>
      </c>
      <c r="I226" s="40">
        <v>38.300000000000004</v>
      </c>
      <c r="J226" s="40">
        <v>38.500000000000007</v>
      </c>
      <c r="K226" s="31">
        <v>38.1</v>
      </c>
      <c r="L226" s="31">
        <v>37.6</v>
      </c>
      <c r="M226" s="31">
        <v>68.126009999999994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49.75</v>
      </c>
      <c r="D227" s="40">
        <v>50.4</v>
      </c>
      <c r="E227" s="40">
        <v>48.849999999999994</v>
      </c>
      <c r="F227" s="40">
        <v>47.949999999999996</v>
      </c>
      <c r="G227" s="40">
        <v>46.399999999999991</v>
      </c>
      <c r="H227" s="40">
        <v>51.3</v>
      </c>
      <c r="I227" s="40">
        <v>52.849999999999994</v>
      </c>
      <c r="J227" s="40">
        <v>53.75</v>
      </c>
      <c r="K227" s="31">
        <v>51.95</v>
      </c>
      <c r="L227" s="31">
        <v>49.5</v>
      </c>
      <c r="M227" s="31">
        <v>427.03575000000001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54.2</v>
      </c>
      <c r="D228" s="40">
        <v>54.949999999999996</v>
      </c>
      <c r="E228" s="40">
        <v>53.099999999999994</v>
      </c>
      <c r="F228" s="40">
        <v>52</v>
      </c>
      <c r="G228" s="40">
        <v>50.15</v>
      </c>
      <c r="H228" s="40">
        <v>56.04999999999999</v>
      </c>
      <c r="I228" s="40">
        <v>57.9</v>
      </c>
      <c r="J228" s="40">
        <v>58.999999999999986</v>
      </c>
      <c r="K228" s="31">
        <v>56.8</v>
      </c>
      <c r="L228" s="31">
        <v>53.85</v>
      </c>
      <c r="M228" s="31">
        <v>67.673439999999999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1006.55</v>
      </c>
      <c r="D229" s="40">
        <v>1008.0500000000001</v>
      </c>
      <c r="E229" s="40">
        <v>999.60000000000014</v>
      </c>
      <c r="F229" s="40">
        <v>992.65000000000009</v>
      </c>
      <c r="G229" s="40">
        <v>984.20000000000016</v>
      </c>
      <c r="H229" s="40">
        <v>1015.0000000000001</v>
      </c>
      <c r="I229" s="40">
        <v>1023.4500000000002</v>
      </c>
      <c r="J229" s="40">
        <v>1030.4000000000001</v>
      </c>
      <c r="K229" s="31">
        <v>1016.5</v>
      </c>
      <c r="L229" s="31">
        <v>1001.1</v>
      </c>
      <c r="M229" s="31">
        <v>0.15495999999999999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291.64999999999998</v>
      </c>
      <c r="D230" s="40">
        <v>294.5333333333333</v>
      </c>
      <c r="E230" s="40">
        <v>285.36666666666662</v>
      </c>
      <c r="F230" s="40">
        <v>279.08333333333331</v>
      </c>
      <c r="G230" s="40">
        <v>269.91666666666663</v>
      </c>
      <c r="H230" s="40">
        <v>300.81666666666661</v>
      </c>
      <c r="I230" s="40">
        <v>309.98333333333335</v>
      </c>
      <c r="J230" s="40">
        <v>316.26666666666659</v>
      </c>
      <c r="K230" s="31">
        <v>303.7</v>
      </c>
      <c r="L230" s="31">
        <v>288.25</v>
      </c>
      <c r="M230" s="31">
        <v>1.3812199999999999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1589.6</v>
      </c>
      <c r="D231" s="40">
        <v>1560.1833333333334</v>
      </c>
      <c r="E231" s="40">
        <v>1479.4166666666667</v>
      </c>
      <c r="F231" s="40">
        <v>1369.2333333333333</v>
      </c>
      <c r="G231" s="40">
        <v>1288.4666666666667</v>
      </c>
      <c r="H231" s="40">
        <v>1670.3666666666668</v>
      </c>
      <c r="I231" s="40">
        <v>1751.1333333333332</v>
      </c>
      <c r="J231" s="40">
        <v>1861.3166666666668</v>
      </c>
      <c r="K231" s="31">
        <v>1640.95</v>
      </c>
      <c r="L231" s="31">
        <v>1450</v>
      </c>
      <c r="M231" s="31">
        <v>25.42841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661.6</v>
      </c>
      <c r="D232" s="40">
        <v>666.86666666666667</v>
      </c>
      <c r="E232" s="40">
        <v>652.73333333333335</v>
      </c>
      <c r="F232" s="40">
        <v>643.86666666666667</v>
      </c>
      <c r="G232" s="40">
        <v>629.73333333333335</v>
      </c>
      <c r="H232" s="40">
        <v>675.73333333333335</v>
      </c>
      <c r="I232" s="40">
        <v>689.86666666666679</v>
      </c>
      <c r="J232" s="40">
        <v>698.73333333333335</v>
      </c>
      <c r="K232" s="31">
        <v>681</v>
      </c>
      <c r="L232" s="31">
        <v>658</v>
      </c>
      <c r="M232" s="31">
        <v>3.7511199999999998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169.55</v>
      </c>
      <c r="D233" s="40">
        <v>170.38333333333333</v>
      </c>
      <c r="E233" s="40">
        <v>166.31666666666666</v>
      </c>
      <c r="F233" s="40">
        <v>163.08333333333334</v>
      </c>
      <c r="G233" s="40">
        <v>159.01666666666668</v>
      </c>
      <c r="H233" s="40">
        <v>173.61666666666665</v>
      </c>
      <c r="I233" s="40">
        <v>177.68333333333331</v>
      </c>
      <c r="J233" s="40">
        <v>180.91666666666663</v>
      </c>
      <c r="K233" s="31">
        <v>174.45</v>
      </c>
      <c r="L233" s="31">
        <v>167.15</v>
      </c>
      <c r="M233" s="31">
        <v>30.72335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44.4</v>
      </c>
      <c r="D234" s="40">
        <v>44.699999999999996</v>
      </c>
      <c r="E234" s="40">
        <v>43.999999999999993</v>
      </c>
      <c r="F234" s="40">
        <v>43.599999999999994</v>
      </c>
      <c r="G234" s="40">
        <v>42.899999999999991</v>
      </c>
      <c r="H234" s="40">
        <v>45.099999999999994</v>
      </c>
      <c r="I234" s="40">
        <v>45.8</v>
      </c>
      <c r="J234" s="40">
        <v>46.199999999999996</v>
      </c>
      <c r="K234" s="31">
        <v>45.4</v>
      </c>
      <c r="L234" s="31">
        <v>44.3</v>
      </c>
      <c r="M234" s="31">
        <v>12.318160000000001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208.6</v>
      </c>
      <c r="D235" s="40">
        <v>209.26666666666665</v>
      </c>
      <c r="E235" s="40">
        <v>207.43333333333331</v>
      </c>
      <c r="F235" s="40">
        <v>206.26666666666665</v>
      </c>
      <c r="G235" s="40">
        <v>204.43333333333331</v>
      </c>
      <c r="H235" s="40">
        <v>210.43333333333331</v>
      </c>
      <c r="I235" s="40">
        <v>212.26666666666668</v>
      </c>
      <c r="J235" s="40">
        <v>213.43333333333331</v>
      </c>
      <c r="K235" s="31">
        <v>211.1</v>
      </c>
      <c r="L235" s="31">
        <v>208.1</v>
      </c>
      <c r="M235" s="31">
        <v>109.98260000000001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127.45</v>
      </c>
      <c r="D236" s="40">
        <v>128.36666666666667</v>
      </c>
      <c r="E236" s="40">
        <v>125.88333333333335</v>
      </c>
      <c r="F236" s="40">
        <v>124.31666666666668</v>
      </c>
      <c r="G236" s="40">
        <v>121.83333333333336</v>
      </c>
      <c r="H236" s="40">
        <v>129.93333333333334</v>
      </c>
      <c r="I236" s="40">
        <v>132.41666666666669</v>
      </c>
      <c r="J236" s="40">
        <v>133.98333333333335</v>
      </c>
      <c r="K236" s="31">
        <v>130.85</v>
      </c>
      <c r="L236" s="31">
        <v>126.8</v>
      </c>
      <c r="M236" s="31">
        <v>3.4055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194.6</v>
      </c>
      <c r="D237" s="40">
        <v>196.53333333333333</v>
      </c>
      <c r="E237" s="40">
        <v>191.46666666666667</v>
      </c>
      <c r="F237" s="40">
        <v>188.33333333333334</v>
      </c>
      <c r="G237" s="40">
        <v>183.26666666666668</v>
      </c>
      <c r="H237" s="40">
        <v>199.66666666666666</v>
      </c>
      <c r="I237" s="40">
        <v>204.73333333333332</v>
      </c>
      <c r="J237" s="40">
        <v>207.86666666666665</v>
      </c>
      <c r="K237" s="31">
        <v>201.6</v>
      </c>
      <c r="L237" s="31">
        <v>193.4</v>
      </c>
      <c r="M237" s="31">
        <v>44.350020000000001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271.14999999999998</v>
      </c>
      <c r="D238" s="40">
        <v>277.58333333333331</v>
      </c>
      <c r="E238" s="40">
        <v>263.66666666666663</v>
      </c>
      <c r="F238" s="40">
        <v>256.18333333333334</v>
      </c>
      <c r="G238" s="40">
        <v>242.26666666666665</v>
      </c>
      <c r="H238" s="40">
        <v>285.06666666666661</v>
      </c>
      <c r="I238" s="40">
        <v>298.98333333333323</v>
      </c>
      <c r="J238" s="40">
        <v>306.46666666666658</v>
      </c>
      <c r="K238" s="31">
        <v>291.5</v>
      </c>
      <c r="L238" s="31">
        <v>270.10000000000002</v>
      </c>
      <c r="M238" s="31">
        <v>224.91945999999999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150.65</v>
      </c>
      <c r="D239" s="40">
        <v>151.51666666666668</v>
      </c>
      <c r="E239" s="40">
        <v>146.33333333333337</v>
      </c>
      <c r="F239" s="40">
        <v>142.01666666666668</v>
      </c>
      <c r="G239" s="40">
        <v>136.83333333333337</v>
      </c>
      <c r="H239" s="40">
        <v>155.83333333333337</v>
      </c>
      <c r="I239" s="40">
        <v>161.01666666666671</v>
      </c>
      <c r="J239" s="40">
        <v>165.33333333333337</v>
      </c>
      <c r="K239" s="31">
        <v>156.69999999999999</v>
      </c>
      <c r="L239" s="31">
        <v>147.19999999999999</v>
      </c>
      <c r="M239" s="31">
        <v>85.283969999999997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7432.45</v>
      </c>
      <c r="D240" s="40">
        <v>7423.1500000000005</v>
      </c>
      <c r="E240" s="40">
        <v>7349.3000000000011</v>
      </c>
      <c r="F240" s="40">
        <v>7266.1500000000005</v>
      </c>
      <c r="G240" s="40">
        <v>7192.3000000000011</v>
      </c>
      <c r="H240" s="40">
        <v>7506.3000000000011</v>
      </c>
      <c r="I240" s="40">
        <v>7580.1500000000015</v>
      </c>
      <c r="J240" s="40">
        <v>7663.3000000000011</v>
      </c>
      <c r="K240" s="31">
        <v>7497</v>
      </c>
      <c r="L240" s="31">
        <v>7340</v>
      </c>
      <c r="M240" s="31">
        <v>0.96057999999999999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140.15</v>
      </c>
      <c r="D241" s="40">
        <v>141.08333333333334</v>
      </c>
      <c r="E241" s="40">
        <v>138.66666666666669</v>
      </c>
      <c r="F241" s="40">
        <v>137.18333333333334</v>
      </c>
      <c r="G241" s="40">
        <v>134.76666666666668</v>
      </c>
      <c r="H241" s="40">
        <v>142.56666666666669</v>
      </c>
      <c r="I241" s="40">
        <v>144.98333333333338</v>
      </c>
      <c r="J241" s="40">
        <v>146.4666666666667</v>
      </c>
      <c r="K241" s="31">
        <v>143.5</v>
      </c>
      <c r="L241" s="31">
        <v>139.6</v>
      </c>
      <c r="M241" s="31">
        <v>32.993499999999997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421.85</v>
      </c>
      <c r="D242" s="40">
        <v>424.51666666666665</v>
      </c>
      <c r="E242" s="40">
        <v>417.63333333333333</v>
      </c>
      <c r="F242" s="40">
        <v>413.41666666666669</v>
      </c>
      <c r="G242" s="40">
        <v>406.53333333333336</v>
      </c>
      <c r="H242" s="40">
        <v>428.73333333333329</v>
      </c>
      <c r="I242" s="40">
        <v>435.61666666666662</v>
      </c>
      <c r="J242" s="40">
        <v>439.83333333333326</v>
      </c>
      <c r="K242" s="31">
        <v>431.4</v>
      </c>
      <c r="L242" s="31">
        <v>420.3</v>
      </c>
      <c r="M242" s="31">
        <v>13.624079999999999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145.6</v>
      </c>
      <c r="D243" s="40">
        <v>146.6</v>
      </c>
      <c r="E243" s="40">
        <v>144</v>
      </c>
      <c r="F243" s="40">
        <v>142.4</v>
      </c>
      <c r="G243" s="40">
        <v>139.80000000000001</v>
      </c>
      <c r="H243" s="40">
        <v>148.19999999999999</v>
      </c>
      <c r="I243" s="40">
        <v>150.79999999999995</v>
      </c>
      <c r="J243" s="40">
        <v>152.39999999999998</v>
      </c>
      <c r="K243" s="31">
        <v>149.19999999999999</v>
      </c>
      <c r="L243" s="31">
        <v>145</v>
      </c>
      <c r="M243" s="31">
        <v>25.66412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105.3</v>
      </c>
      <c r="D244" s="40">
        <v>105.90000000000002</v>
      </c>
      <c r="E244" s="40">
        <v>104.30000000000004</v>
      </c>
      <c r="F244" s="40">
        <v>103.30000000000003</v>
      </c>
      <c r="G244" s="40">
        <v>101.70000000000005</v>
      </c>
      <c r="H244" s="40">
        <v>106.90000000000003</v>
      </c>
      <c r="I244" s="40">
        <v>108.50000000000003</v>
      </c>
      <c r="J244" s="40">
        <v>109.50000000000003</v>
      </c>
      <c r="K244" s="31">
        <v>107.5</v>
      </c>
      <c r="L244" s="31">
        <v>104.9</v>
      </c>
      <c r="M244" s="31">
        <v>115.84493000000001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23.45</v>
      </c>
      <c r="D245" s="40">
        <v>23.583333333333332</v>
      </c>
      <c r="E245" s="40">
        <v>23.166666666666664</v>
      </c>
      <c r="F245" s="40">
        <v>22.883333333333333</v>
      </c>
      <c r="G245" s="40">
        <v>22.466666666666665</v>
      </c>
      <c r="H245" s="40">
        <v>23.866666666666664</v>
      </c>
      <c r="I245" s="40">
        <v>24.283333333333328</v>
      </c>
      <c r="J245" s="40">
        <v>24.566666666666663</v>
      </c>
      <c r="K245" s="31">
        <v>24</v>
      </c>
      <c r="L245" s="31">
        <v>23.3</v>
      </c>
      <c r="M245" s="31">
        <v>93.514449999999997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2491.15</v>
      </c>
      <c r="D246" s="40">
        <v>2497.2666666666664</v>
      </c>
      <c r="E246" s="40">
        <v>2459.5333333333328</v>
      </c>
      <c r="F246" s="40">
        <v>2427.9166666666665</v>
      </c>
      <c r="G246" s="40">
        <v>2390.1833333333329</v>
      </c>
      <c r="H246" s="40">
        <v>2528.8833333333328</v>
      </c>
      <c r="I246" s="40">
        <v>2566.6166666666663</v>
      </c>
      <c r="J246" s="40">
        <v>2598.2333333333327</v>
      </c>
      <c r="K246" s="31">
        <v>2535</v>
      </c>
      <c r="L246" s="31">
        <v>2465.65</v>
      </c>
      <c r="M246" s="31">
        <v>23.02562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272.7</v>
      </c>
      <c r="D247" s="40">
        <v>275.48333333333335</v>
      </c>
      <c r="E247" s="40">
        <v>266.2166666666667</v>
      </c>
      <c r="F247" s="40">
        <v>259.73333333333335</v>
      </c>
      <c r="G247" s="40">
        <v>250.4666666666667</v>
      </c>
      <c r="H247" s="40">
        <v>281.9666666666667</v>
      </c>
      <c r="I247" s="40">
        <v>291.23333333333335</v>
      </c>
      <c r="J247" s="40">
        <v>297.7166666666667</v>
      </c>
      <c r="K247" s="31">
        <v>284.75</v>
      </c>
      <c r="L247" s="31">
        <v>269</v>
      </c>
      <c r="M247" s="31">
        <v>10.54636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448.95</v>
      </c>
      <c r="D248" s="40">
        <v>456.04999999999995</v>
      </c>
      <c r="E248" s="40">
        <v>439.69999999999993</v>
      </c>
      <c r="F248" s="40">
        <v>430.45</v>
      </c>
      <c r="G248" s="40">
        <v>414.09999999999997</v>
      </c>
      <c r="H248" s="40">
        <v>465.2999999999999</v>
      </c>
      <c r="I248" s="40">
        <v>481.64999999999992</v>
      </c>
      <c r="J248" s="40">
        <v>490.89999999999986</v>
      </c>
      <c r="K248" s="31">
        <v>472.4</v>
      </c>
      <c r="L248" s="31">
        <v>446.8</v>
      </c>
      <c r="M248" s="31">
        <v>1.8902000000000001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545.54999999999995</v>
      </c>
      <c r="D249" s="40">
        <v>549.5333333333333</v>
      </c>
      <c r="E249" s="40">
        <v>540.01666666666665</v>
      </c>
      <c r="F249" s="40">
        <v>534.48333333333335</v>
      </c>
      <c r="G249" s="40">
        <v>524.9666666666667</v>
      </c>
      <c r="H249" s="40">
        <v>555.06666666666661</v>
      </c>
      <c r="I249" s="40">
        <v>564.58333333333326</v>
      </c>
      <c r="J249" s="40">
        <v>570.11666666666656</v>
      </c>
      <c r="K249" s="31">
        <v>559.04999999999995</v>
      </c>
      <c r="L249" s="31">
        <v>544</v>
      </c>
      <c r="M249" s="31">
        <v>20.387630000000001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206.8</v>
      </c>
      <c r="D250" s="40">
        <v>212.68333333333331</v>
      </c>
      <c r="E250" s="40">
        <v>199.41666666666663</v>
      </c>
      <c r="F250" s="40">
        <v>192.03333333333333</v>
      </c>
      <c r="G250" s="40">
        <v>178.76666666666665</v>
      </c>
      <c r="H250" s="40">
        <v>220.06666666666661</v>
      </c>
      <c r="I250" s="40">
        <v>233.33333333333331</v>
      </c>
      <c r="J250" s="40">
        <v>240.71666666666658</v>
      </c>
      <c r="K250" s="31">
        <v>225.95</v>
      </c>
      <c r="L250" s="31">
        <v>205.3</v>
      </c>
      <c r="M250" s="31">
        <v>102.37744000000001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1020.55</v>
      </c>
      <c r="D251" s="40">
        <v>1028.4833333333333</v>
      </c>
      <c r="E251" s="40">
        <v>1008.9666666666667</v>
      </c>
      <c r="F251" s="40">
        <v>997.38333333333333</v>
      </c>
      <c r="G251" s="40">
        <v>977.86666666666667</v>
      </c>
      <c r="H251" s="40">
        <v>1040.0666666666666</v>
      </c>
      <c r="I251" s="40">
        <v>1059.5833333333335</v>
      </c>
      <c r="J251" s="40">
        <v>1071.1666666666667</v>
      </c>
      <c r="K251" s="31">
        <v>1048</v>
      </c>
      <c r="L251" s="31">
        <v>1016.9</v>
      </c>
      <c r="M251" s="31">
        <v>50.557110000000002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42.1</v>
      </c>
      <c r="D252" s="40">
        <v>42.449999999999996</v>
      </c>
      <c r="E252" s="40">
        <v>41.649999999999991</v>
      </c>
      <c r="F252" s="40">
        <v>41.199999999999996</v>
      </c>
      <c r="G252" s="40">
        <v>40.399999999999991</v>
      </c>
      <c r="H252" s="40">
        <v>42.899999999999991</v>
      </c>
      <c r="I252" s="40">
        <v>43.699999999999989</v>
      </c>
      <c r="J252" s="40">
        <v>44.149999999999991</v>
      </c>
      <c r="K252" s="31">
        <v>43.25</v>
      </c>
      <c r="L252" s="31">
        <v>42</v>
      </c>
      <c r="M252" s="31">
        <v>37.191130000000001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5351.3</v>
      </c>
      <c r="D253" s="40">
        <v>5355.4000000000005</v>
      </c>
      <c r="E253" s="40">
        <v>5295.9000000000015</v>
      </c>
      <c r="F253" s="40">
        <v>5240.5000000000009</v>
      </c>
      <c r="G253" s="40">
        <v>5181.0000000000018</v>
      </c>
      <c r="H253" s="40">
        <v>5410.8000000000011</v>
      </c>
      <c r="I253" s="40">
        <v>5470.2999999999993</v>
      </c>
      <c r="J253" s="40">
        <v>5525.7000000000007</v>
      </c>
      <c r="K253" s="31">
        <v>5414.9</v>
      </c>
      <c r="L253" s="31">
        <v>5300</v>
      </c>
      <c r="M253" s="31">
        <v>2.7296299999999998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1649.25</v>
      </c>
      <c r="D254" s="40">
        <v>1656.0666666666666</v>
      </c>
      <c r="E254" s="40">
        <v>1632.2333333333331</v>
      </c>
      <c r="F254" s="40">
        <v>1615.2166666666665</v>
      </c>
      <c r="G254" s="40">
        <v>1591.383333333333</v>
      </c>
      <c r="H254" s="40">
        <v>1673.0833333333333</v>
      </c>
      <c r="I254" s="40">
        <v>1696.9166666666667</v>
      </c>
      <c r="J254" s="40">
        <v>1713.9333333333334</v>
      </c>
      <c r="K254" s="31">
        <v>1679.9</v>
      </c>
      <c r="L254" s="31">
        <v>1639.05</v>
      </c>
      <c r="M254" s="31">
        <v>67.403909999999996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992.3</v>
      </c>
      <c r="D255" s="40">
        <v>1005.4499999999999</v>
      </c>
      <c r="E255" s="40">
        <v>971.89999999999986</v>
      </c>
      <c r="F255" s="40">
        <v>951.49999999999989</v>
      </c>
      <c r="G255" s="40">
        <v>917.94999999999982</v>
      </c>
      <c r="H255" s="40">
        <v>1025.8499999999999</v>
      </c>
      <c r="I255" s="40">
        <v>1059.3999999999999</v>
      </c>
      <c r="J255" s="40">
        <v>1079.8</v>
      </c>
      <c r="K255" s="31">
        <v>1039</v>
      </c>
      <c r="L255" s="31">
        <v>985.05</v>
      </c>
      <c r="M255" s="31">
        <v>0.58926999999999996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313.89999999999998</v>
      </c>
      <c r="D256" s="40">
        <v>314.51666666666665</v>
      </c>
      <c r="E256" s="40">
        <v>311.58333333333331</v>
      </c>
      <c r="F256" s="40">
        <v>309.26666666666665</v>
      </c>
      <c r="G256" s="40">
        <v>306.33333333333331</v>
      </c>
      <c r="H256" s="40">
        <v>316.83333333333331</v>
      </c>
      <c r="I256" s="40">
        <v>319.76666666666671</v>
      </c>
      <c r="J256" s="40">
        <v>322.08333333333331</v>
      </c>
      <c r="K256" s="31">
        <v>317.45</v>
      </c>
      <c r="L256" s="31">
        <v>312.2</v>
      </c>
      <c r="M256" s="31">
        <v>4.1590800000000003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722.7</v>
      </c>
      <c r="D257" s="40">
        <v>728.75</v>
      </c>
      <c r="E257" s="40">
        <v>713.95</v>
      </c>
      <c r="F257" s="40">
        <v>705.2</v>
      </c>
      <c r="G257" s="40">
        <v>690.40000000000009</v>
      </c>
      <c r="H257" s="40">
        <v>737.5</v>
      </c>
      <c r="I257" s="40">
        <v>752.3</v>
      </c>
      <c r="J257" s="40">
        <v>761.05</v>
      </c>
      <c r="K257" s="31">
        <v>743.55</v>
      </c>
      <c r="L257" s="31">
        <v>720</v>
      </c>
      <c r="M257" s="31">
        <v>2.82857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1662.55</v>
      </c>
      <c r="D258" s="40">
        <v>1671.2333333333333</v>
      </c>
      <c r="E258" s="40">
        <v>1647.7666666666667</v>
      </c>
      <c r="F258" s="40">
        <v>1632.9833333333333</v>
      </c>
      <c r="G258" s="40">
        <v>1609.5166666666667</v>
      </c>
      <c r="H258" s="40">
        <v>1686.0166666666667</v>
      </c>
      <c r="I258" s="40">
        <v>1709.4833333333333</v>
      </c>
      <c r="J258" s="40">
        <v>1724.2666666666667</v>
      </c>
      <c r="K258" s="31">
        <v>1694.7</v>
      </c>
      <c r="L258" s="31">
        <v>1656.45</v>
      </c>
      <c r="M258" s="31">
        <v>3.1876899999999999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2088.0500000000002</v>
      </c>
      <c r="D259" s="40">
        <v>2090.6</v>
      </c>
      <c r="E259" s="40">
        <v>2069.4499999999998</v>
      </c>
      <c r="F259" s="40">
        <v>2050.85</v>
      </c>
      <c r="G259" s="40">
        <v>2029.6999999999998</v>
      </c>
      <c r="H259" s="40">
        <v>2109.1999999999998</v>
      </c>
      <c r="I259" s="40">
        <v>2130.3500000000004</v>
      </c>
      <c r="J259" s="40">
        <v>2148.9499999999998</v>
      </c>
      <c r="K259" s="31">
        <v>2111.75</v>
      </c>
      <c r="L259" s="31">
        <v>2072</v>
      </c>
      <c r="M259" s="31">
        <v>0.46878999999999998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1801.55</v>
      </c>
      <c r="D260" s="40">
        <v>1801.0333333333335</v>
      </c>
      <c r="E260" s="40">
        <v>1782.0666666666671</v>
      </c>
      <c r="F260" s="40">
        <v>1762.5833333333335</v>
      </c>
      <c r="G260" s="40">
        <v>1743.616666666667</v>
      </c>
      <c r="H260" s="40">
        <v>1820.5166666666671</v>
      </c>
      <c r="I260" s="40">
        <v>1839.4833333333338</v>
      </c>
      <c r="J260" s="40">
        <v>1858.9666666666672</v>
      </c>
      <c r="K260" s="31">
        <v>1820</v>
      </c>
      <c r="L260" s="31">
        <v>1781.55</v>
      </c>
      <c r="M260" s="31">
        <v>0.39871000000000001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3349.2</v>
      </c>
      <c r="D261" s="40">
        <v>3326.2666666666664</v>
      </c>
      <c r="E261" s="40">
        <v>3214.9333333333329</v>
      </c>
      <c r="F261" s="40">
        <v>3080.6666666666665</v>
      </c>
      <c r="G261" s="40">
        <v>2969.333333333333</v>
      </c>
      <c r="H261" s="40">
        <v>3460.5333333333328</v>
      </c>
      <c r="I261" s="40">
        <v>3571.8666666666668</v>
      </c>
      <c r="J261" s="40">
        <v>3706.1333333333328</v>
      </c>
      <c r="K261" s="31">
        <v>3437.6</v>
      </c>
      <c r="L261" s="31">
        <v>3192</v>
      </c>
      <c r="M261" s="31">
        <v>1.75804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662.95</v>
      </c>
      <c r="D262" s="40">
        <v>670.11666666666667</v>
      </c>
      <c r="E262" s="40">
        <v>652.83333333333337</v>
      </c>
      <c r="F262" s="40">
        <v>642.7166666666667</v>
      </c>
      <c r="G262" s="40">
        <v>625.43333333333339</v>
      </c>
      <c r="H262" s="40">
        <v>680.23333333333335</v>
      </c>
      <c r="I262" s="40">
        <v>697.51666666666665</v>
      </c>
      <c r="J262" s="40">
        <v>707.63333333333333</v>
      </c>
      <c r="K262" s="31">
        <v>687.4</v>
      </c>
      <c r="L262" s="31">
        <v>660</v>
      </c>
      <c r="M262" s="31">
        <v>5.4443700000000002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246.15</v>
      </c>
      <c r="D263" s="40">
        <v>250.30000000000004</v>
      </c>
      <c r="E263" s="40">
        <v>240.90000000000009</v>
      </c>
      <c r="F263" s="40">
        <v>235.65000000000006</v>
      </c>
      <c r="G263" s="40">
        <v>226.25000000000011</v>
      </c>
      <c r="H263" s="40">
        <v>255.55000000000007</v>
      </c>
      <c r="I263" s="40">
        <v>264.95</v>
      </c>
      <c r="J263" s="40">
        <v>270.20000000000005</v>
      </c>
      <c r="K263" s="31">
        <v>259.7</v>
      </c>
      <c r="L263" s="31">
        <v>245.05</v>
      </c>
      <c r="M263" s="31">
        <v>9.44252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157.25</v>
      </c>
      <c r="D264" s="40">
        <v>159.15</v>
      </c>
      <c r="E264" s="40">
        <v>153.5</v>
      </c>
      <c r="F264" s="40">
        <v>149.75</v>
      </c>
      <c r="G264" s="40">
        <v>144.1</v>
      </c>
      <c r="H264" s="40">
        <v>162.9</v>
      </c>
      <c r="I264" s="40">
        <v>168.55000000000004</v>
      </c>
      <c r="J264" s="40">
        <v>172.3</v>
      </c>
      <c r="K264" s="31">
        <v>164.8</v>
      </c>
      <c r="L264" s="31">
        <v>155.4</v>
      </c>
      <c r="M264" s="31">
        <v>131.18098000000001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98.1</v>
      </c>
      <c r="D265" s="40">
        <v>99.899999999999991</v>
      </c>
      <c r="E265" s="40">
        <v>95.799999999999983</v>
      </c>
      <c r="F265" s="40">
        <v>93.499999999999986</v>
      </c>
      <c r="G265" s="40">
        <v>89.399999999999977</v>
      </c>
      <c r="H265" s="40">
        <v>102.19999999999999</v>
      </c>
      <c r="I265" s="40">
        <v>106.29999999999998</v>
      </c>
      <c r="J265" s="40">
        <v>108.6</v>
      </c>
      <c r="K265" s="31">
        <v>104</v>
      </c>
      <c r="L265" s="31">
        <v>97.6</v>
      </c>
      <c r="M265" s="31">
        <v>40.978009999999998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247.05</v>
      </c>
      <c r="D266" s="40">
        <v>245.96666666666667</v>
      </c>
      <c r="E266" s="40">
        <v>242.08333333333334</v>
      </c>
      <c r="F266" s="40">
        <v>237.11666666666667</v>
      </c>
      <c r="G266" s="40">
        <v>233.23333333333335</v>
      </c>
      <c r="H266" s="40">
        <v>250.93333333333334</v>
      </c>
      <c r="I266" s="40">
        <v>254.81666666666666</v>
      </c>
      <c r="J266" s="40">
        <v>259.7833333333333</v>
      </c>
      <c r="K266" s="31">
        <v>249.85</v>
      </c>
      <c r="L266" s="31">
        <v>241</v>
      </c>
      <c r="M266" s="31">
        <v>20.06269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747.25</v>
      </c>
      <c r="D267" s="40">
        <v>745.88333333333333</v>
      </c>
      <c r="E267" s="40">
        <v>737.76666666666665</v>
      </c>
      <c r="F267" s="40">
        <v>728.2833333333333</v>
      </c>
      <c r="G267" s="40">
        <v>720.16666666666663</v>
      </c>
      <c r="H267" s="40">
        <v>755.36666666666667</v>
      </c>
      <c r="I267" s="40">
        <v>763.48333333333323</v>
      </c>
      <c r="J267" s="40">
        <v>772.9666666666667</v>
      </c>
      <c r="K267" s="31">
        <v>754</v>
      </c>
      <c r="L267" s="31">
        <v>736.4</v>
      </c>
      <c r="M267" s="31">
        <v>66.807329999999993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119.75</v>
      </c>
      <c r="D268" s="40">
        <v>121.14999999999999</v>
      </c>
      <c r="E268" s="40">
        <v>117.09999999999998</v>
      </c>
      <c r="F268" s="40">
        <v>114.44999999999999</v>
      </c>
      <c r="G268" s="40">
        <v>110.39999999999998</v>
      </c>
      <c r="H268" s="40">
        <v>123.79999999999998</v>
      </c>
      <c r="I268" s="40">
        <v>127.85</v>
      </c>
      <c r="J268" s="40">
        <v>130.5</v>
      </c>
      <c r="K268" s="31">
        <v>125.2</v>
      </c>
      <c r="L268" s="31">
        <v>118.5</v>
      </c>
      <c r="M268" s="31">
        <v>14.272220000000001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88.25</v>
      </c>
      <c r="D269" s="40">
        <v>88.383333333333326</v>
      </c>
      <c r="E269" s="40">
        <v>86.666666666666657</v>
      </c>
      <c r="F269" s="40">
        <v>85.083333333333329</v>
      </c>
      <c r="G269" s="40">
        <v>83.36666666666666</v>
      </c>
      <c r="H269" s="40">
        <v>89.966666666666654</v>
      </c>
      <c r="I269" s="40">
        <v>91.683333333333323</v>
      </c>
      <c r="J269" s="40">
        <v>93.266666666666652</v>
      </c>
      <c r="K269" s="31">
        <v>90.1</v>
      </c>
      <c r="L269" s="31">
        <v>86.8</v>
      </c>
      <c r="M269" s="31">
        <v>16.362079999999999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138.15</v>
      </c>
      <c r="D270" s="40">
        <v>137.9</v>
      </c>
      <c r="E270" s="40">
        <v>135</v>
      </c>
      <c r="F270" s="40">
        <v>131.85</v>
      </c>
      <c r="G270" s="40">
        <v>128.94999999999999</v>
      </c>
      <c r="H270" s="40">
        <v>141.05000000000001</v>
      </c>
      <c r="I270" s="40">
        <v>143.95000000000005</v>
      </c>
      <c r="J270" s="40">
        <v>147.10000000000002</v>
      </c>
      <c r="K270" s="31">
        <v>140.80000000000001</v>
      </c>
      <c r="L270" s="31">
        <v>134.75</v>
      </c>
      <c r="M270" s="31">
        <v>38.058489999999999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290.2</v>
      </c>
      <c r="D271" s="40">
        <v>291.7</v>
      </c>
      <c r="E271" s="40">
        <v>285</v>
      </c>
      <c r="F271" s="40">
        <v>279.8</v>
      </c>
      <c r="G271" s="40">
        <v>273.10000000000002</v>
      </c>
      <c r="H271" s="40">
        <v>296.89999999999998</v>
      </c>
      <c r="I271" s="40">
        <v>303.59999999999991</v>
      </c>
      <c r="J271" s="40">
        <v>308.79999999999995</v>
      </c>
      <c r="K271" s="31">
        <v>298.39999999999998</v>
      </c>
      <c r="L271" s="31">
        <v>286.5</v>
      </c>
      <c r="M271" s="31">
        <v>8.0221199999999993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157.65</v>
      </c>
      <c r="D272" s="40">
        <v>159.31666666666669</v>
      </c>
      <c r="E272" s="40">
        <v>154.33333333333337</v>
      </c>
      <c r="F272" s="40">
        <v>151.01666666666668</v>
      </c>
      <c r="G272" s="40">
        <v>146.03333333333336</v>
      </c>
      <c r="H272" s="40">
        <v>162.63333333333338</v>
      </c>
      <c r="I272" s="40">
        <v>167.61666666666667</v>
      </c>
      <c r="J272" s="40">
        <v>170.93333333333339</v>
      </c>
      <c r="K272" s="31">
        <v>164.3</v>
      </c>
      <c r="L272" s="31">
        <v>156</v>
      </c>
      <c r="M272" s="31">
        <v>20.272079999999999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415.95</v>
      </c>
      <c r="D273" s="40">
        <v>420.56666666666661</v>
      </c>
      <c r="E273" s="40">
        <v>409.03333333333319</v>
      </c>
      <c r="F273" s="40">
        <v>402.11666666666656</v>
      </c>
      <c r="G273" s="40">
        <v>390.58333333333314</v>
      </c>
      <c r="H273" s="40">
        <v>427.48333333333323</v>
      </c>
      <c r="I273" s="40">
        <v>439.01666666666665</v>
      </c>
      <c r="J273" s="40">
        <v>445.93333333333328</v>
      </c>
      <c r="K273" s="31">
        <v>432.1</v>
      </c>
      <c r="L273" s="31">
        <v>413.65</v>
      </c>
      <c r="M273" s="31">
        <v>99.299379999999999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2264.5500000000002</v>
      </c>
      <c r="D274" s="40">
        <v>2280.4666666666667</v>
      </c>
      <c r="E274" s="40">
        <v>2234.0833333333335</v>
      </c>
      <c r="F274" s="40">
        <v>2203.6166666666668</v>
      </c>
      <c r="G274" s="40">
        <v>2157.2333333333336</v>
      </c>
      <c r="H274" s="40">
        <v>2310.9333333333334</v>
      </c>
      <c r="I274" s="40">
        <v>2357.3166666666666</v>
      </c>
      <c r="J274" s="40">
        <v>2387.7833333333333</v>
      </c>
      <c r="K274" s="31">
        <v>2326.85</v>
      </c>
      <c r="L274" s="31">
        <v>2250</v>
      </c>
      <c r="M274" s="31">
        <v>0.95211000000000001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3732.25</v>
      </c>
      <c r="D275" s="40">
        <v>3742.4333333333329</v>
      </c>
      <c r="E275" s="40">
        <v>3685.8666666666659</v>
      </c>
      <c r="F275" s="40">
        <v>3639.4833333333331</v>
      </c>
      <c r="G275" s="40">
        <v>3582.9166666666661</v>
      </c>
      <c r="H275" s="40">
        <v>3788.8166666666657</v>
      </c>
      <c r="I275" s="40">
        <v>3845.3833333333323</v>
      </c>
      <c r="J275" s="40">
        <v>3891.7666666666655</v>
      </c>
      <c r="K275" s="31">
        <v>3799</v>
      </c>
      <c r="L275" s="31">
        <v>3696.05</v>
      </c>
      <c r="M275" s="31">
        <v>4.1320499999999996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967.1</v>
      </c>
      <c r="D276" s="40">
        <v>970.88333333333333</v>
      </c>
      <c r="E276" s="40">
        <v>958.86666666666667</v>
      </c>
      <c r="F276" s="40">
        <v>950.63333333333333</v>
      </c>
      <c r="G276" s="40">
        <v>938.61666666666667</v>
      </c>
      <c r="H276" s="40">
        <v>979.11666666666667</v>
      </c>
      <c r="I276" s="40">
        <v>991.13333333333333</v>
      </c>
      <c r="J276" s="40">
        <v>999.36666666666667</v>
      </c>
      <c r="K276" s="31">
        <v>982.9</v>
      </c>
      <c r="L276" s="31">
        <v>962.65</v>
      </c>
      <c r="M276" s="31">
        <v>15.330690000000001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172.9</v>
      </c>
      <c r="D277" s="40">
        <v>174.6</v>
      </c>
      <c r="E277" s="40">
        <v>170.29999999999998</v>
      </c>
      <c r="F277" s="40">
        <v>167.7</v>
      </c>
      <c r="G277" s="40">
        <v>163.39999999999998</v>
      </c>
      <c r="H277" s="40">
        <v>177.2</v>
      </c>
      <c r="I277" s="40">
        <v>181.5</v>
      </c>
      <c r="J277" s="40">
        <v>184.1</v>
      </c>
      <c r="K277" s="31">
        <v>178.9</v>
      </c>
      <c r="L277" s="31">
        <v>172</v>
      </c>
      <c r="M277" s="31">
        <v>7.5151399999999997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1984.55</v>
      </c>
      <c r="D278" s="40">
        <v>1978.5166666666667</v>
      </c>
      <c r="E278" s="40">
        <v>1957.0333333333333</v>
      </c>
      <c r="F278" s="40">
        <v>1929.5166666666667</v>
      </c>
      <c r="G278" s="40">
        <v>1908.0333333333333</v>
      </c>
      <c r="H278" s="40">
        <v>2006.0333333333333</v>
      </c>
      <c r="I278" s="40">
        <v>2027.5166666666664</v>
      </c>
      <c r="J278" s="40">
        <v>2055.0333333333333</v>
      </c>
      <c r="K278" s="31">
        <v>2000</v>
      </c>
      <c r="L278" s="31">
        <v>1951</v>
      </c>
      <c r="M278" s="31">
        <v>0.71082000000000001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715.2</v>
      </c>
      <c r="D279" s="40">
        <v>724</v>
      </c>
      <c r="E279" s="40">
        <v>700</v>
      </c>
      <c r="F279" s="40">
        <v>684.8</v>
      </c>
      <c r="G279" s="40">
        <v>660.8</v>
      </c>
      <c r="H279" s="40">
        <v>739.2</v>
      </c>
      <c r="I279" s="40">
        <v>763.2</v>
      </c>
      <c r="J279" s="40">
        <v>778.40000000000009</v>
      </c>
      <c r="K279" s="31">
        <v>748</v>
      </c>
      <c r="L279" s="31">
        <v>708.8</v>
      </c>
      <c r="M279" s="31">
        <v>2.6676299999999999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277.60000000000002</v>
      </c>
      <c r="D280" s="40">
        <v>277.28333333333336</v>
      </c>
      <c r="E280" s="40">
        <v>274.81666666666672</v>
      </c>
      <c r="F280" s="40">
        <v>272.03333333333336</v>
      </c>
      <c r="G280" s="40">
        <v>269.56666666666672</v>
      </c>
      <c r="H280" s="40">
        <v>280.06666666666672</v>
      </c>
      <c r="I280" s="40">
        <v>282.5333333333333</v>
      </c>
      <c r="J280" s="40">
        <v>285.31666666666672</v>
      </c>
      <c r="K280" s="31">
        <v>279.75</v>
      </c>
      <c r="L280" s="31">
        <v>274.5</v>
      </c>
      <c r="M280" s="31">
        <v>3.6372100000000001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305.3</v>
      </c>
      <c r="D281" s="40">
        <v>306.58333333333331</v>
      </c>
      <c r="E281" s="40">
        <v>298.21666666666664</v>
      </c>
      <c r="F281" s="40">
        <v>291.13333333333333</v>
      </c>
      <c r="G281" s="40">
        <v>282.76666666666665</v>
      </c>
      <c r="H281" s="40">
        <v>313.66666666666663</v>
      </c>
      <c r="I281" s="40">
        <v>322.0333333333333</v>
      </c>
      <c r="J281" s="40">
        <v>329.11666666666662</v>
      </c>
      <c r="K281" s="31">
        <v>314.95</v>
      </c>
      <c r="L281" s="31">
        <v>299.5</v>
      </c>
      <c r="M281" s="31">
        <v>13.45097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280.2</v>
      </c>
      <c r="D282" s="40">
        <v>281.5333333333333</v>
      </c>
      <c r="E282" s="40">
        <v>270.96666666666658</v>
      </c>
      <c r="F282" s="40">
        <v>261.73333333333329</v>
      </c>
      <c r="G282" s="40">
        <v>251.16666666666657</v>
      </c>
      <c r="H282" s="40">
        <v>290.76666666666659</v>
      </c>
      <c r="I282" s="40">
        <v>301.33333333333331</v>
      </c>
      <c r="J282" s="40">
        <v>310.56666666666661</v>
      </c>
      <c r="K282" s="31">
        <v>292.10000000000002</v>
      </c>
      <c r="L282" s="31">
        <v>272.3</v>
      </c>
      <c r="M282" s="31">
        <v>29.016020000000001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1196.55</v>
      </c>
      <c r="D283" s="40">
        <v>1208.9499999999998</v>
      </c>
      <c r="E283" s="40">
        <v>1167.0499999999997</v>
      </c>
      <c r="F283" s="40">
        <v>1137.55</v>
      </c>
      <c r="G283" s="40">
        <v>1095.6499999999999</v>
      </c>
      <c r="H283" s="40">
        <v>1238.4499999999996</v>
      </c>
      <c r="I283" s="40">
        <v>1280.3499999999997</v>
      </c>
      <c r="J283" s="40">
        <v>1309.8499999999995</v>
      </c>
      <c r="K283" s="31">
        <v>1250.8499999999999</v>
      </c>
      <c r="L283" s="31">
        <v>1179.45</v>
      </c>
      <c r="M283" s="31">
        <v>1.8133900000000001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1034.45</v>
      </c>
      <c r="D284" s="40">
        <v>1030.6666666666667</v>
      </c>
      <c r="E284" s="40">
        <v>1007.4333333333334</v>
      </c>
      <c r="F284" s="40">
        <v>980.41666666666663</v>
      </c>
      <c r="G284" s="40">
        <v>957.18333333333328</v>
      </c>
      <c r="H284" s="40">
        <v>1057.6833333333334</v>
      </c>
      <c r="I284" s="40">
        <v>1080.9166666666665</v>
      </c>
      <c r="J284" s="40">
        <v>1107.9333333333336</v>
      </c>
      <c r="K284" s="31">
        <v>1053.9000000000001</v>
      </c>
      <c r="L284" s="31">
        <v>1003.65</v>
      </c>
      <c r="M284" s="31">
        <v>3.9363100000000002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471.5</v>
      </c>
      <c r="D285" s="40">
        <v>475.3</v>
      </c>
      <c r="E285" s="40">
        <v>463.55</v>
      </c>
      <c r="F285" s="40">
        <v>455.6</v>
      </c>
      <c r="G285" s="40">
        <v>443.85</v>
      </c>
      <c r="H285" s="40">
        <v>483.25</v>
      </c>
      <c r="I285" s="40">
        <v>495</v>
      </c>
      <c r="J285" s="40">
        <v>502.95</v>
      </c>
      <c r="K285" s="31">
        <v>487.05</v>
      </c>
      <c r="L285" s="31">
        <v>467.35</v>
      </c>
      <c r="M285" s="31">
        <v>5.9207900000000002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632.54999999999995</v>
      </c>
      <c r="D286" s="40">
        <v>632.85</v>
      </c>
      <c r="E286" s="40">
        <v>625.70000000000005</v>
      </c>
      <c r="F286" s="40">
        <v>618.85</v>
      </c>
      <c r="G286" s="40">
        <v>611.70000000000005</v>
      </c>
      <c r="H286" s="40">
        <v>639.70000000000005</v>
      </c>
      <c r="I286" s="40">
        <v>646.84999999999991</v>
      </c>
      <c r="J286" s="40">
        <v>653.70000000000005</v>
      </c>
      <c r="K286" s="31">
        <v>640</v>
      </c>
      <c r="L286" s="31">
        <v>626</v>
      </c>
      <c r="M286" s="31">
        <v>5.8289400000000002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47.4</v>
      </c>
      <c r="D287" s="40">
        <v>47.733333333333327</v>
      </c>
      <c r="E287" s="40">
        <v>46.766666666666652</v>
      </c>
      <c r="F287" s="40">
        <v>46.133333333333326</v>
      </c>
      <c r="G287" s="40">
        <v>45.16666666666665</v>
      </c>
      <c r="H287" s="40">
        <v>48.366666666666653</v>
      </c>
      <c r="I287" s="40">
        <v>49.333333333333336</v>
      </c>
      <c r="J287" s="40">
        <v>49.966666666666654</v>
      </c>
      <c r="K287" s="31">
        <v>48.7</v>
      </c>
      <c r="L287" s="31">
        <v>47.1</v>
      </c>
      <c r="M287" s="31">
        <v>22.116769999999999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726.3</v>
      </c>
      <c r="D288" s="40">
        <v>739.86666666666667</v>
      </c>
      <c r="E288" s="40">
        <v>710.33333333333337</v>
      </c>
      <c r="F288" s="40">
        <v>694.36666666666667</v>
      </c>
      <c r="G288" s="40">
        <v>664.83333333333337</v>
      </c>
      <c r="H288" s="40">
        <v>755.83333333333337</v>
      </c>
      <c r="I288" s="40">
        <v>785.36666666666667</v>
      </c>
      <c r="J288" s="40">
        <v>801.33333333333337</v>
      </c>
      <c r="K288" s="31">
        <v>769.4</v>
      </c>
      <c r="L288" s="31">
        <v>723.9</v>
      </c>
      <c r="M288" s="31">
        <v>3.5073699999999999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415.95</v>
      </c>
      <c r="D289" s="40">
        <v>417.86666666666662</v>
      </c>
      <c r="E289" s="40">
        <v>411.93333333333322</v>
      </c>
      <c r="F289" s="40">
        <v>407.91666666666663</v>
      </c>
      <c r="G289" s="40">
        <v>401.98333333333323</v>
      </c>
      <c r="H289" s="40">
        <v>421.88333333333321</v>
      </c>
      <c r="I289" s="40">
        <v>427.81666666666661</v>
      </c>
      <c r="J289" s="40">
        <v>431.8333333333332</v>
      </c>
      <c r="K289" s="31">
        <v>423.8</v>
      </c>
      <c r="L289" s="31">
        <v>413.85</v>
      </c>
      <c r="M289" s="31">
        <v>2.1192000000000002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1749.95</v>
      </c>
      <c r="D290" s="40">
        <v>1729.3999999999999</v>
      </c>
      <c r="E290" s="40">
        <v>1705.5499999999997</v>
      </c>
      <c r="F290" s="40">
        <v>1661.1499999999999</v>
      </c>
      <c r="G290" s="40">
        <v>1637.2999999999997</v>
      </c>
      <c r="H290" s="40">
        <v>1773.7999999999997</v>
      </c>
      <c r="I290" s="40">
        <v>1797.6499999999996</v>
      </c>
      <c r="J290" s="40">
        <v>1842.0499999999997</v>
      </c>
      <c r="K290" s="31">
        <v>1753.25</v>
      </c>
      <c r="L290" s="31">
        <v>1685</v>
      </c>
      <c r="M290" s="31">
        <v>70.041600000000003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89.2</v>
      </c>
      <c r="D291" s="40">
        <v>89.233333333333348</v>
      </c>
      <c r="E291" s="40">
        <v>87.866666666666703</v>
      </c>
      <c r="F291" s="40">
        <v>86.53333333333336</v>
      </c>
      <c r="G291" s="40">
        <v>85.166666666666714</v>
      </c>
      <c r="H291" s="40">
        <v>90.566666666666691</v>
      </c>
      <c r="I291" s="40">
        <v>91.933333333333337</v>
      </c>
      <c r="J291" s="40">
        <v>93.26666666666668</v>
      </c>
      <c r="K291" s="31">
        <v>90.6</v>
      </c>
      <c r="L291" s="31">
        <v>87.9</v>
      </c>
      <c r="M291" s="31">
        <v>90.470249999999993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3635.15</v>
      </c>
      <c r="D292" s="40">
        <v>3634.7833333333328</v>
      </c>
      <c r="E292" s="40">
        <v>3589.5666666666657</v>
      </c>
      <c r="F292" s="40">
        <v>3543.9833333333327</v>
      </c>
      <c r="G292" s="40">
        <v>3498.7666666666655</v>
      </c>
      <c r="H292" s="40">
        <v>3680.3666666666659</v>
      </c>
      <c r="I292" s="40">
        <v>3725.583333333333</v>
      </c>
      <c r="J292" s="40">
        <v>3771.1666666666661</v>
      </c>
      <c r="K292" s="31">
        <v>3680</v>
      </c>
      <c r="L292" s="31">
        <v>3589.2</v>
      </c>
      <c r="M292" s="31">
        <v>1.6521999999999999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409.6</v>
      </c>
      <c r="D293" s="40">
        <v>411.38333333333338</v>
      </c>
      <c r="E293" s="40">
        <v>405.91666666666674</v>
      </c>
      <c r="F293" s="40">
        <v>402.23333333333335</v>
      </c>
      <c r="G293" s="40">
        <v>396.76666666666671</v>
      </c>
      <c r="H293" s="40">
        <v>415.06666666666678</v>
      </c>
      <c r="I293" s="40">
        <v>420.53333333333336</v>
      </c>
      <c r="J293" s="40">
        <v>424.21666666666681</v>
      </c>
      <c r="K293" s="31">
        <v>416.85</v>
      </c>
      <c r="L293" s="31">
        <v>407.7</v>
      </c>
      <c r="M293" s="31">
        <v>73.101969999999994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284.39999999999998</v>
      </c>
      <c r="D294" s="40">
        <v>287.86666666666662</v>
      </c>
      <c r="E294" s="40">
        <v>278.73333333333323</v>
      </c>
      <c r="F294" s="40">
        <v>273.06666666666661</v>
      </c>
      <c r="G294" s="40">
        <v>263.93333333333322</v>
      </c>
      <c r="H294" s="40">
        <v>293.53333333333325</v>
      </c>
      <c r="I294" s="40">
        <v>302.66666666666657</v>
      </c>
      <c r="J294" s="40">
        <v>308.33333333333326</v>
      </c>
      <c r="K294" s="31">
        <v>297</v>
      </c>
      <c r="L294" s="31">
        <v>282.2</v>
      </c>
      <c r="M294" s="31">
        <v>3.5204800000000001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8384.9</v>
      </c>
      <c r="D295" s="40">
        <v>8478.3000000000011</v>
      </c>
      <c r="E295" s="40">
        <v>8232.6000000000022</v>
      </c>
      <c r="F295" s="40">
        <v>8080.3000000000011</v>
      </c>
      <c r="G295" s="40">
        <v>7834.6000000000022</v>
      </c>
      <c r="H295" s="40">
        <v>8630.6000000000022</v>
      </c>
      <c r="I295" s="40">
        <v>8876.3000000000029</v>
      </c>
      <c r="J295" s="40">
        <v>9028.6000000000022</v>
      </c>
      <c r="K295" s="31">
        <v>8724</v>
      </c>
      <c r="L295" s="31">
        <v>8326</v>
      </c>
      <c r="M295" s="31">
        <v>0.12132999999999999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4694.8999999999996</v>
      </c>
      <c r="D296" s="40">
        <v>4697.8</v>
      </c>
      <c r="E296" s="40">
        <v>4645.6000000000004</v>
      </c>
      <c r="F296" s="40">
        <v>4596.3</v>
      </c>
      <c r="G296" s="40">
        <v>4544.1000000000004</v>
      </c>
      <c r="H296" s="40">
        <v>4747.1000000000004</v>
      </c>
      <c r="I296" s="40">
        <v>4799.2999999999993</v>
      </c>
      <c r="J296" s="40">
        <v>4848.6000000000004</v>
      </c>
      <c r="K296" s="31">
        <v>4750</v>
      </c>
      <c r="L296" s="31">
        <v>4648.5</v>
      </c>
      <c r="M296" s="31">
        <v>2.1643599999999998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1623.2</v>
      </c>
      <c r="D297" s="40">
        <v>1627.0333333333335</v>
      </c>
      <c r="E297" s="40">
        <v>1609.7666666666671</v>
      </c>
      <c r="F297" s="40">
        <v>1596.3333333333335</v>
      </c>
      <c r="G297" s="40">
        <v>1579.0666666666671</v>
      </c>
      <c r="H297" s="40">
        <v>1640.4666666666672</v>
      </c>
      <c r="I297" s="40">
        <v>1657.7333333333336</v>
      </c>
      <c r="J297" s="40">
        <v>1671.1666666666672</v>
      </c>
      <c r="K297" s="31">
        <v>1644.3</v>
      </c>
      <c r="L297" s="31">
        <v>1613.6</v>
      </c>
      <c r="M297" s="31">
        <v>20.670870000000001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646.79999999999995</v>
      </c>
      <c r="D298" s="40">
        <v>646.19999999999993</v>
      </c>
      <c r="E298" s="40">
        <v>639.39999999999986</v>
      </c>
      <c r="F298" s="40">
        <v>631.99999999999989</v>
      </c>
      <c r="G298" s="40">
        <v>625.19999999999982</v>
      </c>
      <c r="H298" s="40">
        <v>653.59999999999991</v>
      </c>
      <c r="I298" s="40">
        <v>660.39999999999986</v>
      </c>
      <c r="J298" s="40">
        <v>667.8</v>
      </c>
      <c r="K298" s="31">
        <v>653</v>
      </c>
      <c r="L298" s="31">
        <v>638.79999999999995</v>
      </c>
      <c r="M298" s="31">
        <v>18.333629999999999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41</v>
      </c>
      <c r="D299" s="40">
        <v>41.383333333333333</v>
      </c>
      <c r="E299" s="40">
        <v>40.466666666666669</v>
      </c>
      <c r="F299" s="40">
        <v>39.933333333333337</v>
      </c>
      <c r="G299" s="40">
        <v>39.016666666666673</v>
      </c>
      <c r="H299" s="40">
        <v>41.916666666666664</v>
      </c>
      <c r="I299" s="40">
        <v>42.833333333333336</v>
      </c>
      <c r="J299" s="40">
        <v>43.36666666666666</v>
      </c>
      <c r="K299" s="31">
        <v>42.3</v>
      </c>
      <c r="L299" s="31">
        <v>40.85</v>
      </c>
      <c r="M299" s="31">
        <v>19.305910000000001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1742.9</v>
      </c>
      <c r="D300" s="40">
        <v>1763.7666666666667</v>
      </c>
      <c r="E300" s="40">
        <v>1713.1333333333332</v>
      </c>
      <c r="F300" s="40">
        <v>1683.3666666666666</v>
      </c>
      <c r="G300" s="40">
        <v>1632.7333333333331</v>
      </c>
      <c r="H300" s="40">
        <v>1793.5333333333333</v>
      </c>
      <c r="I300" s="40">
        <v>1844.166666666667</v>
      </c>
      <c r="J300" s="40">
        <v>1873.9333333333334</v>
      </c>
      <c r="K300" s="31">
        <v>1814.4</v>
      </c>
      <c r="L300" s="31">
        <v>1734</v>
      </c>
      <c r="M300" s="31">
        <v>1.21407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1152.2</v>
      </c>
      <c r="D301" s="40">
        <v>1150.5666666666668</v>
      </c>
      <c r="E301" s="40">
        <v>1142.2833333333338</v>
      </c>
      <c r="F301" s="40">
        <v>1132.366666666667</v>
      </c>
      <c r="G301" s="40">
        <v>1124.0833333333339</v>
      </c>
      <c r="H301" s="40">
        <v>1160.4833333333336</v>
      </c>
      <c r="I301" s="40">
        <v>1168.7666666666669</v>
      </c>
      <c r="J301" s="40">
        <v>1178.6833333333334</v>
      </c>
      <c r="K301" s="31">
        <v>1158.8499999999999</v>
      </c>
      <c r="L301" s="31">
        <v>1140.6500000000001</v>
      </c>
      <c r="M301" s="31">
        <v>11.52007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4174.1499999999996</v>
      </c>
      <c r="D302" s="40">
        <v>4181.7333333333336</v>
      </c>
      <c r="E302" s="40">
        <v>4122.4666666666672</v>
      </c>
      <c r="F302" s="40">
        <v>4070.7833333333338</v>
      </c>
      <c r="G302" s="40">
        <v>4011.5166666666673</v>
      </c>
      <c r="H302" s="40">
        <v>4233.416666666667</v>
      </c>
      <c r="I302" s="40">
        <v>4292.6833333333334</v>
      </c>
      <c r="J302" s="40">
        <v>4344.3666666666668</v>
      </c>
      <c r="K302" s="31">
        <v>4241</v>
      </c>
      <c r="L302" s="31">
        <v>4130.05</v>
      </c>
      <c r="M302" s="31">
        <v>0.41737000000000002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797.95</v>
      </c>
      <c r="D303" s="40">
        <v>806.65</v>
      </c>
      <c r="E303" s="40">
        <v>786.3</v>
      </c>
      <c r="F303" s="40">
        <v>774.65</v>
      </c>
      <c r="G303" s="40">
        <v>754.3</v>
      </c>
      <c r="H303" s="40">
        <v>818.3</v>
      </c>
      <c r="I303" s="40">
        <v>838.65000000000009</v>
      </c>
      <c r="J303" s="40">
        <v>850.3</v>
      </c>
      <c r="K303" s="31">
        <v>827</v>
      </c>
      <c r="L303" s="31">
        <v>795</v>
      </c>
      <c r="M303" s="31">
        <v>0.19039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48.4</v>
      </c>
      <c r="D304" s="40">
        <v>48.733333333333327</v>
      </c>
      <c r="E304" s="40">
        <v>47.416666666666657</v>
      </c>
      <c r="F304" s="40">
        <v>46.43333333333333</v>
      </c>
      <c r="G304" s="40">
        <v>45.11666666666666</v>
      </c>
      <c r="H304" s="40">
        <v>49.716666666666654</v>
      </c>
      <c r="I304" s="40">
        <v>51.033333333333331</v>
      </c>
      <c r="J304" s="40">
        <v>52.016666666666652</v>
      </c>
      <c r="K304" s="31">
        <v>50.05</v>
      </c>
      <c r="L304" s="31">
        <v>47.75</v>
      </c>
      <c r="M304" s="31">
        <v>23.981639999999999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183.85</v>
      </c>
      <c r="D305" s="40">
        <v>185.25</v>
      </c>
      <c r="E305" s="40">
        <v>180.9</v>
      </c>
      <c r="F305" s="40">
        <v>177.95000000000002</v>
      </c>
      <c r="G305" s="40">
        <v>173.60000000000002</v>
      </c>
      <c r="H305" s="40">
        <v>188.2</v>
      </c>
      <c r="I305" s="40">
        <v>192.55</v>
      </c>
      <c r="J305" s="40">
        <v>195.49999999999997</v>
      </c>
      <c r="K305" s="31">
        <v>189.6</v>
      </c>
      <c r="L305" s="31">
        <v>182.3</v>
      </c>
      <c r="M305" s="31">
        <v>3.9705300000000001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80453</v>
      </c>
      <c r="D306" s="40">
        <v>80751.816666666666</v>
      </c>
      <c r="E306" s="40">
        <v>79903.183333333334</v>
      </c>
      <c r="F306" s="40">
        <v>79353.366666666669</v>
      </c>
      <c r="G306" s="40">
        <v>78504.733333333337</v>
      </c>
      <c r="H306" s="40">
        <v>81301.633333333331</v>
      </c>
      <c r="I306" s="40">
        <v>82150.266666666663</v>
      </c>
      <c r="J306" s="40">
        <v>82700.083333333328</v>
      </c>
      <c r="K306" s="31">
        <v>81600.45</v>
      </c>
      <c r="L306" s="31">
        <v>80202</v>
      </c>
      <c r="M306" s="31">
        <v>6.9650000000000004E-2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1174.0999999999999</v>
      </c>
      <c r="D307" s="40">
        <v>1180.3833333333332</v>
      </c>
      <c r="E307" s="40">
        <v>1163.7666666666664</v>
      </c>
      <c r="F307" s="40">
        <v>1153.4333333333332</v>
      </c>
      <c r="G307" s="40">
        <v>1136.8166666666664</v>
      </c>
      <c r="H307" s="40">
        <v>1190.7166666666665</v>
      </c>
      <c r="I307" s="40">
        <v>1207.3333333333333</v>
      </c>
      <c r="J307" s="40">
        <v>1217.6666666666665</v>
      </c>
      <c r="K307" s="31">
        <v>1197</v>
      </c>
      <c r="L307" s="31">
        <v>1170.05</v>
      </c>
      <c r="M307" s="31">
        <v>2.3988200000000002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4348.5</v>
      </c>
      <c r="D308" s="40">
        <v>4338.55</v>
      </c>
      <c r="E308" s="40">
        <v>4297.1500000000005</v>
      </c>
      <c r="F308" s="40">
        <v>4245.8</v>
      </c>
      <c r="G308" s="40">
        <v>4204.4000000000005</v>
      </c>
      <c r="H308" s="40">
        <v>4389.9000000000005</v>
      </c>
      <c r="I308" s="40">
        <v>4431.3</v>
      </c>
      <c r="J308" s="40">
        <v>4482.6500000000005</v>
      </c>
      <c r="K308" s="31">
        <v>4379.95</v>
      </c>
      <c r="L308" s="31">
        <v>4287.2</v>
      </c>
      <c r="M308" s="31">
        <v>0.19350999999999999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314.7</v>
      </c>
      <c r="D309" s="40">
        <v>318.18333333333334</v>
      </c>
      <c r="E309" s="40">
        <v>309.36666666666667</v>
      </c>
      <c r="F309" s="40">
        <v>304.03333333333336</v>
      </c>
      <c r="G309" s="40">
        <v>295.2166666666667</v>
      </c>
      <c r="H309" s="40">
        <v>323.51666666666665</v>
      </c>
      <c r="I309" s="40">
        <v>332.33333333333337</v>
      </c>
      <c r="J309" s="40">
        <v>337.66666666666663</v>
      </c>
      <c r="K309" s="31">
        <v>327</v>
      </c>
      <c r="L309" s="31">
        <v>312.85000000000002</v>
      </c>
      <c r="M309" s="31">
        <v>2.9294500000000001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154.35</v>
      </c>
      <c r="D310" s="40">
        <v>153.26666666666668</v>
      </c>
      <c r="E310" s="40">
        <v>149.63333333333335</v>
      </c>
      <c r="F310" s="40">
        <v>144.91666666666669</v>
      </c>
      <c r="G310" s="40">
        <v>141.28333333333336</v>
      </c>
      <c r="H310" s="40">
        <v>157.98333333333335</v>
      </c>
      <c r="I310" s="40">
        <v>161.61666666666667</v>
      </c>
      <c r="J310" s="40">
        <v>166.33333333333334</v>
      </c>
      <c r="K310" s="31">
        <v>156.9</v>
      </c>
      <c r="L310" s="31">
        <v>148.55000000000001</v>
      </c>
      <c r="M310" s="31">
        <v>308.44355000000002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766.25</v>
      </c>
      <c r="D311" s="40">
        <v>768.86666666666667</v>
      </c>
      <c r="E311" s="40">
        <v>761.93333333333339</v>
      </c>
      <c r="F311" s="40">
        <v>757.61666666666667</v>
      </c>
      <c r="G311" s="40">
        <v>750.68333333333339</v>
      </c>
      <c r="H311" s="40">
        <v>773.18333333333339</v>
      </c>
      <c r="I311" s="40">
        <v>780.11666666666656</v>
      </c>
      <c r="J311" s="40">
        <v>784.43333333333339</v>
      </c>
      <c r="K311" s="31">
        <v>775.8</v>
      </c>
      <c r="L311" s="31">
        <v>764.55</v>
      </c>
      <c r="M311" s="31">
        <v>26.593720000000001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260.75</v>
      </c>
      <c r="D312" s="40">
        <v>262.98333333333335</v>
      </c>
      <c r="E312" s="40">
        <v>255.9666666666667</v>
      </c>
      <c r="F312" s="40">
        <v>251.18333333333334</v>
      </c>
      <c r="G312" s="40">
        <v>244.16666666666669</v>
      </c>
      <c r="H312" s="40">
        <v>267.76666666666671</v>
      </c>
      <c r="I312" s="40">
        <v>274.78333333333336</v>
      </c>
      <c r="J312" s="40">
        <v>279.56666666666672</v>
      </c>
      <c r="K312" s="31">
        <v>270</v>
      </c>
      <c r="L312" s="31">
        <v>258.2</v>
      </c>
      <c r="M312" s="31">
        <v>2.4142399999999999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304.60000000000002</v>
      </c>
      <c r="D313" s="40">
        <v>307.63333333333338</v>
      </c>
      <c r="E313" s="40">
        <v>299.71666666666675</v>
      </c>
      <c r="F313" s="40">
        <v>294.83333333333337</v>
      </c>
      <c r="G313" s="40">
        <v>286.91666666666674</v>
      </c>
      <c r="H313" s="40">
        <v>312.51666666666677</v>
      </c>
      <c r="I313" s="40">
        <v>320.43333333333339</v>
      </c>
      <c r="J313" s="40">
        <v>325.31666666666678</v>
      </c>
      <c r="K313" s="31">
        <v>315.55</v>
      </c>
      <c r="L313" s="31">
        <v>302.75</v>
      </c>
      <c r="M313" s="31">
        <v>2.2997100000000001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703.4</v>
      </c>
      <c r="D314" s="40">
        <v>714.71666666666658</v>
      </c>
      <c r="E314" s="40">
        <v>684.98333333333312</v>
      </c>
      <c r="F314" s="40">
        <v>666.56666666666649</v>
      </c>
      <c r="G314" s="40">
        <v>636.83333333333303</v>
      </c>
      <c r="H314" s="40">
        <v>733.13333333333321</v>
      </c>
      <c r="I314" s="40">
        <v>762.86666666666656</v>
      </c>
      <c r="J314" s="40">
        <v>781.2833333333333</v>
      </c>
      <c r="K314" s="31">
        <v>744.45</v>
      </c>
      <c r="L314" s="31">
        <v>696.3</v>
      </c>
      <c r="M314" s="31">
        <v>4.0274700000000001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211.1</v>
      </c>
      <c r="D315" s="40">
        <v>211.96666666666667</v>
      </c>
      <c r="E315" s="40">
        <v>209.13333333333333</v>
      </c>
      <c r="F315" s="40">
        <v>207.16666666666666</v>
      </c>
      <c r="G315" s="40">
        <v>204.33333333333331</v>
      </c>
      <c r="H315" s="40">
        <v>213.93333333333334</v>
      </c>
      <c r="I315" s="40">
        <v>216.76666666666665</v>
      </c>
      <c r="J315" s="40">
        <v>218.73333333333335</v>
      </c>
      <c r="K315" s="31">
        <v>214.8</v>
      </c>
      <c r="L315" s="31">
        <v>210</v>
      </c>
      <c r="M315" s="31">
        <v>56.533920000000002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43.3</v>
      </c>
      <c r="D316" s="40">
        <v>43.716666666666661</v>
      </c>
      <c r="E316" s="40">
        <v>42.633333333333326</v>
      </c>
      <c r="F316" s="40">
        <v>41.966666666666661</v>
      </c>
      <c r="G316" s="40">
        <v>40.883333333333326</v>
      </c>
      <c r="H316" s="40">
        <v>44.383333333333326</v>
      </c>
      <c r="I316" s="40">
        <v>45.466666666666654</v>
      </c>
      <c r="J316" s="40">
        <v>46.133333333333326</v>
      </c>
      <c r="K316" s="31">
        <v>44.8</v>
      </c>
      <c r="L316" s="31">
        <v>43.05</v>
      </c>
      <c r="M316" s="31">
        <v>14.9739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536.25</v>
      </c>
      <c r="D317" s="40">
        <v>539.83333333333337</v>
      </c>
      <c r="E317" s="40">
        <v>531.41666666666674</v>
      </c>
      <c r="F317" s="40">
        <v>526.58333333333337</v>
      </c>
      <c r="G317" s="40">
        <v>518.16666666666674</v>
      </c>
      <c r="H317" s="40">
        <v>544.66666666666674</v>
      </c>
      <c r="I317" s="40">
        <v>553.08333333333348</v>
      </c>
      <c r="J317" s="40">
        <v>557.91666666666674</v>
      </c>
      <c r="K317" s="31">
        <v>548.25</v>
      </c>
      <c r="L317" s="31">
        <v>535</v>
      </c>
      <c r="M317" s="31">
        <v>22.97439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7102.9</v>
      </c>
      <c r="D318" s="40">
        <v>7118.333333333333</v>
      </c>
      <c r="E318" s="40">
        <v>6988.0666666666657</v>
      </c>
      <c r="F318" s="40">
        <v>6873.2333333333327</v>
      </c>
      <c r="G318" s="40">
        <v>6742.9666666666653</v>
      </c>
      <c r="H318" s="40">
        <v>7233.1666666666661</v>
      </c>
      <c r="I318" s="40">
        <v>7363.4333333333343</v>
      </c>
      <c r="J318" s="40">
        <v>7478.2666666666664</v>
      </c>
      <c r="K318" s="31">
        <v>7248.6</v>
      </c>
      <c r="L318" s="31">
        <v>7003.5</v>
      </c>
      <c r="M318" s="31">
        <v>4.8412199999999999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1108.5</v>
      </c>
      <c r="D319" s="40">
        <v>1117.55</v>
      </c>
      <c r="E319" s="40">
        <v>1095.0999999999999</v>
      </c>
      <c r="F319" s="40">
        <v>1081.7</v>
      </c>
      <c r="G319" s="40">
        <v>1059.25</v>
      </c>
      <c r="H319" s="40">
        <v>1130.9499999999998</v>
      </c>
      <c r="I319" s="40">
        <v>1153.4000000000001</v>
      </c>
      <c r="J319" s="40">
        <v>1166.7999999999997</v>
      </c>
      <c r="K319" s="31">
        <v>1140</v>
      </c>
      <c r="L319" s="31">
        <v>1104.1500000000001</v>
      </c>
      <c r="M319" s="31">
        <v>15.8248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280.75</v>
      </c>
      <c r="D320" s="40">
        <v>282.46666666666664</v>
      </c>
      <c r="E320" s="40">
        <v>273.5333333333333</v>
      </c>
      <c r="F320" s="40">
        <v>266.31666666666666</v>
      </c>
      <c r="G320" s="40">
        <v>257.38333333333333</v>
      </c>
      <c r="H320" s="40">
        <v>289.68333333333328</v>
      </c>
      <c r="I320" s="40">
        <v>298.61666666666656</v>
      </c>
      <c r="J320" s="40">
        <v>305.83333333333326</v>
      </c>
      <c r="K320" s="31">
        <v>291.39999999999998</v>
      </c>
      <c r="L320" s="31">
        <v>275.25</v>
      </c>
      <c r="M320" s="31">
        <v>12.282159999999999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249.65</v>
      </c>
      <c r="D321" s="40">
        <v>254.98333333333335</v>
      </c>
      <c r="E321" s="40">
        <v>242.4666666666667</v>
      </c>
      <c r="F321" s="40">
        <v>235.28333333333336</v>
      </c>
      <c r="G321" s="40">
        <v>222.76666666666671</v>
      </c>
      <c r="H321" s="40">
        <v>262.16666666666669</v>
      </c>
      <c r="I321" s="40">
        <v>274.68333333333334</v>
      </c>
      <c r="J321" s="40">
        <v>281.86666666666667</v>
      </c>
      <c r="K321" s="31">
        <v>267.5</v>
      </c>
      <c r="L321" s="31">
        <v>247.8</v>
      </c>
      <c r="M321" s="31">
        <v>32.613300000000002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2995.25</v>
      </c>
      <c r="D322" s="40">
        <v>2988.8833333333332</v>
      </c>
      <c r="E322" s="40">
        <v>2939.3666666666663</v>
      </c>
      <c r="F322" s="40">
        <v>2883.4833333333331</v>
      </c>
      <c r="G322" s="40">
        <v>2833.9666666666662</v>
      </c>
      <c r="H322" s="40">
        <v>3044.7666666666664</v>
      </c>
      <c r="I322" s="40">
        <v>3094.2833333333328</v>
      </c>
      <c r="J322" s="40">
        <v>3150.1666666666665</v>
      </c>
      <c r="K322" s="31">
        <v>3038.4</v>
      </c>
      <c r="L322" s="31">
        <v>2933</v>
      </c>
      <c r="M322" s="31">
        <v>1.7150099999999999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2830.2</v>
      </c>
      <c r="D323" s="40">
        <v>2850.6333333333337</v>
      </c>
      <c r="E323" s="40">
        <v>2802.8666666666672</v>
      </c>
      <c r="F323" s="40">
        <v>2775.5333333333338</v>
      </c>
      <c r="G323" s="40">
        <v>2727.7666666666673</v>
      </c>
      <c r="H323" s="40">
        <v>2877.9666666666672</v>
      </c>
      <c r="I323" s="40">
        <v>2925.7333333333336</v>
      </c>
      <c r="J323" s="40">
        <v>2953.0666666666671</v>
      </c>
      <c r="K323" s="31">
        <v>2898.4</v>
      </c>
      <c r="L323" s="31">
        <v>2823.3</v>
      </c>
      <c r="M323" s="31">
        <v>4.3906000000000001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134.55000000000001</v>
      </c>
      <c r="D324" s="40">
        <v>136.13333333333335</v>
      </c>
      <c r="E324" s="40">
        <v>132.6166666666667</v>
      </c>
      <c r="F324" s="40">
        <v>130.68333333333334</v>
      </c>
      <c r="G324" s="40">
        <v>127.16666666666669</v>
      </c>
      <c r="H324" s="40">
        <v>138.06666666666672</v>
      </c>
      <c r="I324" s="40">
        <v>141.58333333333337</v>
      </c>
      <c r="J324" s="40">
        <v>143.51666666666674</v>
      </c>
      <c r="K324" s="31">
        <v>139.65</v>
      </c>
      <c r="L324" s="31">
        <v>134.19999999999999</v>
      </c>
      <c r="M324" s="31">
        <v>4.1730099999999997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766.35</v>
      </c>
      <c r="D325" s="40">
        <v>776.91666666666663</v>
      </c>
      <c r="E325" s="40">
        <v>749.93333333333328</v>
      </c>
      <c r="F325" s="40">
        <v>733.51666666666665</v>
      </c>
      <c r="G325" s="40">
        <v>706.5333333333333</v>
      </c>
      <c r="H325" s="40">
        <v>793.33333333333326</v>
      </c>
      <c r="I325" s="40">
        <v>820.31666666666661</v>
      </c>
      <c r="J325" s="40">
        <v>836.73333333333323</v>
      </c>
      <c r="K325" s="31">
        <v>803.9</v>
      </c>
      <c r="L325" s="31">
        <v>760.5</v>
      </c>
      <c r="M325" s="31">
        <v>5.16873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190.7</v>
      </c>
      <c r="D326" s="40">
        <v>191.54999999999998</v>
      </c>
      <c r="E326" s="40">
        <v>189.24999999999997</v>
      </c>
      <c r="F326" s="40">
        <v>187.79999999999998</v>
      </c>
      <c r="G326" s="40">
        <v>185.49999999999997</v>
      </c>
      <c r="H326" s="40">
        <v>192.99999999999997</v>
      </c>
      <c r="I326" s="40">
        <v>195.29999999999998</v>
      </c>
      <c r="J326" s="40">
        <v>196.74999999999997</v>
      </c>
      <c r="K326" s="31">
        <v>193.85</v>
      </c>
      <c r="L326" s="31">
        <v>190.1</v>
      </c>
      <c r="M326" s="31">
        <v>4.4143600000000003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869.4</v>
      </c>
      <c r="D327" s="40">
        <v>881.85</v>
      </c>
      <c r="E327" s="40">
        <v>845.1</v>
      </c>
      <c r="F327" s="40">
        <v>820.8</v>
      </c>
      <c r="G327" s="40">
        <v>784.05</v>
      </c>
      <c r="H327" s="40">
        <v>906.15000000000009</v>
      </c>
      <c r="I327" s="40">
        <v>942.90000000000009</v>
      </c>
      <c r="J327" s="40">
        <v>967.20000000000016</v>
      </c>
      <c r="K327" s="31">
        <v>918.6</v>
      </c>
      <c r="L327" s="31">
        <v>857.55</v>
      </c>
      <c r="M327" s="31">
        <v>14.24277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2663.75</v>
      </c>
      <c r="D328" s="40">
        <v>2685.35</v>
      </c>
      <c r="E328" s="40">
        <v>2630.7</v>
      </c>
      <c r="F328" s="40">
        <v>2597.65</v>
      </c>
      <c r="G328" s="40">
        <v>2543</v>
      </c>
      <c r="H328" s="40">
        <v>2718.3999999999996</v>
      </c>
      <c r="I328" s="40">
        <v>2773.05</v>
      </c>
      <c r="J328" s="40">
        <v>2806.0999999999995</v>
      </c>
      <c r="K328" s="31">
        <v>2740</v>
      </c>
      <c r="L328" s="31">
        <v>2652.3</v>
      </c>
      <c r="M328" s="31">
        <v>7.5179400000000003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1570.85</v>
      </c>
      <c r="D329" s="40">
        <v>1570.95</v>
      </c>
      <c r="E329" s="40">
        <v>1546.75</v>
      </c>
      <c r="F329" s="40">
        <v>1522.6499999999999</v>
      </c>
      <c r="G329" s="40">
        <v>1498.4499999999998</v>
      </c>
      <c r="H329" s="40">
        <v>1595.0500000000002</v>
      </c>
      <c r="I329" s="40">
        <v>1619.2500000000005</v>
      </c>
      <c r="J329" s="40">
        <v>1643.3500000000004</v>
      </c>
      <c r="K329" s="31">
        <v>1595.15</v>
      </c>
      <c r="L329" s="31">
        <v>1546.85</v>
      </c>
      <c r="M329" s="31">
        <v>2.51464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1592.3</v>
      </c>
      <c r="D330" s="40">
        <v>1604.55</v>
      </c>
      <c r="E330" s="40">
        <v>1570.25</v>
      </c>
      <c r="F330" s="40">
        <v>1548.2</v>
      </c>
      <c r="G330" s="40">
        <v>1513.9</v>
      </c>
      <c r="H330" s="40">
        <v>1626.6</v>
      </c>
      <c r="I330" s="40">
        <v>1660.8999999999996</v>
      </c>
      <c r="J330" s="40">
        <v>1682.9499999999998</v>
      </c>
      <c r="K330" s="31">
        <v>1638.85</v>
      </c>
      <c r="L330" s="31">
        <v>1582.5</v>
      </c>
      <c r="M330" s="31">
        <v>20.523309999999999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1016.25</v>
      </c>
      <c r="D331" s="40">
        <v>1009.1166666666668</v>
      </c>
      <c r="E331" s="40">
        <v>998.3333333333336</v>
      </c>
      <c r="F331" s="40">
        <v>980.41666666666686</v>
      </c>
      <c r="G331" s="40">
        <v>969.63333333333367</v>
      </c>
      <c r="H331" s="40">
        <v>1027.0333333333335</v>
      </c>
      <c r="I331" s="40">
        <v>1037.8166666666668</v>
      </c>
      <c r="J331" s="40">
        <v>1055.7333333333336</v>
      </c>
      <c r="K331" s="31">
        <v>1019.9</v>
      </c>
      <c r="L331" s="31">
        <v>991.2</v>
      </c>
      <c r="M331" s="31">
        <v>2.4161700000000002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48.75</v>
      </c>
      <c r="D332" s="40">
        <v>49.233333333333327</v>
      </c>
      <c r="E332" s="40">
        <v>48.016666666666652</v>
      </c>
      <c r="F332" s="40">
        <v>47.283333333333324</v>
      </c>
      <c r="G332" s="40">
        <v>46.066666666666649</v>
      </c>
      <c r="H332" s="40">
        <v>49.966666666666654</v>
      </c>
      <c r="I332" s="40">
        <v>51.183333333333337</v>
      </c>
      <c r="J332" s="40">
        <v>51.916666666666657</v>
      </c>
      <c r="K332" s="31">
        <v>50.45</v>
      </c>
      <c r="L332" s="31">
        <v>48.5</v>
      </c>
      <c r="M332" s="31">
        <v>56.395800000000001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86.95</v>
      </c>
      <c r="D333" s="40">
        <v>87.266666666666652</v>
      </c>
      <c r="E333" s="40">
        <v>85.783333333333303</v>
      </c>
      <c r="F333" s="40">
        <v>84.616666666666646</v>
      </c>
      <c r="G333" s="40">
        <v>83.133333333333297</v>
      </c>
      <c r="H333" s="40">
        <v>88.433333333333309</v>
      </c>
      <c r="I333" s="40">
        <v>89.916666666666657</v>
      </c>
      <c r="J333" s="40">
        <v>91.083333333333314</v>
      </c>
      <c r="K333" s="31">
        <v>88.75</v>
      </c>
      <c r="L333" s="31">
        <v>86.1</v>
      </c>
      <c r="M333" s="31">
        <v>30.916080000000001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620.15</v>
      </c>
      <c r="D334" s="40">
        <v>628.01666666666665</v>
      </c>
      <c r="E334" s="40">
        <v>607.13333333333333</v>
      </c>
      <c r="F334" s="40">
        <v>594.11666666666667</v>
      </c>
      <c r="G334" s="40">
        <v>573.23333333333335</v>
      </c>
      <c r="H334" s="40">
        <v>641.0333333333333</v>
      </c>
      <c r="I334" s="40">
        <v>661.91666666666652</v>
      </c>
      <c r="J334" s="40">
        <v>674.93333333333328</v>
      </c>
      <c r="K334" s="31">
        <v>648.9</v>
      </c>
      <c r="L334" s="31">
        <v>615</v>
      </c>
      <c r="M334" s="31">
        <v>1.0531699999999999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26.15</v>
      </c>
      <c r="D335" s="40">
        <v>26.400000000000002</v>
      </c>
      <c r="E335" s="40">
        <v>25.800000000000004</v>
      </c>
      <c r="F335" s="40">
        <v>25.450000000000003</v>
      </c>
      <c r="G335" s="40">
        <v>24.850000000000005</v>
      </c>
      <c r="H335" s="40">
        <v>26.750000000000004</v>
      </c>
      <c r="I335" s="40">
        <v>27.350000000000005</v>
      </c>
      <c r="J335" s="40">
        <v>27.700000000000003</v>
      </c>
      <c r="K335" s="31">
        <v>27</v>
      </c>
      <c r="L335" s="31">
        <v>26.05</v>
      </c>
      <c r="M335" s="31">
        <v>65.608239999999995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58.8</v>
      </c>
      <c r="D336" s="40">
        <v>59</v>
      </c>
      <c r="E336" s="40">
        <v>58.1</v>
      </c>
      <c r="F336" s="40">
        <v>57.4</v>
      </c>
      <c r="G336" s="40">
        <v>56.5</v>
      </c>
      <c r="H336" s="40">
        <v>59.7</v>
      </c>
      <c r="I336" s="40">
        <v>60.600000000000009</v>
      </c>
      <c r="J336" s="40">
        <v>61.300000000000004</v>
      </c>
      <c r="K336" s="31">
        <v>59.9</v>
      </c>
      <c r="L336" s="31">
        <v>58.3</v>
      </c>
      <c r="M336" s="31">
        <v>23.831029999999998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179.2</v>
      </c>
      <c r="D337" s="40">
        <v>180.65</v>
      </c>
      <c r="E337" s="40">
        <v>177.05</v>
      </c>
      <c r="F337" s="40">
        <v>174.9</v>
      </c>
      <c r="G337" s="40">
        <v>171.3</v>
      </c>
      <c r="H337" s="40">
        <v>182.8</v>
      </c>
      <c r="I337" s="40">
        <v>186.39999999999998</v>
      </c>
      <c r="J337" s="40">
        <v>188.55</v>
      </c>
      <c r="K337" s="31">
        <v>184.25</v>
      </c>
      <c r="L337" s="31">
        <v>178.5</v>
      </c>
      <c r="M337" s="31">
        <v>111.80045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277.10000000000002</v>
      </c>
      <c r="D338" s="40">
        <v>279.66666666666669</v>
      </c>
      <c r="E338" s="40">
        <v>271.43333333333339</v>
      </c>
      <c r="F338" s="40">
        <v>265.76666666666671</v>
      </c>
      <c r="G338" s="40">
        <v>257.53333333333342</v>
      </c>
      <c r="H338" s="40">
        <v>285.33333333333337</v>
      </c>
      <c r="I338" s="40">
        <v>293.56666666666661</v>
      </c>
      <c r="J338" s="40">
        <v>299.23333333333335</v>
      </c>
      <c r="K338" s="31">
        <v>287.89999999999998</v>
      </c>
      <c r="L338" s="31">
        <v>274</v>
      </c>
      <c r="M338" s="31">
        <v>30.266069999999999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117.85</v>
      </c>
      <c r="D339" s="40">
        <v>117.75</v>
      </c>
      <c r="E339" s="40">
        <v>116.65</v>
      </c>
      <c r="F339" s="40">
        <v>115.45</v>
      </c>
      <c r="G339" s="40">
        <v>114.35000000000001</v>
      </c>
      <c r="H339" s="40">
        <v>118.95</v>
      </c>
      <c r="I339" s="40">
        <v>120.05</v>
      </c>
      <c r="J339" s="40">
        <v>121.25</v>
      </c>
      <c r="K339" s="31">
        <v>118.85</v>
      </c>
      <c r="L339" s="31">
        <v>116.55</v>
      </c>
      <c r="M339" s="31">
        <v>94.321759999999998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498.1</v>
      </c>
      <c r="D340" s="40">
        <v>501.38333333333338</v>
      </c>
      <c r="E340" s="40">
        <v>491.76666666666677</v>
      </c>
      <c r="F340" s="40">
        <v>485.43333333333339</v>
      </c>
      <c r="G340" s="40">
        <v>475.81666666666678</v>
      </c>
      <c r="H340" s="40">
        <v>507.71666666666675</v>
      </c>
      <c r="I340" s="40">
        <v>517.33333333333348</v>
      </c>
      <c r="J340" s="40">
        <v>523.66666666666674</v>
      </c>
      <c r="K340" s="31">
        <v>511</v>
      </c>
      <c r="L340" s="31">
        <v>495.05</v>
      </c>
      <c r="M340" s="31">
        <v>1.1534899999999999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93.35</v>
      </c>
      <c r="D341" s="40">
        <v>94.166666666666671</v>
      </c>
      <c r="E341" s="40">
        <v>91.733333333333348</v>
      </c>
      <c r="F341" s="40">
        <v>90.116666666666674</v>
      </c>
      <c r="G341" s="40">
        <v>87.683333333333351</v>
      </c>
      <c r="H341" s="40">
        <v>95.783333333333346</v>
      </c>
      <c r="I341" s="40">
        <v>98.216666666666654</v>
      </c>
      <c r="J341" s="40">
        <v>99.833333333333343</v>
      </c>
      <c r="K341" s="31">
        <v>96.6</v>
      </c>
      <c r="L341" s="31">
        <v>92.55</v>
      </c>
      <c r="M341" s="31">
        <v>305.31450999999998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61.55</v>
      </c>
      <c r="D342" s="40">
        <v>62.066666666666663</v>
      </c>
      <c r="E342" s="40">
        <v>60.783333333333324</v>
      </c>
      <c r="F342" s="40">
        <v>60.016666666666659</v>
      </c>
      <c r="G342" s="40">
        <v>58.73333333333332</v>
      </c>
      <c r="H342" s="40">
        <v>62.833333333333329</v>
      </c>
      <c r="I342" s="40">
        <v>64.11666666666666</v>
      </c>
      <c r="J342" s="40">
        <v>64.883333333333326</v>
      </c>
      <c r="K342" s="31">
        <v>63.35</v>
      </c>
      <c r="L342" s="31">
        <v>61.3</v>
      </c>
      <c r="M342" s="31">
        <v>7.3058500000000004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3613.6</v>
      </c>
      <c r="D343" s="40">
        <v>3647.5500000000006</v>
      </c>
      <c r="E343" s="40">
        <v>3566.1000000000013</v>
      </c>
      <c r="F343" s="40">
        <v>3518.6000000000008</v>
      </c>
      <c r="G343" s="40">
        <v>3437.1500000000015</v>
      </c>
      <c r="H343" s="40">
        <v>3695.0500000000011</v>
      </c>
      <c r="I343" s="40">
        <v>3776.5000000000009</v>
      </c>
      <c r="J343" s="40">
        <v>3824.0000000000009</v>
      </c>
      <c r="K343" s="31">
        <v>3729</v>
      </c>
      <c r="L343" s="31">
        <v>3600.05</v>
      </c>
      <c r="M343" s="31">
        <v>1.6982900000000001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18057.349999999999</v>
      </c>
      <c r="D344" s="40">
        <v>18141.466666666667</v>
      </c>
      <c r="E344" s="40">
        <v>17932.983333333334</v>
      </c>
      <c r="F344" s="40">
        <v>17808.616666666665</v>
      </c>
      <c r="G344" s="40">
        <v>17600.133333333331</v>
      </c>
      <c r="H344" s="40">
        <v>18265.833333333336</v>
      </c>
      <c r="I344" s="40">
        <v>18474.316666666673</v>
      </c>
      <c r="J344" s="40">
        <v>18598.683333333338</v>
      </c>
      <c r="K344" s="31">
        <v>18349.95</v>
      </c>
      <c r="L344" s="31">
        <v>18017.099999999999</v>
      </c>
      <c r="M344" s="31">
        <v>0.40822000000000003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49.15</v>
      </c>
      <c r="D345" s="40">
        <v>49.483333333333327</v>
      </c>
      <c r="E345" s="40">
        <v>47.816666666666656</v>
      </c>
      <c r="F345" s="40">
        <v>46.483333333333327</v>
      </c>
      <c r="G345" s="40">
        <v>44.816666666666656</v>
      </c>
      <c r="H345" s="40">
        <v>50.816666666666656</v>
      </c>
      <c r="I345" s="40">
        <v>52.483333333333327</v>
      </c>
      <c r="J345" s="40">
        <v>53.816666666666656</v>
      </c>
      <c r="K345" s="31">
        <v>51.15</v>
      </c>
      <c r="L345" s="31">
        <v>48.15</v>
      </c>
      <c r="M345" s="31">
        <v>11.07884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2966.25</v>
      </c>
      <c r="D346" s="40">
        <v>2959.6333333333332</v>
      </c>
      <c r="E346" s="40">
        <v>2859.2666666666664</v>
      </c>
      <c r="F346" s="40">
        <v>2752.2833333333333</v>
      </c>
      <c r="G346" s="40">
        <v>2651.9166666666665</v>
      </c>
      <c r="H346" s="40">
        <v>3066.6166666666663</v>
      </c>
      <c r="I346" s="40">
        <v>3166.9833333333331</v>
      </c>
      <c r="J346" s="40">
        <v>3273.9666666666662</v>
      </c>
      <c r="K346" s="31">
        <v>3060</v>
      </c>
      <c r="L346" s="31">
        <v>2852.65</v>
      </c>
      <c r="M346" s="31">
        <v>1.16899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409.05</v>
      </c>
      <c r="D347" s="40">
        <v>407.33333333333331</v>
      </c>
      <c r="E347" s="40">
        <v>403.16666666666663</v>
      </c>
      <c r="F347" s="40">
        <v>397.2833333333333</v>
      </c>
      <c r="G347" s="40">
        <v>393.11666666666662</v>
      </c>
      <c r="H347" s="40">
        <v>413.21666666666664</v>
      </c>
      <c r="I347" s="40">
        <v>417.38333333333327</v>
      </c>
      <c r="J347" s="40">
        <v>423.26666666666665</v>
      </c>
      <c r="K347" s="31">
        <v>411.5</v>
      </c>
      <c r="L347" s="31">
        <v>401.45</v>
      </c>
      <c r="M347" s="31">
        <v>16.12688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718.4</v>
      </c>
      <c r="D348" s="40">
        <v>716</v>
      </c>
      <c r="E348" s="40">
        <v>708.4</v>
      </c>
      <c r="F348" s="40">
        <v>698.4</v>
      </c>
      <c r="G348" s="40">
        <v>690.8</v>
      </c>
      <c r="H348" s="40">
        <v>726</v>
      </c>
      <c r="I348" s="40">
        <v>733.59999999999991</v>
      </c>
      <c r="J348" s="40">
        <v>743.6</v>
      </c>
      <c r="K348" s="31">
        <v>723.6</v>
      </c>
      <c r="L348" s="31">
        <v>706</v>
      </c>
      <c r="M348" s="31">
        <v>8.1762099999999993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117.35</v>
      </c>
      <c r="D349" s="40">
        <v>117.48333333333333</v>
      </c>
      <c r="E349" s="40">
        <v>116.46666666666667</v>
      </c>
      <c r="F349" s="40">
        <v>115.58333333333333</v>
      </c>
      <c r="G349" s="40">
        <v>114.56666666666666</v>
      </c>
      <c r="H349" s="40">
        <v>118.36666666666667</v>
      </c>
      <c r="I349" s="40">
        <v>119.38333333333335</v>
      </c>
      <c r="J349" s="40">
        <v>120.26666666666668</v>
      </c>
      <c r="K349" s="31">
        <v>118.5</v>
      </c>
      <c r="L349" s="31">
        <v>116.6</v>
      </c>
      <c r="M349" s="31">
        <v>143.04543000000001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165.6</v>
      </c>
      <c r="D350" s="40">
        <v>165.75</v>
      </c>
      <c r="E350" s="40">
        <v>164.6</v>
      </c>
      <c r="F350" s="40">
        <v>163.6</v>
      </c>
      <c r="G350" s="40">
        <v>162.44999999999999</v>
      </c>
      <c r="H350" s="40">
        <v>166.75</v>
      </c>
      <c r="I350" s="40">
        <v>167.89999999999998</v>
      </c>
      <c r="J350" s="40">
        <v>168.9</v>
      </c>
      <c r="K350" s="31">
        <v>166.9</v>
      </c>
      <c r="L350" s="31">
        <v>164.75</v>
      </c>
      <c r="M350" s="31">
        <v>4.1800300000000004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4286.3999999999996</v>
      </c>
      <c r="D351" s="40">
        <v>4287.666666666667</v>
      </c>
      <c r="E351" s="40">
        <v>4257.3333333333339</v>
      </c>
      <c r="F351" s="40">
        <v>4228.2666666666673</v>
      </c>
      <c r="G351" s="40">
        <v>4197.9333333333343</v>
      </c>
      <c r="H351" s="40">
        <v>4316.7333333333336</v>
      </c>
      <c r="I351" s="40">
        <v>4347.0666666666675</v>
      </c>
      <c r="J351" s="40">
        <v>4376.1333333333332</v>
      </c>
      <c r="K351" s="31">
        <v>4318</v>
      </c>
      <c r="L351" s="31">
        <v>4258.6000000000004</v>
      </c>
      <c r="M351" s="31">
        <v>0.75883999999999996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323.89999999999998</v>
      </c>
      <c r="D352" s="40">
        <v>326.83333333333331</v>
      </c>
      <c r="E352" s="40">
        <v>317.86666666666662</v>
      </c>
      <c r="F352" s="40">
        <v>311.83333333333331</v>
      </c>
      <c r="G352" s="40">
        <v>302.86666666666662</v>
      </c>
      <c r="H352" s="40">
        <v>332.86666666666662</v>
      </c>
      <c r="I352" s="40">
        <v>341.83333333333331</v>
      </c>
      <c r="J352" s="40">
        <v>347.86666666666662</v>
      </c>
      <c r="K352" s="31">
        <v>335.8</v>
      </c>
      <c r="L352" s="31">
        <v>320.8</v>
      </c>
      <c r="M352" s="31">
        <v>10.380599999999999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3139.55</v>
      </c>
      <c r="D354" s="40">
        <v>3193.25</v>
      </c>
      <c r="E354" s="40">
        <v>3068.5</v>
      </c>
      <c r="F354" s="40">
        <v>2997.45</v>
      </c>
      <c r="G354" s="40">
        <v>2872.7</v>
      </c>
      <c r="H354" s="40">
        <v>3264.3</v>
      </c>
      <c r="I354" s="40">
        <v>3389.05</v>
      </c>
      <c r="J354" s="40">
        <v>3460.1000000000004</v>
      </c>
      <c r="K354" s="31">
        <v>3318</v>
      </c>
      <c r="L354" s="31">
        <v>3122.2</v>
      </c>
      <c r="M354" s="31">
        <v>7.30525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717.85</v>
      </c>
      <c r="D355" s="40">
        <v>703.23333333333323</v>
      </c>
      <c r="E355" s="40">
        <v>688.61666666666645</v>
      </c>
      <c r="F355" s="40">
        <v>659.38333333333321</v>
      </c>
      <c r="G355" s="40">
        <v>644.76666666666642</v>
      </c>
      <c r="H355" s="40">
        <v>732.46666666666647</v>
      </c>
      <c r="I355" s="40">
        <v>747.08333333333326</v>
      </c>
      <c r="J355" s="40">
        <v>776.31666666666649</v>
      </c>
      <c r="K355" s="31">
        <v>717.85</v>
      </c>
      <c r="L355" s="31">
        <v>674</v>
      </c>
      <c r="M355" s="31">
        <v>0.70408999999999999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307.3</v>
      </c>
      <c r="D356" s="40">
        <v>308.86666666666667</v>
      </c>
      <c r="E356" s="40">
        <v>300.83333333333337</v>
      </c>
      <c r="F356" s="40">
        <v>294.36666666666667</v>
      </c>
      <c r="G356" s="40">
        <v>286.33333333333337</v>
      </c>
      <c r="H356" s="40">
        <v>315.33333333333337</v>
      </c>
      <c r="I356" s="40">
        <v>323.36666666666667</v>
      </c>
      <c r="J356" s="40">
        <v>329.83333333333337</v>
      </c>
      <c r="K356" s="31">
        <v>316.89999999999998</v>
      </c>
      <c r="L356" s="31">
        <v>302.39999999999998</v>
      </c>
      <c r="M356" s="31">
        <v>4.4613100000000001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1373.85</v>
      </c>
      <c r="D357" s="40">
        <v>1376.4333333333334</v>
      </c>
      <c r="E357" s="40">
        <v>1358.4666666666667</v>
      </c>
      <c r="F357" s="40">
        <v>1343.0833333333333</v>
      </c>
      <c r="G357" s="40">
        <v>1325.1166666666666</v>
      </c>
      <c r="H357" s="40">
        <v>1391.8166666666668</v>
      </c>
      <c r="I357" s="40">
        <v>1409.7833333333335</v>
      </c>
      <c r="J357" s="40">
        <v>1425.166666666667</v>
      </c>
      <c r="K357" s="31">
        <v>1394.4</v>
      </c>
      <c r="L357" s="31">
        <v>1361.05</v>
      </c>
      <c r="M357" s="31">
        <v>6.82864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32760.5</v>
      </c>
      <c r="D358" s="40">
        <v>32837.616666666661</v>
      </c>
      <c r="E358" s="40">
        <v>32541.583333333321</v>
      </c>
      <c r="F358" s="40">
        <v>32322.666666666661</v>
      </c>
      <c r="G358" s="40">
        <v>32026.63333333332</v>
      </c>
      <c r="H358" s="40">
        <v>33056.533333333326</v>
      </c>
      <c r="I358" s="40">
        <v>33352.566666666666</v>
      </c>
      <c r="J358" s="40">
        <v>33571.483333333323</v>
      </c>
      <c r="K358" s="31">
        <v>33133.65</v>
      </c>
      <c r="L358" s="31">
        <v>32618.7</v>
      </c>
      <c r="M358" s="31">
        <v>0.10692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3058.65</v>
      </c>
      <c r="D359" s="40">
        <v>3052.7000000000003</v>
      </c>
      <c r="E359" s="40">
        <v>2987.8500000000004</v>
      </c>
      <c r="F359" s="40">
        <v>2917.05</v>
      </c>
      <c r="G359" s="40">
        <v>2852.2000000000003</v>
      </c>
      <c r="H359" s="40">
        <v>3123.5000000000005</v>
      </c>
      <c r="I359" s="40">
        <v>3188.35</v>
      </c>
      <c r="J359" s="40">
        <v>3259.1500000000005</v>
      </c>
      <c r="K359" s="31">
        <v>3117.55</v>
      </c>
      <c r="L359" s="31">
        <v>2981.9</v>
      </c>
      <c r="M359" s="31">
        <v>4.0533000000000001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215.5</v>
      </c>
      <c r="D360" s="40">
        <v>217.54999999999998</v>
      </c>
      <c r="E360" s="40">
        <v>212.94999999999996</v>
      </c>
      <c r="F360" s="40">
        <v>210.39999999999998</v>
      </c>
      <c r="G360" s="40">
        <v>205.79999999999995</v>
      </c>
      <c r="H360" s="40">
        <v>220.09999999999997</v>
      </c>
      <c r="I360" s="40">
        <v>224.7</v>
      </c>
      <c r="J360" s="40">
        <v>227.24999999999997</v>
      </c>
      <c r="K360" s="31">
        <v>222.15</v>
      </c>
      <c r="L360" s="31">
        <v>215</v>
      </c>
      <c r="M360" s="31">
        <v>38.81033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5899.45</v>
      </c>
      <c r="D361" s="40">
        <v>5918.1500000000005</v>
      </c>
      <c r="E361" s="40">
        <v>5856.3000000000011</v>
      </c>
      <c r="F361" s="40">
        <v>5813.1500000000005</v>
      </c>
      <c r="G361" s="40">
        <v>5751.3000000000011</v>
      </c>
      <c r="H361" s="40">
        <v>5961.3000000000011</v>
      </c>
      <c r="I361" s="40">
        <v>6023.1500000000015</v>
      </c>
      <c r="J361" s="40">
        <v>6066.3000000000011</v>
      </c>
      <c r="K361" s="31">
        <v>5980</v>
      </c>
      <c r="L361" s="31">
        <v>5875</v>
      </c>
      <c r="M361" s="31">
        <v>0.40073999999999999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260.7</v>
      </c>
      <c r="D362" s="40">
        <v>263.34999999999997</v>
      </c>
      <c r="E362" s="40">
        <v>254.74999999999994</v>
      </c>
      <c r="F362" s="40">
        <v>248.79999999999995</v>
      </c>
      <c r="G362" s="40">
        <v>240.19999999999993</v>
      </c>
      <c r="H362" s="40">
        <v>269.29999999999995</v>
      </c>
      <c r="I362" s="40">
        <v>277.89999999999998</v>
      </c>
      <c r="J362" s="40">
        <v>283.84999999999997</v>
      </c>
      <c r="K362" s="31">
        <v>271.95</v>
      </c>
      <c r="L362" s="31">
        <v>257.39999999999998</v>
      </c>
      <c r="M362" s="31">
        <v>16.724360000000001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863.85</v>
      </c>
      <c r="D363" s="40">
        <v>877.68333333333339</v>
      </c>
      <c r="E363" s="40">
        <v>841.36666666666679</v>
      </c>
      <c r="F363" s="40">
        <v>818.88333333333344</v>
      </c>
      <c r="G363" s="40">
        <v>782.56666666666683</v>
      </c>
      <c r="H363" s="40">
        <v>900.16666666666674</v>
      </c>
      <c r="I363" s="40">
        <v>936.48333333333335</v>
      </c>
      <c r="J363" s="40">
        <v>958.9666666666667</v>
      </c>
      <c r="K363" s="31">
        <v>914</v>
      </c>
      <c r="L363" s="31">
        <v>855.2</v>
      </c>
      <c r="M363" s="31">
        <v>3.3018900000000002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2264.3000000000002</v>
      </c>
      <c r="D364" s="40">
        <v>2266.0166666666664</v>
      </c>
      <c r="E364" s="40">
        <v>2249.4333333333329</v>
      </c>
      <c r="F364" s="40">
        <v>2234.5666666666666</v>
      </c>
      <c r="G364" s="40">
        <v>2217.9833333333331</v>
      </c>
      <c r="H364" s="40">
        <v>2280.8833333333328</v>
      </c>
      <c r="I364" s="40">
        <v>2297.4666666666667</v>
      </c>
      <c r="J364" s="40">
        <v>2312.3333333333326</v>
      </c>
      <c r="K364" s="31">
        <v>2282.6</v>
      </c>
      <c r="L364" s="31">
        <v>2251.15</v>
      </c>
      <c r="M364" s="31">
        <v>2.1104500000000002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2550.5</v>
      </c>
      <c r="D365" s="40">
        <v>2543.9</v>
      </c>
      <c r="E365" s="40">
        <v>2509.25</v>
      </c>
      <c r="F365" s="40">
        <v>2468</v>
      </c>
      <c r="G365" s="40">
        <v>2433.35</v>
      </c>
      <c r="H365" s="40">
        <v>2585.15</v>
      </c>
      <c r="I365" s="40">
        <v>2619.8000000000006</v>
      </c>
      <c r="J365" s="40">
        <v>2661.05</v>
      </c>
      <c r="K365" s="31">
        <v>2578.5500000000002</v>
      </c>
      <c r="L365" s="31">
        <v>2502.65</v>
      </c>
      <c r="M365" s="31">
        <v>15.483409999999999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963.3</v>
      </c>
      <c r="D366" s="40">
        <v>962.56666666666661</v>
      </c>
      <c r="E366" s="40">
        <v>955.73333333333323</v>
      </c>
      <c r="F366" s="40">
        <v>948.16666666666663</v>
      </c>
      <c r="G366" s="40">
        <v>941.33333333333326</v>
      </c>
      <c r="H366" s="40">
        <v>970.13333333333321</v>
      </c>
      <c r="I366" s="40">
        <v>976.9666666666667</v>
      </c>
      <c r="J366" s="40">
        <v>984.53333333333319</v>
      </c>
      <c r="K366" s="31">
        <v>969.4</v>
      </c>
      <c r="L366" s="31">
        <v>955</v>
      </c>
      <c r="M366" s="31">
        <v>0.80145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1815</v>
      </c>
      <c r="D367" s="40">
        <v>1830.0833333333333</v>
      </c>
      <c r="E367" s="40">
        <v>1784.9166666666665</v>
      </c>
      <c r="F367" s="40">
        <v>1754.8333333333333</v>
      </c>
      <c r="G367" s="40">
        <v>1709.6666666666665</v>
      </c>
      <c r="H367" s="40">
        <v>1860.1666666666665</v>
      </c>
      <c r="I367" s="40">
        <v>1905.333333333333</v>
      </c>
      <c r="J367" s="40">
        <v>1935.4166666666665</v>
      </c>
      <c r="K367" s="31">
        <v>1875.25</v>
      </c>
      <c r="L367" s="31">
        <v>1800</v>
      </c>
      <c r="M367" s="31">
        <v>3.24668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1534.8</v>
      </c>
      <c r="D368" s="40">
        <v>1551.6000000000001</v>
      </c>
      <c r="E368" s="40">
        <v>1508.2000000000003</v>
      </c>
      <c r="F368" s="40">
        <v>1481.6000000000001</v>
      </c>
      <c r="G368" s="40">
        <v>1438.2000000000003</v>
      </c>
      <c r="H368" s="40">
        <v>1578.2000000000003</v>
      </c>
      <c r="I368" s="40">
        <v>1621.6000000000004</v>
      </c>
      <c r="J368" s="40">
        <v>1648.2000000000003</v>
      </c>
      <c r="K368" s="31">
        <v>1595</v>
      </c>
      <c r="L368" s="31">
        <v>1525</v>
      </c>
      <c r="M368" s="31">
        <v>3.1716799999999998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130.80000000000001</v>
      </c>
      <c r="D369" s="40">
        <v>131.33333333333334</v>
      </c>
      <c r="E369" s="40">
        <v>129.4666666666667</v>
      </c>
      <c r="F369" s="40">
        <v>128.13333333333335</v>
      </c>
      <c r="G369" s="40">
        <v>126.26666666666671</v>
      </c>
      <c r="H369" s="40">
        <v>132.66666666666669</v>
      </c>
      <c r="I369" s="40">
        <v>134.5333333333333</v>
      </c>
      <c r="J369" s="40">
        <v>135.86666666666667</v>
      </c>
      <c r="K369" s="31">
        <v>133.19999999999999</v>
      </c>
      <c r="L369" s="31">
        <v>130</v>
      </c>
      <c r="M369" s="31">
        <v>37.425730000000001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175.25</v>
      </c>
      <c r="D370" s="40">
        <v>175.23333333333335</v>
      </c>
      <c r="E370" s="40">
        <v>173.8666666666667</v>
      </c>
      <c r="F370" s="40">
        <v>172.48333333333335</v>
      </c>
      <c r="G370" s="40">
        <v>171.1166666666667</v>
      </c>
      <c r="H370" s="40">
        <v>176.6166666666667</v>
      </c>
      <c r="I370" s="40">
        <v>177.98333333333338</v>
      </c>
      <c r="J370" s="40">
        <v>179.3666666666667</v>
      </c>
      <c r="K370" s="31">
        <v>176.6</v>
      </c>
      <c r="L370" s="31">
        <v>173.85</v>
      </c>
      <c r="M370" s="31">
        <v>174.92457999999999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368.2</v>
      </c>
      <c r="D371" s="40">
        <v>368.23333333333335</v>
      </c>
      <c r="E371" s="40">
        <v>362.4666666666667</v>
      </c>
      <c r="F371" s="40">
        <v>356.73333333333335</v>
      </c>
      <c r="G371" s="40">
        <v>350.9666666666667</v>
      </c>
      <c r="H371" s="40">
        <v>373.9666666666667</v>
      </c>
      <c r="I371" s="40">
        <v>379.73333333333335</v>
      </c>
      <c r="J371" s="40">
        <v>385.4666666666667</v>
      </c>
      <c r="K371" s="31">
        <v>374</v>
      </c>
      <c r="L371" s="31">
        <v>362.5</v>
      </c>
      <c r="M371" s="31">
        <v>10.0763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693.25</v>
      </c>
      <c r="D372" s="40">
        <v>700.9666666666667</v>
      </c>
      <c r="E372" s="40">
        <v>677.93333333333339</v>
      </c>
      <c r="F372" s="40">
        <v>662.61666666666667</v>
      </c>
      <c r="G372" s="40">
        <v>639.58333333333337</v>
      </c>
      <c r="H372" s="40">
        <v>716.28333333333342</v>
      </c>
      <c r="I372" s="40">
        <v>739.31666666666672</v>
      </c>
      <c r="J372" s="40">
        <v>754.63333333333344</v>
      </c>
      <c r="K372" s="31">
        <v>724</v>
      </c>
      <c r="L372" s="31">
        <v>685.65</v>
      </c>
      <c r="M372" s="31">
        <v>4.9806600000000003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138.25</v>
      </c>
      <c r="D373" s="40">
        <v>137.54999999999998</v>
      </c>
      <c r="E373" s="40">
        <v>135.59999999999997</v>
      </c>
      <c r="F373" s="40">
        <v>132.94999999999999</v>
      </c>
      <c r="G373" s="40">
        <v>130.99999999999997</v>
      </c>
      <c r="H373" s="40">
        <v>140.19999999999996</v>
      </c>
      <c r="I373" s="40">
        <v>142.14999999999995</v>
      </c>
      <c r="J373" s="40">
        <v>144.79999999999995</v>
      </c>
      <c r="K373" s="31">
        <v>139.5</v>
      </c>
      <c r="L373" s="31">
        <v>134.9</v>
      </c>
      <c r="M373" s="31">
        <v>7.1020099999999999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5511.15</v>
      </c>
      <c r="D374" s="40">
        <v>5508.75</v>
      </c>
      <c r="E374" s="40">
        <v>5472.5</v>
      </c>
      <c r="F374" s="40">
        <v>5433.85</v>
      </c>
      <c r="G374" s="40">
        <v>5397.6</v>
      </c>
      <c r="H374" s="40">
        <v>5547.4</v>
      </c>
      <c r="I374" s="40">
        <v>5583.65</v>
      </c>
      <c r="J374" s="40">
        <v>5622.2999999999993</v>
      </c>
      <c r="K374" s="31">
        <v>5545</v>
      </c>
      <c r="L374" s="31">
        <v>5470.1</v>
      </c>
      <c r="M374" s="31">
        <v>7.8189999999999996E-2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12678.75</v>
      </c>
      <c r="D375" s="40">
        <v>12709.6</v>
      </c>
      <c r="E375" s="40">
        <v>12594.2</v>
      </c>
      <c r="F375" s="40">
        <v>12509.65</v>
      </c>
      <c r="G375" s="40">
        <v>12394.25</v>
      </c>
      <c r="H375" s="40">
        <v>12794.150000000001</v>
      </c>
      <c r="I375" s="40">
        <v>12909.55</v>
      </c>
      <c r="J375" s="40">
        <v>12994.100000000002</v>
      </c>
      <c r="K375" s="31">
        <v>12825</v>
      </c>
      <c r="L375" s="31">
        <v>12625.05</v>
      </c>
      <c r="M375" s="31">
        <v>2.4039999999999999E-2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39.4</v>
      </c>
      <c r="D376" s="40">
        <v>39.783333333333331</v>
      </c>
      <c r="E376" s="40">
        <v>38.916666666666664</v>
      </c>
      <c r="F376" s="40">
        <v>38.43333333333333</v>
      </c>
      <c r="G376" s="40">
        <v>37.566666666666663</v>
      </c>
      <c r="H376" s="40">
        <v>40.266666666666666</v>
      </c>
      <c r="I376" s="40">
        <v>41.13333333333334</v>
      </c>
      <c r="J376" s="40">
        <v>41.616666666666667</v>
      </c>
      <c r="K376" s="31">
        <v>40.65</v>
      </c>
      <c r="L376" s="31">
        <v>39.299999999999997</v>
      </c>
      <c r="M376" s="31">
        <v>795.55427999999995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889.5</v>
      </c>
      <c r="D377" s="40">
        <v>883.18333333333339</v>
      </c>
      <c r="E377" s="40">
        <v>871.36666666666679</v>
      </c>
      <c r="F377" s="40">
        <v>853.23333333333335</v>
      </c>
      <c r="G377" s="40">
        <v>841.41666666666674</v>
      </c>
      <c r="H377" s="40">
        <v>901.31666666666683</v>
      </c>
      <c r="I377" s="40">
        <v>913.13333333333344</v>
      </c>
      <c r="J377" s="40">
        <v>931.26666666666688</v>
      </c>
      <c r="K377" s="31">
        <v>895</v>
      </c>
      <c r="L377" s="31">
        <v>865.05</v>
      </c>
      <c r="M377" s="31">
        <v>3.3492199999999999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180.4</v>
      </c>
      <c r="D378" s="40">
        <v>182.58333333333334</v>
      </c>
      <c r="E378" s="40">
        <v>177.31666666666669</v>
      </c>
      <c r="F378" s="40">
        <v>174.23333333333335</v>
      </c>
      <c r="G378" s="40">
        <v>168.9666666666667</v>
      </c>
      <c r="H378" s="40">
        <v>185.66666666666669</v>
      </c>
      <c r="I378" s="40">
        <v>190.93333333333334</v>
      </c>
      <c r="J378" s="40">
        <v>194.01666666666668</v>
      </c>
      <c r="K378" s="31">
        <v>187.85</v>
      </c>
      <c r="L378" s="31">
        <v>179.5</v>
      </c>
      <c r="M378" s="31">
        <v>191.91409999999999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154.4</v>
      </c>
      <c r="D379" s="40">
        <v>154.91666666666666</v>
      </c>
      <c r="E379" s="40">
        <v>152.83333333333331</v>
      </c>
      <c r="F379" s="40">
        <v>151.26666666666665</v>
      </c>
      <c r="G379" s="40">
        <v>149.18333333333331</v>
      </c>
      <c r="H379" s="40">
        <v>156.48333333333332</v>
      </c>
      <c r="I379" s="40">
        <v>158.56666666666663</v>
      </c>
      <c r="J379" s="40">
        <v>160.13333333333333</v>
      </c>
      <c r="K379" s="31">
        <v>157</v>
      </c>
      <c r="L379" s="31">
        <v>153.35</v>
      </c>
      <c r="M379" s="31">
        <v>19.42933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269.60000000000002</v>
      </c>
      <c r="D380" s="40">
        <v>272.01666666666665</v>
      </c>
      <c r="E380" s="40">
        <v>266.58333333333331</v>
      </c>
      <c r="F380" s="40">
        <v>263.56666666666666</v>
      </c>
      <c r="G380" s="40">
        <v>258.13333333333333</v>
      </c>
      <c r="H380" s="40">
        <v>275.0333333333333</v>
      </c>
      <c r="I380" s="40">
        <v>280.4666666666667</v>
      </c>
      <c r="J380" s="40">
        <v>283.48333333333329</v>
      </c>
      <c r="K380" s="31">
        <v>277.45</v>
      </c>
      <c r="L380" s="31">
        <v>269</v>
      </c>
      <c r="M380" s="31">
        <v>2.9545599999999999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885</v>
      </c>
      <c r="D381" s="40">
        <v>883.7833333333333</v>
      </c>
      <c r="E381" s="40">
        <v>869.21666666666658</v>
      </c>
      <c r="F381" s="40">
        <v>853.43333333333328</v>
      </c>
      <c r="G381" s="40">
        <v>838.86666666666656</v>
      </c>
      <c r="H381" s="40">
        <v>899.56666666666661</v>
      </c>
      <c r="I381" s="40">
        <v>914.13333333333321</v>
      </c>
      <c r="J381" s="40">
        <v>929.91666666666663</v>
      </c>
      <c r="K381" s="31">
        <v>898.35</v>
      </c>
      <c r="L381" s="31">
        <v>868</v>
      </c>
      <c r="M381" s="31">
        <v>4.5321600000000002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29.65</v>
      </c>
      <c r="D382" s="40">
        <v>29.816666666666663</v>
      </c>
      <c r="E382" s="40">
        <v>29.433333333333326</v>
      </c>
      <c r="F382" s="40">
        <v>29.216666666666665</v>
      </c>
      <c r="G382" s="40">
        <v>28.833333333333329</v>
      </c>
      <c r="H382" s="40">
        <v>30.033333333333324</v>
      </c>
      <c r="I382" s="40">
        <v>30.416666666666664</v>
      </c>
      <c r="J382" s="40">
        <v>30.633333333333322</v>
      </c>
      <c r="K382" s="31">
        <v>30.2</v>
      </c>
      <c r="L382" s="31">
        <v>29.6</v>
      </c>
      <c r="M382" s="31">
        <v>20.892530000000001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253.75</v>
      </c>
      <c r="D383" s="40">
        <v>250.91666666666666</v>
      </c>
      <c r="E383" s="40">
        <v>246.33333333333331</v>
      </c>
      <c r="F383" s="40">
        <v>238.91666666666666</v>
      </c>
      <c r="G383" s="40">
        <v>234.33333333333331</v>
      </c>
      <c r="H383" s="40">
        <v>258.33333333333331</v>
      </c>
      <c r="I383" s="40">
        <v>262.91666666666663</v>
      </c>
      <c r="J383" s="40">
        <v>270.33333333333331</v>
      </c>
      <c r="K383" s="31">
        <v>255.5</v>
      </c>
      <c r="L383" s="31">
        <v>243.5</v>
      </c>
      <c r="M383" s="31">
        <v>55.725459999999998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609.20000000000005</v>
      </c>
      <c r="D384" s="40">
        <v>609.48333333333335</v>
      </c>
      <c r="E384" s="40">
        <v>607.01666666666665</v>
      </c>
      <c r="F384" s="40">
        <v>604.83333333333326</v>
      </c>
      <c r="G384" s="40">
        <v>602.36666666666656</v>
      </c>
      <c r="H384" s="40">
        <v>611.66666666666674</v>
      </c>
      <c r="I384" s="40">
        <v>614.13333333333344</v>
      </c>
      <c r="J384" s="40">
        <v>616.31666666666683</v>
      </c>
      <c r="K384" s="31">
        <v>611.95000000000005</v>
      </c>
      <c r="L384" s="31">
        <v>607.29999999999995</v>
      </c>
      <c r="M384" s="31">
        <v>2.2181799999999998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312.10000000000002</v>
      </c>
      <c r="D385" s="40">
        <v>315.55</v>
      </c>
      <c r="E385" s="40">
        <v>307.35000000000002</v>
      </c>
      <c r="F385" s="40">
        <v>302.60000000000002</v>
      </c>
      <c r="G385" s="40">
        <v>294.40000000000003</v>
      </c>
      <c r="H385" s="40">
        <v>320.3</v>
      </c>
      <c r="I385" s="40">
        <v>328.49999999999994</v>
      </c>
      <c r="J385" s="40">
        <v>333.25</v>
      </c>
      <c r="K385" s="31">
        <v>323.75</v>
      </c>
      <c r="L385" s="31">
        <v>310.8</v>
      </c>
      <c r="M385" s="31">
        <v>3.4049499999999999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82.2</v>
      </c>
      <c r="D386" s="40">
        <v>83.166666666666671</v>
      </c>
      <c r="E386" s="40">
        <v>81.033333333333346</v>
      </c>
      <c r="F386" s="40">
        <v>79.866666666666674</v>
      </c>
      <c r="G386" s="40">
        <v>77.733333333333348</v>
      </c>
      <c r="H386" s="40">
        <v>84.333333333333343</v>
      </c>
      <c r="I386" s="40">
        <v>86.466666666666669</v>
      </c>
      <c r="J386" s="40">
        <v>87.63333333333334</v>
      </c>
      <c r="K386" s="31">
        <v>85.3</v>
      </c>
      <c r="L386" s="31">
        <v>82</v>
      </c>
      <c r="M386" s="31">
        <v>28.296189999999999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2122.75</v>
      </c>
      <c r="D387" s="40">
        <v>2124.9166666666665</v>
      </c>
      <c r="E387" s="40">
        <v>2069.833333333333</v>
      </c>
      <c r="F387" s="40">
        <v>2016.9166666666665</v>
      </c>
      <c r="G387" s="40">
        <v>1961.833333333333</v>
      </c>
      <c r="H387" s="40">
        <v>2177.833333333333</v>
      </c>
      <c r="I387" s="40">
        <v>2232.9166666666661</v>
      </c>
      <c r="J387" s="40">
        <v>2285.833333333333</v>
      </c>
      <c r="K387" s="31">
        <v>2180</v>
      </c>
      <c r="L387" s="31">
        <v>2072</v>
      </c>
      <c r="M387" s="31">
        <v>0.22597999999999999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443.55</v>
      </c>
      <c r="D388" s="40">
        <v>447.18333333333334</v>
      </c>
      <c r="E388" s="40">
        <v>436.36666666666667</v>
      </c>
      <c r="F388" s="40">
        <v>429.18333333333334</v>
      </c>
      <c r="G388" s="40">
        <v>418.36666666666667</v>
      </c>
      <c r="H388" s="40">
        <v>454.36666666666667</v>
      </c>
      <c r="I388" s="40">
        <v>465.18333333333339</v>
      </c>
      <c r="J388" s="40">
        <v>472.36666666666667</v>
      </c>
      <c r="K388" s="31">
        <v>458</v>
      </c>
      <c r="L388" s="31">
        <v>440</v>
      </c>
      <c r="M388" s="31">
        <v>4.7152000000000003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327.60000000000002</v>
      </c>
      <c r="D389" s="40">
        <v>328.51666666666665</v>
      </c>
      <c r="E389" s="40">
        <v>324.08333333333331</v>
      </c>
      <c r="F389" s="40">
        <v>320.56666666666666</v>
      </c>
      <c r="G389" s="40">
        <v>316.13333333333333</v>
      </c>
      <c r="H389" s="40">
        <v>332.0333333333333</v>
      </c>
      <c r="I389" s="40">
        <v>336.4666666666667</v>
      </c>
      <c r="J389" s="40">
        <v>339.98333333333329</v>
      </c>
      <c r="K389" s="31">
        <v>332.95</v>
      </c>
      <c r="L389" s="31">
        <v>325</v>
      </c>
      <c r="M389" s="31">
        <v>5.2881400000000003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1164.2</v>
      </c>
      <c r="D390" s="40">
        <v>1165.0833333333333</v>
      </c>
      <c r="E390" s="40">
        <v>1155.1666666666665</v>
      </c>
      <c r="F390" s="40">
        <v>1146.1333333333332</v>
      </c>
      <c r="G390" s="40">
        <v>1136.2166666666665</v>
      </c>
      <c r="H390" s="40">
        <v>1174.1166666666666</v>
      </c>
      <c r="I390" s="40">
        <v>1184.0333333333331</v>
      </c>
      <c r="J390" s="40">
        <v>1193.0666666666666</v>
      </c>
      <c r="K390" s="31">
        <v>1175</v>
      </c>
      <c r="L390" s="31">
        <v>1156.05</v>
      </c>
      <c r="M390" s="31">
        <v>0.81255999999999995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2103.75</v>
      </c>
      <c r="D391" s="40">
        <v>2101.5833333333335</v>
      </c>
      <c r="E391" s="40">
        <v>2089.166666666667</v>
      </c>
      <c r="F391" s="40">
        <v>2074.5833333333335</v>
      </c>
      <c r="G391" s="40">
        <v>2062.166666666667</v>
      </c>
      <c r="H391" s="40">
        <v>2116.166666666667</v>
      </c>
      <c r="I391" s="40">
        <v>2128.5833333333339</v>
      </c>
      <c r="J391" s="40">
        <v>2143.166666666667</v>
      </c>
      <c r="K391" s="31">
        <v>2114</v>
      </c>
      <c r="L391" s="31">
        <v>2087</v>
      </c>
      <c r="M391" s="31">
        <v>60.77861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132.80000000000001</v>
      </c>
      <c r="D392" s="40">
        <v>132.71666666666667</v>
      </c>
      <c r="E392" s="40">
        <v>130.83333333333334</v>
      </c>
      <c r="F392" s="40">
        <v>128.86666666666667</v>
      </c>
      <c r="G392" s="40">
        <v>126.98333333333335</v>
      </c>
      <c r="H392" s="40">
        <v>134.68333333333334</v>
      </c>
      <c r="I392" s="40">
        <v>136.56666666666666</v>
      </c>
      <c r="J392" s="40">
        <v>138.53333333333333</v>
      </c>
      <c r="K392" s="31">
        <v>134.6</v>
      </c>
      <c r="L392" s="31">
        <v>130.75</v>
      </c>
      <c r="M392" s="31">
        <v>0.23494000000000001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1384.15</v>
      </c>
      <c r="D393" s="40">
        <v>1396.7166666666665</v>
      </c>
      <c r="E393" s="40">
        <v>1343.4333333333329</v>
      </c>
      <c r="F393" s="40">
        <v>1302.7166666666665</v>
      </c>
      <c r="G393" s="40">
        <v>1249.4333333333329</v>
      </c>
      <c r="H393" s="40">
        <v>1437.4333333333329</v>
      </c>
      <c r="I393" s="40">
        <v>1490.7166666666662</v>
      </c>
      <c r="J393" s="40">
        <v>1531.4333333333329</v>
      </c>
      <c r="K393" s="31">
        <v>1450</v>
      </c>
      <c r="L393" s="31">
        <v>1356</v>
      </c>
      <c r="M393" s="31">
        <v>8.0202500000000008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1998.35</v>
      </c>
      <c r="D394" s="40">
        <v>2011.6333333333332</v>
      </c>
      <c r="E394" s="40">
        <v>1965.2666666666664</v>
      </c>
      <c r="F394" s="40">
        <v>1932.1833333333332</v>
      </c>
      <c r="G394" s="40">
        <v>1885.8166666666664</v>
      </c>
      <c r="H394" s="40">
        <v>2044.7166666666665</v>
      </c>
      <c r="I394" s="40">
        <v>2091.083333333333</v>
      </c>
      <c r="J394" s="40">
        <v>2124.1666666666665</v>
      </c>
      <c r="K394" s="31">
        <v>2058</v>
      </c>
      <c r="L394" s="31">
        <v>1978.55</v>
      </c>
      <c r="M394" s="31">
        <v>4.4667899999999996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1035.05</v>
      </c>
      <c r="D395" s="40">
        <v>1037.8666666666666</v>
      </c>
      <c r="E395" s="40">
        <v>1022.2833333333331</v>
      </c>
      <c r="F395" s="40">
        <v>1009.5166666666664</v>
      </c>
      <c r="G395" s="40">
        <v>993.93333333333294</v>
      </c>
      <c r="H395" s="40">
        <v>1050.6333333333332</v>
      </c>
      <c r="I395" s="40">
        <v>1066.2166666666667</v>
      </c>
      <c r="J395" s="40">
        <v>1078.9833333333333</v>
      </c>
      <c r="K395" s="31">
        <v>1053.45</v>
      </c>
      <c r="L395" s="31">
        <v>1025.0999999999999</v>
      </c>
      <c r="M395" s="31">
        <v>13.09497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1136.8499999999999</v>
      </c>
      <c r="D396" s="40">
        <v>1135.5</v>
      </c>
      <c r="E396" s="40">
        <v>1126.3499999999999</v>
      </c>
      <c r="F396" s="40">
        <v>1115.8499999999999</v>
      </c>
      <c r="G396" s="40">
        <v>1106.6999999999998</v>
      </c>
      <c r="H396" s="40">
        <v>1146</v>
      </c>
      <c r="I396" s="40">
        <v>1155.1500000000001</v>
      </c>
      <c r="J396" s="40">
        <v>1165.6500000000001</v>
      </c>
      <c r="K396" s="31">
        <v>1144.6500000000001</v>
      </c>
      <c r="L396" s="31">
        <v>1125</v>
      </c>
      <c r="M396" s="31">
        <v>18.403020000000001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486.6</v>
      </c>
      <c r="D397" s="40">
        <v>488.33333333333331</v>
      </c>
      <c r="E397" s="40">
        <v>478.26666666666665</v>
      </c>
      <c r="F397" s="40">
        <v>469.93333333333334</v>
      </c>
      <c r="G397" s="40">
        <v>459.86666666666667</v>
      </c>
      <c r="H397" s="40">
        <v>496.66666666666663</v>
      </c>
      <c r="I397" s="40">
        <v>506.73333333333335</v>
      </c>
      <c r="J397" s="40">
        <v>515.06666666666661</v>
      </c>
      <c r="K397" s="31">
        <v>498.4</v>
      </c>
      <c r="L397" s="31">
        <v>480</v>
      </c>
      <c r="M397" s="31">
        <v>2.3989799999999999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27.35</v>
      </c>
      <c r="D398" s="40">
        <v>27.416666666666668</v>
      </c>
      <c r="E398" s="40">
        <v>27.183333333333337</v>
      </c>
      <c r="F398" s="40">
        <v>27.016666666666669</v>
      </c>
      <c r="G398" s="40">
        <v>26.783333333333339</v>
      </c>
      <c r="H398" s="40">
        <v>27.583333333333336</v>
      </c>
      <c r="I398" s="40">
        <v>27.816666666666663</v>
      </c>
      <c r="J398" s="40">
        <v>27.983333333333334</v>
      </c>
      <c r="K398" s="31">
        <v>27.65</v>
      </c>
      <c r="L398" s="31">
        <v>27.25</v>
      </c>
      <c r="M398" s="31">
        <v>16.97212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2823.3</v>
      </c>
      <c r="D399" s="40">
        <v>2842.0833333333335</v>
      </c>
      <c r="E399" s="40">
        <v>2793.8166666666671</v>
      </c>
      <c r="F399" s="40">
        <v>2764.3333333333335</v>
      </c>
      <c r="G399" s="40">
        <v>2716.0666666666671</v>
      </c>
      <c r="H399" s="40">
        <v>2871.5666666666671</v>
      </c>
      <c r="I399" s="40">
        <v>2919.8333333333335</v>
      </c>
      <c r="J399" s="40">
        <v>2949.3166666666671</v>
      </c>
      <c r="K399" s="31">
        <v>2890.35</v>
      </c>
      <c r="L399" s="31">
        <v>2812.6</v>
      </c>
      <c r="M399" s="31">
        <v>0.38766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9033.35</v>
      </c>
      <c r="D400" s="40">
        <v>9046.1333333333332</v>
      </c>
      <c r="E400" s="40">
        <v>8957.3166666666657</v>
      </c>
      <c r="F400" s="40">
        <v>8881.2833333333328</v>
      </c>
      <c r="G400" s="40">
        <v>8792.4666666666653</v>
      </c>
      <c r="H400" s="40">
        <v>9122.1666666666661</v>
      </c>
      <c r="I400" s="40">
        <v>9210.9833333333354</v>
      </c>
      <c r="J400" s="40">
        <v>9287.0166666666664</v>
      </c>
      <c r="K400" s="31">
        <v>9134.9500000000007</v>
      </c>
      <c r="L400" s="31">
        <v>8970.1</v>
      </c>
      <c r="M400" s="31">
        <v>2.5182699999999998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8598.9500000000007</v>
      </c>
      <c r="D401" s="40">
        <v>8655.2833333333347</v>
      </c>
      <c r="E401" s="40">
        <v>8517.6166666666686</v>
      </c>
      <c r="F401" s="40">
        <v>8436.2833333333347</v>
      </c>
      <c r="G401" s="40">
        <v>8298.6166666666686</v>
      </c>
      <c r="H401" s="40">
        <v>8736.6166666666686</v>
      </c>
      <c r="I401" s="40">
        <v>8874.2833333333365</v>
      </c>
      <c r="J401" s="40">
        <v>8955.6166666666686</v>
      </c>
      <c r="K401" s="31">
        <v>8792.9500000000007</v>
      </c>
      <c r="L401" s="31">
        <v>8573.9500000000007</v>
      </c>
      <c r="M401" s="31">
        <v>0.45501999999999998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6862</v>
      </c>
      <c r="D402" s="40">
        <v>6914.333333333333</v>
      </c>
      <c r="E402" s="40">
        <v>6778.6666666666661</v>
      </c>
      <c r="F402" s="40">
        <v>6695.333333333333</v>
      </c>
      <c r="G402" s="40">
        <v>6559.6666666666661</v>
      </c>
      <c r="H402" s="40">
        <v>6997.6666666666661</v>
      </c>
      <c r="I402" s="40">
        <v>7133.3333333333321</v>
      </c>
      <c r="J402" s="40">
        <v>7216.6666666666661</v>
      </c>
      <c r="K402" s="31">
        <v>7050</v>
      </c>
      <c r="L402" s="31">
        <v>6831</v>
      </c>
      <c r="M402" s="31">
        <v>9.7769999999999996E-2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132.55000000000001</v>
      </c>
      <c r="D403" s="40">
        <v>134.53333333333333</v>
      </c>
      <c r="E403" s="40">
        <v>129.56666666666666</v>
      </c>
      <c r="F403" s="40">
        <v>126.58333333333334</v>
      </c>
      <c r="G403" s="40">
        <v>121.61666666666667</v>
      </c>
      <c r="H403" s="40">
        <v>137.51666666666665</v>
      </c>
      <c r="I403" s="40">
        <v>142.48333333333329</v>
      </c>
      <c r="J403" s="40">
        <v>145.46666666666664</v>
      </c>
      <c r="K403" s="31">
        <v>139.5</v>
      </c>
      <c r="L403" s="31">
        <v>131.55000000000001</v>
      </c>
      <c r="M403" s="31">
        <v>6.7862099999999996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285.14999999999998</v>
      </c>
      <c r="D404" s="40">
        <v>286.26666666666665</v>
      </c>
      <c r="E404" s="40">
        <v>279.7833333333333</v>
      </c>
      <c r="F404" s="40">
        <v>274.41666666666663</v>
      </c>
      <c r="G404" s="40">
        <v>267.93333333333328</v>
      </c>
      <c r="H404" s="40">
        <v>291.63333333333333</v>
      </c>
      <c r="I404" s="40">
        <v>298.11666666666667</v>
      </c>
      <c r="J404" s="40">
        <v>303.48333333333335</v>
      </c>
      <c r="K404" s="31">
        <v>292.75</v>
      </c>
      <c r="L404" s="31">
        <v>280.89999999999998</v>
      </c>
      <c r="M404" s="31">
        <v>7.1456799999999996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333.9</v>
      </c>
      <c r="D405" s="40">
        <v>340.95</v>
      </c>
      <c r="E405" s="40">
        <v>325.95</v>
      </c>
      <c r="F405" s="40">
        <v>318</v>
      </c>
      <c r="G405" s="40">
        <v>303</v>
      </c>
      <c r="H405" s="40">
        <v>348.9</v>
      </c>
      <c r="I405" s="40">
        <v>363.9</v>
      </c>
      <c r="J405" s="40">
        <v>371.84999999999997</v>
      </c>
      <c r="K405" s="31">
        <v>355.95</v>
      </c>
      <c r="L405" s="31">
        <v>333</v>
      </c>
      <c r="M405" s="31">
        <v>7.7263400000000004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2399.6</v>
      </c>
      <c r="D406" s="40">
        <v>2390.9333333333329</v>
      </c>
      <c r="E406" s="40">
        <v>2374.0666666666657</v>
      </c>
      <c r="F406" s="40">
        <v>2348.5333333333328</v>
      </c>
      <c r="G406" s="40">
        <v>2331.6666666666656</v>
      </c>
      <c r="H406" s="40">
        <v>2416.4666666666658</v>
      </c>
      <c r="I406" s="40">
        <v>2433.3333333333335</v>
      </c>
      <c r="J406" s="40">
        <v>2458.8666666666659</v>
      </c>
      <c r="K406" s="31">
        <v>2407.8000000000002</v>
      </c>
      <c r="L406" s="31">
        <v>2365.4</v>
      </c>
      <c r="M406" s="31">
        <v>0.15323999999999999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624.6</v>
      </c>
      <c r="D407" s="40">
        <v>630.7833333333333</v>
      </c>
      <c r="E407" s="40">
        <v>614.81666666666661</v>
      </c>
      <c r="F407" s="40">
        <v>605.0333333333333</v>
      </c>
      <c r="G407" s="40">
        <v>589.06666666666661</v>
      </c>
      <c r="H407" s="40">
        <v>640.56666666666661</v>
      </c>
      <c r="I407" s="40">
        <v>656.5333333333333</v>
      </c>
      <c r="J407" s="40">
        <v>666.31666666666661</v>
      </c>
      <c r="K407" s="31">
        <v>646.75</v>
      </c>
      <c r="L407" s="31">
        <v>621</v>
      </c>
      <c r="M407" s="31">
        <v>3.1486999999999998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108.5</v>
      </c>
      <c r="D408" s="40">
        <v>109.21666666666665</v>
      </c>
      <c r="E408" s="40">
        <v>107.13333333333331</v>
      </c>
      <c r="F408" s="40">
        <v>105.76666666666665</v>
      </c>
      <c r="G408" s="40">
        <v>103.68333333333331</v>
      </c>
      <c r="H408" s="40">
        <v>110.58333333333331</v>
      </c>
      <c r="I408" s="40">
        <v>112.66666666666666</v>
      </c>
      <c r="J408" s="40">
        <v>114.03333333333332</v>
      </c>
      <c r="K408" s="31">
        <v>111.3</v>
      </c>
      <c r="L408" s="31">
        <v>107.85</v>
      </c>
      <c r="M408" s="31">
        <v>21.4786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253</v>
      </c>
      <c r="D409" s="40">
        <v>258</v>
      </c>
      <c r="E409" s="40">
        <v>246</v>
      </c>
      <c r="F409" s="40">
        <v>239</v>
      </c>
      <c r="G409" s="40">
        <v>227</v>
      </c>
      <c r="H409" s="40">
        <v>265</v>
      </c>
      <c r="I409" s="40">
        <v>277</v>
      </c>
      <c r="J409" s="40">
        <v>284</v>
      </c>
      <c r="K409" s="31">
        <v>270</v>
      </c>
      <c r="L409" s="31">
        <v>251</v>
      </c>
      <c r="M409" s="31">
        <v>2.87616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29133.15</v>
      </c>
      <c r="D410" s="40">
        <v>29416.733333333334</v>
      </c>
      <c r="E410" s="40">
        <v>28733.466666666667</v>
      </c>
      <c r="F410" s="40">
        <v>28333.783333333333</v>
      </c>
      <c r="G410" s="40">
        <v>27650.516666666666</v>
      </c>
      <c r="H410" s="40">
        <v>29816.416666666668</v>
      </c>
      <c r="I410" s="40">
        <v>30499.683333333338</v>
      </c>
      <c r="J410" s="40">
        <v>30899.366666666669</v>
      </c>
      <c r="K410" s="31">
        <v>30100</v>
      </c>
      <c r="L410" s="31">
        <v>29017.05</v>
      </c>
      <c r="M410" s="31">
        <v>0.80488999999999999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1814.8</v>
      </c>
      <c r="D411" s="40">
        <v>1827.6000000000001</v>
      </c>
      <c r="E411" s="40">
        <v>1787.2000000000003</v>
      </c>
      <c r="F411" s="40">
        <v>1759.6000000000001</v>
      </c>
      <c r="G411" s="40">
        <v>1719.2000000000003</v>
      </c>
      <c r="H411" s="40">
        <v>1855.2000000000003</v>
      </c>
      <c r="I411" s="40">
        <v>1895.6000000000004</v>
      </c>
      <c r="J411" s="40">
        <v>1923.2000000000003</v>
      </c>
      <c r="K411" s="31">
        <v>1868</v>
      </c>
      <c r="L411" s="31">
        <v>1800</v>
      </c>
      <c r="M411" s="31">
        <v>0.28400999999999998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1321.5</v>
      </c>
      <c r="D412" s="40">
        <v>1331.7666666666667</v>
      </c>
      <c r="E412" s="40">
        <v>1304.8333333333333</v>
      </c>
      <c r="F412" s="40">
        <v>1288.1666666666665</v>
      </c>
      <c r="G412" s="40">
        <v>1261.2333333333331</v>
      </c>
      <c r="H412" s="40">
        <v>1348.4333333333334</v>
      </c>
      <c r="I412" s="40">
        <v>1375.3666666666668</v>
      </c>
      <c r="J412" s="40">
        <v>1392.0333333333335</v>
      </c>
      <c r="K412" s="31">
        <v>1358.7</v>
      </c>
      <c r="L412" s="31">
        <v>1315.1</v>
      </c>
      <c r="M412" s="31">
        <v>24.19783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2043.3</v>
      </c>
      <c r="D413" s="40">
        <v>2040.7666666666667</v>
      </c>
      <c r="E413" s="40">
        <v>2029.5333333333333</v>
      </c>
      <c r="F413" s="40">
        <v>2015.7666666666667</v>
      </c>
      <c r="G413" s="40">
        <v>2004.5333333333333</v>
      </c>
      <c r="H413" s="40">
        <v>2054.5333333333333</v>
      </c>
      <c r="I413" s="40">
        <v>2065.7666666666664</v>
      </c>
      <c r="J413" s="40">
        <v>2079.5333333333333</v>
      </c>
      <c r="K413" s="31">
        <v>2052</v>
      </c>
      <c r="L413" s="31">
        <v>2027</v>
      </c>
      <c r="M413" s="31">
        <v>3.4496699999999998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622.9</v>
      </c>
      <c r="D414" s="40">
        <v>629.98333333333335</v>
      </c>
      <c r="E414" s="40">
        <v>607.9666666666667</v>
      </c>
      <c r="F414" s="40">
        <v>593.0333333333333</v>
      </c>
      <c r="G414" s="40">
        <v>571.01666666666665</v>
      </c>
      <c r="H414" s="40">
        <v>644.91666666666674</v>
      </c>
      <c r="I414" s="40">
        <v>666.93333333333339</v>
      </c>
      <c r="J414" s="40">
        <v>681.86666666666679</v>
      </c>
      <c r="K414" s="31">
        <v>652</v>
      </c>
      <c r="L414" s="31">
        <v>615.04999999999995</v>
      </c>
      <c r="M414" s="31">
        <v>2.0105900000000001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1769.35</v>
      </c>
      <c r="D415" s="40">
        <v>1773.9333333333334</v>
      </c>
      <c r="E415" s="40">
        <v>1749.3666666666668</v>
      </c>
      <c r="F415" s="40">
        <v>1729.3833333333334</v>
      </c>
      <c r="G415" s="40">
        <v>1704.8166666666668</v>
      </c>
      <c r="H415" s="40">
        <v>1793.9166666666667</v>
      </c>
      <c r="I415" s="40">
        <v>1818.4833333333333</v>
      </c>
      <c r="J415" s="40">
        <v>1838.4666666666667</v>
      </c>
      <c r="K415" s="31">
        <v>1798.5</v>
      </c>
      <c r="L415" s="31">
        <v>1753.95</v>
      </c>
      <c r="M415" s="31">
        <v>1.3173600000000001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1723.55</v>
      </c>
      <c r="D416" s="40">
        <v>1747.7166666666665</v>
      </c>
      <c r="E416" s="40">
        <v>1668.4333333333329</v>
      </c>
      <c r="F416" s="40">
        <v>1613.3166666666664</v>
      </c>
      <c r="G416" s="40">
        <v>1534.0333333333328</v>
      </c>
      <c r="H416" s="40">
        <v>1802.833333333333</v>
      </c>
      <c r="I416" s="40">
        <v>1882.1166666666663</v>
      </c>
      <c r="J416" s="40">
        <v>1937.2333333333331</v>
      </c>
      <c r="K416" s="31">
        <v>1827</v>
      </c>
      <c r="L416" s="31">
        <v>1692.6</v>
      </c>
      <c r="M416" s="31">
        <v>12.528409999999999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808.35</v>
      </c>
      <c r="D417" s="40">
        <v>806.16666666666663</v>
      </c>
      <c r="E417" s="40">
        <v>790.43333333333328</v>
      </c>
      <c r="F417" s="40">
        <v>772.51666666666665</v>
      </c>
      <c r="G417" s="40">
        <v>756.7833333333333</v>
      </c>
      <c r="H417" s="40">
        <v>824.08333333333326</v>
      </c>
      <c r="I417" s="40">
        <v>839.81666666666661</v>
      </c>
      <c r="J417" s="40">
        <v>857.73333333333323</v>
      </c>
      <c r="K417" s="31">
        <v>821.9</v>
      </c>
      <c r="L417" s="31">
        <v>788.25</v>
      </c>
      <c r="M417" s="31">
        <v>7.92706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635.85</v>
      </c>
      <c r="D418" s="40">
        <v>641.0333333333333</v>
      </c>
      <c r="E418" s="40">
        <v>624.81666666666661</v>
      </c>
      <c r="F418" s="40">
        <v>613.7833333333333</v>
      </c>
      <c r="G418" s="40">
        <v>597.56666666666661</v>
      </c>
      <c r="H418" s="40">
        <v>652.06666666666661</v>
      </c>
      <c r="I418" s="40">
        <v>668.2833333333333</v>
      </c>
      <c r="J418" s="40">
        <v>679.31666666666661</v>
      </c>
      <c r="K418" s="31">
        <v>657.25</v>
      </c>
      <c r="L418" s="31">
        <v>630</v>
      </c>
      <c r="M418" s="31">
        <v>0.59406999999999999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73.5</v>
      </c>
      <c r="D419" s="40">
        <v>73.866666666666674</v>
      </c>
      <c r="E419" s="40">
        <v>72.683333333333351</v>
      </c>
      <c r="F419" s="40">
        <v>71.866666666666674</v>
      </c>
      <c r="G419" s="40">
        <v>70.683333333333351</v>
      </c>
      <c r="H419" s="40">
        <v>74.683333333333351</v>
      </c>
      <c r="I419" s="40">
        <v>75.866666666666688</v>
      </c>
      <c r="J419" s="40">
        <v>76.683333333333351</v>
      </c>
      <c r="K419" s="31">
        <v>75.05</v>
      </c>
      <c r="L419" s="31">
        <v>73.05</v>
      </c>
      <c r="M419" s="31">
        <v>18.252210000000002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109.35</v>
      </c>
      <c r="D420" s="40">
        <v>110.3</v>
      </c>
      <c r="E420" s="40">
        <v>108.05</v>
      </c>
      <c r="F420" s="40">
        <v>106.75</v>
      </c>
      <c r="G420" s="40">
        <v>104.5</v>
      </c>
      <c r="H420" s="40">
        <v>111.6</v>
      </c>
      <c r="I420" s="40">
        <v>113.85</v>
      </c>
      <c r="J420" s="40">
        <v>115.14999999999999</v>
      </c>
      <c r="K420" s="31">
        <v>112.55</v>
      </c>
      <c r="L420" s="31">
        <v>109</v>
      </c>
      <c r="M420" s="31">
        <v>2.59368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456.95</v>
      </c>
      <c r="D421" s="40">
        <v>455.3</v>
      </c>
      <c r="E421" s="40">
        <v>443.15000000000003</v>
      </c>
      <c r="F421" s="40">
        <v>429.35</v>
      </c>
      <c r="G421" s="40">
        <v>417.20000000000005</v>
      </c>
      <c r="H421" s="40">
        <v>469.1</v>
      </c>
      <c r="I421" s="40">
        <v>481.25</v>
      </c>
      <c r="J421" s="40">
        <v>495.05</v>
      </c>
      <c r="K421" s="31">
        <v>467.45</v>
      </c>
      <c r="L421" s="31">
        <v>441.5</v>
      </c>
      <c r="M421" s="31">
        <v>1297.61158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137.55000000000001</v>
      </c>
      <c r="D422" s="40">
        <v>138.04999999999998</v>
      </c>
      <c r="E422" s="40">
        <v>133.64999999999998</v>
      </c>
      <c r="F422" s="40">
        <v>129.75</v>
      </c>
      <c r="G422" s="40">
        <v>125.35</v>
      </c>
      <c r="H422" s="40">
        <v>141.94999999999996</v>
      </c>
      <c r="I422" s="40">
        <v>146.35</v>
      </c>
      <c r="J422" s="40">
        <v>150.24999999999994</v>
      </c>
      <c r="K422" s="31">
        <v>142.44999999999999</v>
      </c>
      <c r="L422" s="31">
        <v>134.15</v>
      </c>
      <c r="M422" s="31">
        <v>609.73703999999998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291.39999999999998</v>
      </c>
      <c r="D423" s="40">
        <v>293.7833333333333</v>
      </c>
      <c r="E423" s="40">
        <v>284.16666666666663</v>
      </c>
      <c r="F423" s="40">
        <v>276.93333333333334</v>
      </c>
      <c r="G423" s="40">
        <v>267.31666666666666</v>
      </c>
      <c r="H423" s="40">
        <v>301.01666666666659</v>
      </c>
      <c r="I423" s="40">
        <v>310.63333333333327</v>
      </c>
      <c r="J423" s="40">
        <v>317.86666666666656</v>
      </c>
      <c r="K423" s="31">
        <v>303.39999999999998</v>
      </c>
      <c r="L423" s="31">
        <v>286.55</v>
      </c>
      <c r="M423" s="31">
        <v>14.3057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298.39999999999998</v>
      </c>
      <c r="D424" s="40">
        <v>302.15000000000003</v>
      </c>
      <c r="E424" s="40">
        <v>292.25000000000006</v>
      </c>
      <c r="F424" s="40">
        <v>286.10000000000002</v>
      </c>
      <c r="G424" s="40">
        <v>276.20000000000005</v>
      </c>
      <c r="H424" s="40">
        <v>308.30000000000007</v>
      </c>
      <c r="I424" s="40">
        <v>318.20000000000005</v>
      </c>
      <c r="J424" s="40">
        <v>324.35000000000008</v>
      </c>
      <c r="K424" s="31">
        <v>312.05</v>
      </c>
      <c r="L424" s="31">
        <v>296</v>
      </c>
      <c r="M424" s="31">
        <v>6.3692700000000002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784.9</v>
      </c>
      <c r="D425" s="40">
        <v>791.30000000000007</v>
      </c>
      <c r="E425" s="40">
        <v>775.60000000000014</v>
      </c>
      <c r="F425" s="40">
        <v>766.30000000000007</v>
      </c>
      <c r="G425" s="40">
        <v>750.60000000000014</v>
      </c>
      <c r="H425" s="40">
        <v>800.60000000000014</v>
      </c>
      <c r="I425" s="40">
        <v>816.30000000000018</v>
      </c>
      <c r="J425" s="40">
        <v>825.60000000000014</v>
      </c>
      <c r="K425" s="31">
        <v>807</v>
      </c>
      <c r="L425" s="31">
        <v>782</v>
      </c>
      <c r="M425" s="31">
        <v>8.6140299999999996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760.05</v>
      </c>
      <c r="D426" s="40">
        <v>767.01666666666677</v>
      </c>
      <c r="E426" s="40">
        <v>746.03333333333353</v>
      </c>
      <c r="F426" s="40">
        <v>732.01666666666677</v>
      </c>
      <c r="G426" s="40">
        <v>711.03333333333353</v>
      </c>
      <c r="H426" s="40">
        <v>781.03333333333353</v>
      </c>
      <c r="I426" s="40">
        <v>802.01666666666688</v>
      </c>
      <c r="J426" s="40">
        <v>816.03333333333353</v>
      </c>
      <c r="K426" s="31">
        <v>788</v>
      </c>
      <c r="L426" s="31">
        <v>753</v>
      </c>
      <c r="M426" s="31">
        <v>2.3482400000000001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431.05</v>
      </c>
      <c r="D427" s="40">
        <v>436.65000000000003</v>
      </c>
      <c r="E427" s="40">
        <v>419.50000000000006</v>
      </c>
      <c r="F427" s="40">
        <v>407.95000000000005</v>
      </c>
      <c r="G427" s="40">
        <v>390.80000000000007</v>
      </c>
      <c r="H427" s="40">
        <v>448.20000000000005</v>
      </c>
      <c r="I427" s="40">
        <v>465.35</v>
      </c>
      <c r="J427" s="40">
        <v>476.90000000000003</v>
      </c>
      <c r="K427" s="31">
        <v>453.8</v>
      </c>
      <c r="L427" s="31">
        <v>425.1</v>
      </c>
      <c r="M427" s="31">
        <v>7.6260500000000002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274.25</v>
      </c>
      <c r="D428" s="40">
        <v>276.2</v>
      </c>
      <c r="E428" s="40">
        <v>269.2</v>
      </c>
      <c r="F428" s="40">
        <v>264.14999999999998</v>
      </c>
      <c r="G428" s="40">
        <v>257.14999999999998</v>
      </c>
      <c r="H428" s="40">
        <v>281.25</v>
      </c>
      <c r="I428" s="40">
        <v>288.25</v>
      </c>
      <c r="J428" s="40">
        <v>293.3</v>
      </c>
      <c r="K428" s="31">
        <v>283.2</v>
      </c>
      <c r="L428" s="31">
        <v>271.14999999999998</v>
      </c>
      <c r="M428" s="31">
        <v>19.486599999999999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785.75</v>
      </c>
      <c r="D429" s="40">
        <v>787.78333333333342</v>
      </c>
      <c r="E429" s="40">
        <v>777.66666666666686</v>
      </c>
      <c r="F429" s="40">
        <v>769.58333333333348</v>
      </c>
      <c r="G429" s="40">
        <v>759.46666666666692</v>
      </c>
      <c r="H429" s="40">
        <v>795.86666666666679</v>
      </c>
      <c r="I429" s="40">
        <v>805.98333333333335</v>
      </c>
      <c r="J429" s="40">
        <v>814.06666666666672</v>
      </c>
      <c r="K429" s="31">
        <v>797.9</v>
      </c>
      <c r="L429" s="31">
        <v>779.7</v>
      </c>
      <c r="M429" s="31">
        <v>57.961689999999997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559.85</v>
      </c>
      <c r="D430" s="40">
        <v>564.5</v>
      </c>
      <c r="E430" s="40">
        <v>548</v>
      </c>
      <c r="F430" s="40">
        <v>536.15</v>
      </c>
      <c r="G430" s="40">
        <v>519.65</v>
      </c>
      <c r="H430" s="40">
        <v>576.35</v>
      </c>
      <c r="I430" s="40">
        <v>592.85</v>
      </c>
      <c r="J430" s="40">
        <v>604.70000000000005</v>
      </c>
      <c r="K430" s="31">
        <v>581</v>
      </c>
      <c r="L430" s="31">
        <v>552.65</v>
      </c>
      <c r="M430" s="31">
        <v>11.72578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3663.8</v>
      </c>
      <c r="D431" s="40">
        <v>3668.2666666666664</v>
      </c>
      <c r="E431" s="40">
        <v>3598.5333333333328</v>
      </c>
      <c r="F431" s="40">
        <v>3533.2666666666664</v>
      </c>
      <c r="G431" s="40">
        <v>3463.5333333333328</v>
      </c>
      <c r="H431" s="40">
        <v>3733.5333333333328</v>
      </c>
      <c r="I431" s="40">
        <v>3803.2666666666664</v>
      </c>
      <c r="J431" s="40">
        <v>3868.5333333333328</v>
      </c>
      <c r="K431" s="31">
        <v>3738</v>
      </c>
      <c r="L431" s="31">
        <v>3603</v>
      </c>
      <c r="M431" s="31">
        <v>6.0400000000000002E-2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2583.5500000000002</v>
      </c>
      <c r="D432" s="40">
        <v>2587.8166666666671</v>
      </c>
      <c r="E432" s="40">
        <v>2538.6333333333341</v>
      </c>
      <c r="F432" s="40">
        <v>2493.7166666666672</v>
      </c>
      <c r="G432" s="40">
        <v>2444.5333333333342</v>
      </c>
      <c r="H432" s="40">
        <v>2632.733333333334</v>
      </c>
      <c r="I432" s="40">
        <v>2681.9166666666674</v>
      </c>
      <c r="J432" s="40">
        <v>2726.8333333333339</v>
      </c>
      <c r="K432" s="31">
        <v>2637</v>
      </c>
      <c r="L432" s="31">
        <v>2542.9</v>
      </c>
      <c r="M432" s="31">
        <v>0.14324999999999999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797.95</v>
      </c>
      <c r="D433" s="40">
        <v>794.38333333333333</v>
      </c>
      <c r="E433" s="40">
        <v>783.51666666666665</v>
      </c>
      <c r="F433" s="40">
        <v>769.08333333333337</v>
      </c>
      <c r="G433" s="40">
        <v>758.2166666666667</v>
      </c>
      <c r="H433" s="40">
        <v>808.81666666666661</v>
      </c>
      <c r="I433" s="40">
        <v>819.68333333333317</v>
      </c>
      <c r="J433" s="40">
        <v>834.11666666666656</v>
      </c>
      <c r="K433" s="31">
        <v>805.25</v>
      </c>
      <c r="L433" s="31">
        <v>779.95</v>
      </c>
      <c r="M433" s="31">
        <v>1.27091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401.9</v>
      </c>
      <c r="D434" s="40">
        <v>402.31666666666661</v>
      </c>
      <c r="E434" s="40">
        <v>394.98333333333323</v>
      </c>
      <c r="F434" s="40">
        <v>388.06666666666661</v>
      </c>
      <c r="G434" s="40">
        <v>380.73333333333323</v>
      </c>
      <c r="H434" s="40">
        <v>409.23333333333323</v>
      </c>
      <c r="I434" s="40">
        <v>416.56666666666661</v>
      </c>
      <c r="J434" s="40">
        <v>423.48333333333323</v>
      </c>
      <c r="K434" s="31">
        <v>409.65</v>
      </c>
      <c r="L434" s="31">
        <v>395.4</v>
      </c>
      <c r="M434" s="31">
        <v>8.8611000000000004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330.2</v>
      </c>
      <c r="D435" s="40">
        <v>332.35</v>
      </c>
      <c r="E435" s="40">
        <v>326.20000000000005</v>
      </c>
      <c r="F435" s="40">
        <v>322.20000000000005</v>
      </c>
      <c r="G435" s="40">
        <v>316.05000000000007</v>
      </c>
      <c r="H435" s="40">
        <v>336.35</v>
      </c>
      <c r="I435" s="40">
        <v>342.5</v>
      </c>
      <c r="J435" s="40">
        <v>346.5</v>
      </c>
      <c r="K435" s="31">
        <v>338.5</v>
      </c>
      <c r="L435" s="31">
        <v>328.35</v>
      </c>
      <c r="M435" s="31">
        <v>2.4277600000000001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2075.6</v>
      </c>
      <c r="D436" s="40">
        <v>2078.5</v>
      </c>
      <c r="E436" s="40">
        <v>2057.1</v>
      </c>
      <c r="F436" s="40">
        <v>2038.6</v>
      </c>
      <c r="G436" s="40">
        <v>2017.1999999999998</v>
      </c>
      <c r="H436" s="40">
        <v>2097</v>
      </c>
      <c r="I436" s="40">
        <v>2118.3999999999996</v>
      </c>
      <c r="J436" s="40">
        <v>2136.9</v>
      </c>
      <c r="K436" s="31">
        <v>2099.9</v>
      </c>
      <c r="L436" s="31">
        <v>2060</v>
      </c>
      <c r="M436" s="31">
        <v>1.04636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702.2</v>
      </c>
      <c r="D437" s="40">
        <v>705.4</v>
      </c>
      <c r="E437" s="40">
        <v>695.8</v>
      </c>
      <c r="F437" s="40">
        <v>689.4</v>
      </c>
      <c r="G437" s="40">
        <v>679.8</v>
      </c>
      <c r="H437" s="40">
        <v>711.8</v>
      </c>
      <c r="I437" s="40">
        <v>721.40000000000009</v>
      </c>
      <c r="J437" s="40">
        <v>727.8</v>
      </c>
      <c r="K437" s="31">
        <v>715</v>
      </c>
      <c r="L437" s="31">
        <v>699</v>
      </c>
      <c r="M437" s="31">
        <v>0.24944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532.35</v>
      </c>
      <c r="D438" s="40">
        <v>542.7166666666667</v>
      </c>
      <c r="E438" s="40">
        <v>518.13333333333344</v>
      </c>
      <c r="F438" s="40">
        <v>503.91666666666674</v>
      </c>
      <c r="G438" s="40">
        <v>479.33333333333348</v>
      </c>
      <c r="H438" s="40">
        <v>556.93333333333339</v>
      </c>
      <c r="I438" s="40">
        <v>581.51666666666665</v>
      </c>
      <c r="J438" s="40">
        <v>595.73333333333335</v>
      </c>
      <c r="K438" s="31">
        <v>567.29999999999995</v>
      </c>
      <c r="L438" s="31">
        <v>528.5</v>
      </c>
      <c r="M438" s="31">
        <v>4.6787599999999996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6.75</v>
      </c>
      <c r="D439" s="40">
        <v>6.8499999999999988</v>
      </c>
      <c r="E439" s="40">
        <v>6.4999999999999973</v>
      </c>
      <c r="F439" s="40">
        <v>6.2499999999999982</v>
      </c>
      <c r="G439" s="40">
        <v>5.8999999999999968</v>
      </c>
      <c r="H439" s="40">
        <v>7.0999999999999979</v>
      </c>
      <c r="I439" s="40">
        <v>7.4499999999999993</v>
      </c>
      <c r="J439" s="40">
        <v>7.6999999999999984</v>
      </c>
      <c r="K439" s="31">
        <v>7.2</v>
      </c>
      <c r="L439" s="31">
        <v>6.6</v>
      </c>
      <c r="M439" s="31">
        <v>1603.30519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132.5</v>
      </c>
      <c r="D440" s="40">
        <v>134.35</v>
      </c>
      <c r="E440" s="40">
        <v>127.29999999999998</v>
      </c>
      <c r="F440" s="40">
        <v>122.1</v>
      </c>
      <c r="G440" s="40">
        <v>115.04999999999998</v>
      </c>
      <c r="H440" s="40">
        <v>139.54999999999998</v>
      </c>
      <c r="I440" s="40">
        <v>146.6</v>
      </c>
      <c r="J440" s="40">
        <v>151.79999999999998</v>
      </c>
      <c r="K440" s="31">
        <v>141.4</v>
      </c>
      <c r="L440" s="31">
        <v>129.15</v>
      </c>
      <c r="M440" s="31">
        <v>5.1262999999999996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920.6</v>
      </c>
      <c r="D441" s="40">
        <v>931.01666666666677</v>
      </c>
      <c r="E441" s="40">
        <v>907.58333333333348</v>
      </c>
      <c r="F441" s="40">
        <v>894.56666666666672</v>
      </c>
      <c r="G441" s="40">
        <v>871.13333333333344</v>
      </c>
      <c r="H441" s="40">
        <v>944.03333333333353</v>
      </c>
      <c r="I441" s="40">
        <v>967.4666666666667</v>
      </c>
      <c r="J441" s="40">
        <v>980.48333333333358</v>
      </c>
      <c r="K441" s="31">
        <v>954.45</v>
      </c>
      <c r="L441" s="31">
        <v>918</v>
      </c>
      <c r="M441" s="31">
        <v>1.0783199999999999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621.6</v>
      </c>
      <c r="D442" s="40">
        <v>624.5333333333333</v>
      </c>
      <c r="E442" s="40">
        <v>613.06666666666661</v>
      </c>
      <c r="F442" s="40">
        <v>604.5333333333333</v>
      </c>
      <c r="G442" s="40">
        <v>593.06666666666661</v>
      </c>
      <c r="H442" s="40">
        <v>633.06666666666661</v>
      </c>
      <c r="I442" s="40">
        <v>644.5333333333333</v>
      </c>
      <c r="J442" s="40">
        <v>653.06666666666661</v>
      </c>
      <c r="K442" s="31">
        <v>636</v>
      </c>
      <c r="L442" s="31">
        <v>616</v>
      </c>
      <c r="M442" s="31">
        <v>3.1585999999999999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1459.4</v>
      </c>
      <c r="D443" s="40">
        <v>1477.3500000000001</v>
      </c>
      <c r="E443" s="40">
        <v>1411.3500000000004</v>
      </c>
      <c r="F443" s="40">
        <v>1363.3000000000002</v>
      </c>
      <c r="G443" s="40">
        <v>1297.3000000000004</v>
      </c>
      <c r="H443" s="40">
        <v>1525.4000000000003</v>
      </c>
      <c r="I443" s="40">
        <v>1591.3999999999999</v>
      </c>
      <c r="J443" s="40">
        <v>1639.4500000000003</v>
      </c>
      <c r="K443" s="31">
        <v>1543.35</v>
      </c>
      <c r="L443" s="31">
        <v>1429.3</v>
      </c>
      <c r="M443" s="31">
        <v>0.95603000000000005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592.25</v>
      </c>
      <c r="D444" s="40">
        <v>598.61666666666667</v>
      </c>
      <c r="E444" s="40">
        <v>582.23333333333335</v>
      </c>
      <c r="F444" s="40">
        <v>572.2166666666667</v>
      </c>
      <c r="G444" s="40">
        <v>555.83333333333337</v>
      </c>
      <c r="H444" s="40">
        <v>608.63333333333333</v>
      </c>
      <c r="I444" s="40">
        <v>625.01666666666677</v>
      </c>
      <c r="J444" s="40">
        <v>635.0333333333333</v>
      </c>
      <c r="K444" s="31">
        <v>615</v>
      </c>
      <c r="L444" s="31">
        <v>588.6</v>
      </c>
      <c r="M444" s="31">
        <v>0.44625999999999999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8652.65</v>
      </c>
      <c r="D445" s="40">
        <v>8642.8833333333332</v>
      </c>
      <c r="E445" s="40">
        <v>8565.7666666666664</v>
      </c>
      <c r="F445" s="40">
        <v>8478.8833333333332</v>
      </c>
      <c r="G445" s="40">
        <v>8401.7666666666664</v>
      </c>
      <c r="H445" s="40">
        <v>8729.7666666666664</v>
      </c>
      <c r="I445" s="40">
        <v>8806.8833333333314</v>
      </c>
      <c r="J445" s="40">
        <v>8893.7666666666664</v>
      </c>
      <c r="K445" s="31">
        <v>8720</v>
      </c>
      <c r="L445" s="31">
        <v>8556</v>
      </c>
      <c r="M445" s="31">
        <v>0.11311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37.65</v>
      </c>
      <c r="D446" s="40">
        <v>38.033333333333339</v>
      </c>
      <c r="E446" s="40">
        <v>37.066666666666677</v>
      </c>
      <c r="F446" s="40">
        <v>36.483333333333341</v>
      </c>
      <c r="G446" s="40">
        <v>35.51666666666668</v>
      </c>
      <c r="H446" s="40">
        <v>38.616666666666674</v>
      </c>
      <c r="I446" s="40">
        <v>39.583333333333329</v>
      </c>
      <c r="J446" s="40">
        <v>40.166666666666671</v>
      </c>
      <c r="K446" s="31">
        <v>39</v>
      </c>
      <c r="L446" s="31">
        <v>37.450000000000003</v>
      </c>
      <c r="M446" s="31">
        <v>45.624510000000001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568.70000000000005</v>
      </c>
      <c r="D447" s="40">
        <v>571.73333333333323</v>
      </c>
      <c r="E447" s="40">
        <v>563.56666666666649</v>
      </c>
      <c r="F447" s="40">
        <v>558.43333333333328</v>
      </c>
      <c r="G447" s="40">
        <v>550.26666666666654</v>
      </c>
      <c r="H447" s="40">
        <v>576.86666666666645</v>
      </c>
      <c r="I447" s="40">
        <v>585.03333333333319</v>
      </c>
      <c r="J447" s="40">
        <v>590.1666666666664</v>
      </c>
      <c r="K447" s="31">
        <v>579.9</v>
      </c>
      <c r="L447" s="31">
        <v>566.6</v>
      </c>
      <c r="M447" s="31">
        <v>12.26478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942.25</v>
      </c>
      <c r="D448" s="40">
        <v>948.7166666666667</v>
      </c>
      <c r="E448" s="40">
        <v>919.43333333333339</v>
      </c>
      <c r="F448" s="40">
        <v>896.61666666666667</v>
      </c>
      <c r="G448" s="40">
        <v>867.33333333333337</v>
      </c>
      <c r="H448" s="40">
        <v>971.53333333333342</v>
      </c>
      <c r="I448" s="40">
        <v>1000.8166666666667</v>
      </c>
      <c r="J448" s="40">
        <v>1023.6333333333334</v>
      </c>
      <c r="K448" s="31">
        <v>978</v>
      </c>
      <c r="L448" s="31">
        <v>925.9</v>
      </c>
      <c r="M448" s="31">
        <v>0.45793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18048.400000000001</v>
      </c>
      <c r="D449" s="40">
        <v>18016.149999999998</v>
      </c>
      <c r="E449" s="40">
        <v>17932.249999999996</v>
      </c>
      <c r="F449" s="40">
        <v>17816.099999999999</v>
      </c>
      <c r="G449" s="40">
        <v>17732.199999999997</v>
      </c>
      <c r="H449" s="40">
        <v>18132.299999999996</v>
      </c>
      <c r="I449" s="40">
        <v>18216.199999999997</v>
      </c>
      <c r="J449" s="40">
        <v>18332.349999999995</v>
      </c>
      <c r="K449" s="31">
        <v>18100.05</v>
      </c>
      <c r="L449" s="31">
        <v>17900</v>
      </c>
      <c r="M449" s="31">
        <v>2.332E-2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763.45</v>
      </c>
      <c r="D450" s="40">
        <v>767.81666666666661</v>
      </c>
      <c r="E450" s="40">
        <v>755.93333333333317</v>
      </c>
      <c r="F450" s="40">
        <v>748.41666666666652</v>
      </c>
      <c r="G450" s="40">
        <v>736.53333333333308</v>
      </c>
      <c r="H450" s="40">
        <v>775.33333333333326</v>
      </c>
      <c r="I450" s="40">
        <v>787.2166666666667</v>
      </c>
      <c r="J450" s="40">
        <v>794.73333333333335</v>
      </c>
      <c r="K450" s="31">
        <v>779.7</v>
      </c>
      <c r="L450" s="31">
        <v>760.3</v>
      </c>
      <c r="M450" s="31">
        <v>9.1707099999999997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213.05</v>
      </c>
      <c r="D451" s="40">
        <v>212.36666666666667</v>
      </c>
      <c r="E451" s="40">
        <v>207.78333333333336</v>
      </c>
      <c r="F451" s="40">
        <v>202.51666666666668</v>
      </c>
      <c r="G451" s="40">
        <v>197.93333333333337</v>
      </c>
      <c r="H451" s="40">
        <v>217.63333333333335</v>
      </c>
      <c r="I451" s="40">
        <v>222.21666666666667</v>
      </c>
      <c r="J451" s="40">
        <v>227.48333333333335</v>
      </c>
      <c r="K451" s="31">
        <v>216.95</v>
      </c>
      <c r="L451" s="31">
        <v>207.1</v>
      </c>
      <c r="M451" s="31">
        <v>68.845010000000002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1502.3</v>
      </c>
      <c r="D452" s="40">
        <v>1499.4333333333334</v>
      </c>
      <c r="E452" s="40">
        <v>1478.8666666666668</v>
      </c>
      <c r="F452" s="40">
        <v>1455.4333333333334</v>
      </c>
      <c r="G452" s="40">
        <v>1434.8666666666668</v>
      </c>
      <c r="H452" s="40">
        <v>1522.8666666666668</v>
      </c>
      <c r="I452" s="40">
        <v>1543.4333333333334</v>
      </c>
      <c r="J452" s="40">
        <v>1566.8666666666668</v>
      </c>
      <c r="K452" s="31">
        <v>1520</v>
      </c>
      <c r="L452" s="31">
        <v>1476</v>
      </c>
      <c r="M452" s="31">
        <v>4.67265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3273.95</v>
      </c>
      <c r="D453" s="40">
        <v>3280.1166666666663</v>
      </c>
      <c r="E453" s="40">
        <v>3255.0333333333328</v>
      </c>
      <c r="F453" s="40">
        <v>3236.1166666666663</v>
      </c>
      <c r="G453" s="40">
        <v>3211.0333333333328</v>
      </c>
      <c r="H453" s="40">
        <v>3299.0333333333328</v>
      </c>
      <c r="I453" s="40">
        <v>3324.1166666666659</v>
      </c>
      <c r="J453" s="40">
        <v>3343.0333333333328</v>
      </c>
      <c r="K453" s="31">
        <v>3305.2</v>
      </c>
      <c r="L453" s="31">
        <v>3261.2</v>
      </c>
      <c r="M453" s="31">
        <v>29.29598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758.75</v>
      </c>
      <c r="D454" s="40">
        <v>761.30000000000007</v>
      </c>
      <c r="E454" s="40">
        <v>752.60000000000014</v>
      </c>
      <c r="F454" s="40">
        <v>746.45</v>
      </c>
      <c r="G454" s="40">
        <v>737.75000000000011</v>
      </c>
      <c r="H454" s="40">
        <v>767.45000000000016</v>
      </c>
      <c r="I454" s="40">
        <v>776.1500000000002</v>
      </c>
      <c r="J454" s="40">
        <v>782.30000000000018</v>
      </c>
      <c r="K454" s="31">
        <v>770</v>
      </c>
      <c r="L454" s="31">
        <v>755.15</v>
      </c>
      <c r="M454" s="31">
        <v>54.264189999999999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4251.3500000000004</v>
      </c>
      <c r="D455" s="40">
        <v>4274.083333333333</v>
      </c>
      <c r="E455" s="40">
        <v>4198.1666666666661</v>
      </c>
      <c r="F455" s="40">
        <v>4144.9833333333327</v>
      </c>
      <c r="G455" s="40">
        <v>4069.0666666666657</v>
      </c>
      <c r="H455" s="40">
        <v>4327.2666666666664</v>
      </c>
      <c r="I455" s="40">
        <v>4403.1833333333325</v>
      </c>
      <c r="J455" s="40">
        <v>4456.3666666666668</v>
      </c>
      <c r="K455" s="31">
        <v>4350</v>
      </c>
      <c r="L455" s="31">
        <v>4220.8999999999996</v>
      </c>
      <c r="M455" s="31">
        <v>0.81133999999999995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1158.25</v>
      </c>
      <c r="D456" s="40">
        <v>1159.0666666666666</v>
      </c>
      <c r="E456" s="40">
        <v>1150.1333333333332</v>
      </c>
      <c r="F456" s="40">
        <v>1142.0166666666667</v>
      </c>
      <c r="G456" s="40">
        <v>1133.0833333333333</v>
      </c>
      <c r="H456" s="40">
        <v>1167.1833333333332</v>
      </c>
      <c r="I456" s="40">
        <v>1176.1166666666666</v>
      </c>
      <c r="J456" s="40">
        <v>1184.2333333333331</v>
      </c>
      <c r="K456" s="31">
        <v>1168</v>
      </c>
      <c r="L456" s="31">
        <v>1150.95</v>
      </c>
      <c r="M456" s="31">
        <v>0.26550000000000001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141.35</v>
      </c>
      <c r="D457" s="40">
        <v>142.61666666666667</v>
      </c>
      <c r="E457" s="40">
        <v>138.73333333333335</v>
      </c>
      <c r="F457" s="40">
        <v>136.11666666666667</v>
      </c>
      <c r="G457" s="40">
        <v>132.23333333333335</v>
      </c>
      <c r="H457" s="40">
        <v>145.23333333333335</v>
      </c>
      <c r="I457" s="40">
        <v>149.11666666666667</v>
      </c>
      <c r="J457" s="40">
        <v>151.73333333333335</v>
      </c>
      <c r="K457" s="31">
        <v>146.5</v>
      </c>
      <c r="L457" s="31">
        <v>140</v>
      </c>
      <c r="M457" s="31">
        <v>15.98028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298.14999999999998</v>
      </c>
      <c r="D458" s="40">
        <v>300.59999999999997</v>
      </c>
      <c r="E458" s="40">
        <v>294.74999999999994</v>
      </c>
      <c r="F458" s="40">
        <v>291.34999999999997</v>
      </c>
      <c r="G458" s="40">
        <v>285.49999999999994</v>
      </c>
      <c r="H458" s="40">
        <v>303.99999999999994</v>
      </c>
      <c r="I458" s="40">
        <v>309.84999999999997</v>
      </c>
      <c r="J458" s="40">
        <v>313.24999999999994</v>
      </c>
      <c r="K458" s="31">
        <v>306.45</v>
      </c>
      <c r="L458" s="31">
        <v>297.2</v>
      </c>
      <c r="M458" s="31">
        <v>261.86248000000001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131.65</v>
      </c>
      <c r="D459" s="40">
        <v>132.13333333333333</v>
      </c>
      <c r="E459" s="40">
        <v>129.61666666666665</v>
      </c>
      <c r="F459" s="40">
        <v>127.58333333333331</v>
      </c>
      <c r="G459" s="40">
        <v>125.06666666666663</v>
      </c>
      <c r="H459" s="40">
        <v>134.16666666666666</v>
      </c>
      <c r="I459" s="40">
        <v>136.68333333333331</v>
      </c>
      <c r="J459" s="40">
        <v>138.71666666666667</v>
      </c>
      <c r="K459" s="31">
        <v>134.65</v>
      </c>
      <c r="L459" s="31">
        <v>130.1</v>
      </c>
      <c r="M459" s="31">
        <v>337.58053000000001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1416.2</v>
      </c>
      <c r="D460" s="40">
        <v>1423.0999999999997</v>
      </c>
      <c r="E460" s="40">
        <v>1398.1999999999994</v>
      </c>
      <c r="F460" s="40">
        <v>1380.1999999999996</v>
      </c>
      <c r="G460" s="40">
        <v>1355.2999999999993</v>
      </c>
      <c r="H460" s="40">
        <v>1441.0999999999995</v>
      </c>
      <c r="I460" s="40">
        <v>1465.9999999999995</v>
      </c>
      <c r="J460" s="40">
        <v>1483.9999999999995</v>
      </c>
      <c r="K460" s="31">
        <v>1448</v>
      </c>
      <c r="L460" s="31">
        <v>1405.1</v>
      </c>
      <c r="M460" s="31">
        <v>112.89435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3951.1</v>
      </c>
      <c r="D461" s="40">
        <v>3981.1333333333332</v>
      </c>
      <c r="E461" s="40">
        <v>3871.3166666666666</v>
      </c>
      <c r="F461" s="40">
        <v>3791.5333333333333</v>
      </c>
      <c r="G461" s="40">
        <v>3681.7166666666667</v>
      </c>
      <c r="H461" s="40">
        <v>4060.9166666666665</v>
      </c>
      <c r="I461" s="40">
        <v>4170.7333333333336</v>
      </c>
      <c r="J461" s="40">
        <v>4250.5166666666664</v>
      </c>
      <c r="K461" s="31">
        <v>4090.95</v>
      </c>
      <c r="L461" s="31">
        <v>3901.35</v>
      </c>
      <c r="M461" s="31">
        <v>0.16636000000000001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1216.5</v>
      </c>
      <c r="D462" s="40">
        <v>1220.2</v>
      </c>
      <c r="E462" s="40">
        <v>1210</v>
      </c>
      <c r="F462" s="40">
        <v>1203.5</v>
      </c>
      <c r="G462" s="40">
        <v>1193.3</v>
      </c>
      <c r="H462" s="40">
        <v>1226.7</v>
      </c>
      <c r="I462" s="40">
        <v>1236.9000000000003</v>
      </c>
      <c r="J462" s="40">
        <v>1243.4000000000001</v>
      </c>
      <c r="K462" s="31">
        <v>1230.4000000000001</v>
      </c>
      <c r="L462" s="31">
        <v>1213.7</v>
      </c>
      <c r="M462" s="31">
        <v>19.38175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157</v>
      </c>
      <c r="D463" s="40">
        <v>158.5</v>
      </c>
      <c r="E463" s="40">
        <v>154.6</v>
      </c>
      <c r="F463" s="40">
        <v>152.19999999999999</v>
      </c>
      <c r="G463" s="40">
        <v>148.29999999999998</v>
      </c>
      <c r="H463" s="40">
        <v>160.9</v>
      </c>
      <c r="I463" s="40">
        <v>164.79999999999998</v>
      </c>
      <c r="J463" s="40">
        <v>167.20000000000002</v>
      </c>
      <c r="K463" s="31">
        <v>162.4</v>
      </c>
      <c r="L463" s="31">
        <v>156.1</v>
      </c>
      <c r="M463" s="31">
        <v>5.7743700000000002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1073.8499999999999</v>
      </c>
      <c r="D464" s="40">
        <v>1088.5</v>
      </c>
      <c r="E464" s="40">
        <v>1057</v>
      </c>
      <c r="F464" s="40">
        <v>1040.1500000000001</v>
      </c>
      <c r="G464" s="40">
        <v>1008.6500000000001</v>
      </c>
      <c r="H464" s="40">
        <v>1105.3499999999999</v>
      </c>
      <c r="I464" s="40">
        <v>1136.8499999999999</v>
      </c>
      <c r="J464" s="40">
        <v>1153.6999999999998</v>
      </c>
      <c r="K464" s="31">
        <v>1120</v>
      </c>
      <c r="L464" s="31">
        <v>1071.6500000000001</v>
      </c>
      <c r="M464" s="31">
        <v>4.2966100000000003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1386.5</v>
      </c>
      <c r="D465" s="40">
        <v>1398.5</v>
      </c>
      <c r="E465" s="40">
        <v>1360</v>
      </c>
      <c r="F465" s="40">
        <v>1333.5</v>
      </c>
      <c r="G465" s="40">
        <v>1295</v>
      </c>
      <c r="H465" s="40">
        <v>1425</v>
      </c>
      <c r="I465" s="40">
        <v>1463.5</v>
      </c>
      <c r="J465" s="40">
        <v>1490</v>
      </c>
      <c r="K465" s="31">
        <v>1437</v>
      </c>
      <c r="L465" s="31">
        <v>1372</v>
      </c>
      <c r="M465" s="31">
        <v>0.77514000000000005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1346.2</v>
      </c>
      <c r="D466" s="40">
        <v>1345.5</v>
      </c>
      <c r="E466" s="40">
        <v>1331</v>
      </c>
      <c r="F466" s="40">
        <v>1315.8</v>
      </c>
      <c r="G466" s="40">
        <v>1301.3</v>
      </c>
      <c r="H466" s="40">
        <v>1360.7</v>
      </c>
      <c r="I466" s="40">
        <v>1375.2</v>
      </c>
      <c r="J466" s="40">
        <v>1390.4</v>
      </c>
      <c r="K466" s="31">
        <v>1360</v>
      </c>
      <c r="L466" s="31">
        <v>1330.3</v>
      </c>
      <c r="M466" s="31">
        <v>4.0301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1492.35</v>
      </c>
      <c r="D467" s="40">
        <v>1512.45</v>
      </c>
      <c r="E467" s="40">
        <v>1467.9</v>
      </c>
      <c r="F467" s="40">
        <v>1443.45</v>
      </c>
      <c r="G467" s="40">
        <v>1398.9</v>
      </c>
      <c r="H467" s="40">
        <v>1536.9</v>
      </c>
      <c r="I467" s="40">
        <v>1581.4499999999998</v>
      </c>
      <c r="J467" s="40">
        <v>1605.9</v>
      </c>
      <c r="K467" s="31">
        <v>1557</v>
      </c>
      <c r="L467" s="31">
        <v>1488</v>
      </c>
      <c r="M467" s="31">
        <v>0.35427999999999998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1799.6</v>
      </c>
      <c r="D468" s="40">
        <v>1817.75</v>
      </c>
      <c r="E468" s="40">
        <v>1776.85</v>
      </c>
      <c r="F468" s="40">
        <v>1754.1</v>
      </c>
      <c r="G468" s="40">
        <v>1713.1999999999998</v>
      </c>
      <c r="H468" s="40">
        <v>1840.5</v>
      </c>
      <c r="I468" s="40">
        <v>1881.4</v>
      </c>
      <c r="J468" s="40">
        <v>1904.15</v>
      </c>
      <c r="K468" s="31">
        <v>1858.65</v>
      </c>
      <c r="L468" s="31">
        <v>1795</v>
      </c>
      <c r="M468" s="31">
        <v>20.406870000000001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3073.8</v>
      </c>
      <c r="D469" s="40">
        <v>3088.8000000000006</v>
      </c>
      <c r="E469" s="40">
        <v>3046.3000000000011</v>
      </c>
      <c r="F469" s="40">
        <v>3018.8000000000006</v>
      </c>
      <c r="G469" s="40">
        <v>2976.3000000000011</v>
      </c>
      <c r="H469" s="40">
        <v>3116.3000000000011</v>
      </c>
      <c r="I469" s="40">
        <v>3158.8</v>
      </c>
      <c r="J469" s="40">
        <v>3186.3000000000011</v>
      </c>
      <c r="K469" s="31">
        <v>3131.3</v>
      </c>
      <c r="L469" s="31">
        <v>3061.3</v>
      </c>
      <c r="M469" s="31">
        <v>0.87417999999999996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471.75</v>
      </c>
      <c r="D470" s="40">
        <v>470.15000000000003</v>
      </c>
      <c r="E470" s="40">
        <v>464.80000000000007</v>
      </c>
      <c r="F470" s="40">
        <v>457.85</v>
      </c>
      <c r="G470" s="40">
        <v>452.50000000000006</v>
      </c>
      <c r="H470" s="40">
        <v>477.10000000000008</v>
      </c>
      <c r="I470" s="40">
        <v>482.4500000000001</v>
      </c>
      <c r="J470" s="40">
        <v>489.40000000000009</v>
      </c>
      <c r="K470" s="31">
        <v>475.5</v>
      </c>
      <c r="L470" s="31">
        <v>463.2</v>
      </c>
      <c r="M470" s="31">
        <v>8.8294200000000007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928.9</v>
      </c>
      <c r="D471" s="40">
        <v>934.11666666666667</v>
      </c>
      <c r="E471" s="40">
        <v>915.5333333333333</v>
      </c>
      <c r="F471" s="40">
        <v>902.16666666666663</v>
      </c>
      <c r="G471" s="40">
        <v>883.58333333333326</v>
      </c>
      <c r="H471" s="40">
        <v>947.48333333333335</v>
      </c>
      <c r="I471" s="40">
        <v>966.06666666666661</v>
      </c>
      <c r="J471" s="40">
        <v>979.43333333333339</v>
      </c>
      <c r="K471" s="31">
        <v>952.7</v>
      </c>
      <c r="L471" s="31">
        <v>920.75</v>
      </c>
      <c r="M471" s="31">
        <v>3.3543599999999998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22.15</v>
      </c>
      <c r="D472" s="40">
        <v>21.983333333333331</v>
      </c>
      <c r="E472" s="40">
        <v>21.766666666666662</v>
      </c>
      <c r="F472" s="40">
        <v>21.383333333333333</v>
      </c>
      <c r="G472" s="40">
        <v>21.166666666666664</v>
      </c>
      <c r="H472" s="40">
        <v>22.36666666666666</v>
      </c>
      <c r="I472" s="40">
        <v>22.583333333333329</v>
      </c>
      <c r="J472" s="40">
        <v>22.966666666666658</v>
      </c>
      <c r="K472" s="31">
        <v>22.2</v>
      </c>
      <c r="L472" s="31">
        <v>21.6</v>
      </c>
      <c r="M472" s="31">
        <v>591.14236000000005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120.45</v>
      </c>
      <c r="D473" s="40">
        <v>121.10000000000001</v>
      </c>
      <c r="E473" s="40">
        <v>114.35000000000002</v>
      </c>
      <c r="F473" s="40">
        <v>108.25000000000001</v>
      </c>
      <c r="G473" s="40">
        <v>101.50000000000003</v>
      </c>
      <c r="H473" s="40">
        <v>127.20000000000002</v>
      </c>
      <c r="I473" s="40">
        <v>133.94999999999999</v>
      </c>
      <c r="J473" s="40">
        <v>140.05000000000001</v>
      </c>
      <c r="K473" s="31">
        <v>127.85</v>
      </c>
      <c r="L473" s="31">
        <v>115</v>
      </c>
      <c r="M473" s="31">
        <v>3.9784899999999999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1172.95</v>
      </c>
      <c r="D474" s="40">
        <v>1159.3166666666666</v>
      </c>
      <c r="E474" s="40">
        <v>1133.6333333333332</v>
      </c>
      <c r="F474" s="40">
        <v>1094.3166666666666</v>
      </c>
      <c r="G474" s="40">
        <v>1068.6333333333332</v>
      </c>
      <c r="H474" s="40">
        <v>1198.6333333333332</v>
      </c>
      <c r="I474" s="40">
        <v>1224.3166666666666</v>
      </c>
      <c r="J474" s="40">
        <v>1263.6333333333332</v>
      </c>
      <c r="K474" s="31">
        <v>1185</v>
      </c>
      <c r="L474" s="31">
        <v>1120</v>
      </c>
      <c r="M474" s="31">
        <v>1.19357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13.3</v>
      </c>
      <c r="D475" s="40">
        <v>13.383333333333335</v>
      </c>
      <c r="E475" s="40">
        <v>13.116666666666669</v>
      </c>
      <c r="F475" s="40">
        <v>12.933333333333334</v>
      </c>
      <c r="G475" s="40">
        <v>12.666666666666668</v>
      </c>
      <c r="H475" s="40">
        <v>13.56666666666667</v>
      </c>
      <c r="I475" s="40">
        <v>13.833333333333336</v>
      </c>
      <c r="J475" s="40">
        <v>14.016666666666671</v>
      </c>
      <c r="K475" s="31">
        <v>13.65</v>
      </c>
      <c r="L475" s="31">
        <v>13.2</v>
      </c>
      <c r="M475" s="31">
        <v>50.681399999999996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565.9</v>
      </c>
      <c r="D476" s="40">
        <v>568.88333333333333</v>
      </c>
      <c r="E476" s="40">
        <v>558.76666666666665</v>
      </c>
      <c r="F476" s="40">
        <v>551.63333333333333</v>
      </c>
      <c r="G476" s="40">
        <v>541.51666666666665</v>
      </c>
      <c r="H476" s="40">
        <v>576.01666666666665</v>
      </c>
      <c r="I476" s="40">
        <v>586.13333333333321</v>
      </c>
      <c r="J476" s="40">
        <v>593.26666666666665</v>
      </c>
      <c r="K476" s="31">
        <v>579</v>
      </c>
      <c r="L476" s="31">
        <v>561.75</v>
      </c>
      <c r="M476" s="31">
        <v>9.3010800000000007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785</v>
      </c>
      <c r="D477" s="40">
        <v>788.04999999999984</v>
      </c>
      <c r="E477" s="40">
        <v>777.24999999999966</v>
      </c>
      <c r="F477" s="40">
        <v>769.49999999999977</v>
      </c>
      <c r="G477" s="40">
        <v>758.69999999999959</v>
      </c>
      <c r="H477" s="40">
        <v>795.79999999999973</v>
      </c>
      <c r="I477" s="40">
        <v>806.59999999999991</v>
      </c>
      <c r="J477" s="40">
        <v>814.3499999999998</v>
      </c>
      <c r="K477" s="31">
        <v>798.85</v>
      </c>
      <c r="L477" s="31">
        <v>780.3</v>
      </c>
      <c r="M477" s="31">
        <v>27.223659999999999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1054.25</v>
      </c>
      <c r="D478" s="40">
        <v>1057.4333333333334</v>
      </c>
      <c r="E478" s="40">
        <v>1036.8666666666668</v>
      </c>
      <c r="F478" s="40">
        <v>1019.4833333333333</v>
      </c>
      <c r="G478" s="40">
        <v>998.91666666666674</v>
      </c>
      <c r="H478" s="40">
        <v>1074.8166666666668</v>
      </c>
      <c r="I478" s="40">
        <v>1095.3833333333334</v>
      </c>
      <c r="J478" s="40">
        <v>1112.7666666666669</v>
      </c>
      <c r="K478" s="31">
        <v>1078</v>
      </c>
      <c r="L478" s="31">
        <v>1040.05</v>
      </c>
      <c r="M478" s="31">
        <v>2.5054500000000002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227.6</v>
      </c>
      <c r="D479" s="40">
        <v>230.48333333333335</v>
      </c>
      <c r="E479" s="40">
        <v>222.16666666666669</v>
      </c>
      <c r="F479" s="40">
        <v>216.73333333333335</v>
      </c>
      <c r="G479" s="40">
        <v>208.41666666666669</v>
      </c>
      <c r="H479" s="40">
        <v>235.91666666666669</v>
      </c>
      <c r="I479" s="40">
        <v>244.23333333333335</v>
      </c>
      <c r="J479" s="40">
        <v>249.66666666666669</v>
      </c>
      <c r="K479" s="31">
        <v>238.8</v>
      </c>
      <c r="L479" s="31">
        <v>225.05</v>
      </c>
      <c r="M479" s="31">
        <v>3.4844599999999999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27.95</v>
      </c>
      <c r="D480" s="40">
        <v>28.100000000000005</v>
      </c>
      <c r="E480" s="40">
        <v>27.70000000000001</v>
      </c>
      <c r="F480" s="40">
        <v>27.450000000000006</v>
      </c>
      <c r="G480" s="40">
        <v>27.050000000000011</v>
      </c>
      <c r="H480" s="40">
        <v>28.350000000000009</v>
      </c>
      <c r="I480" s="40">
        <v>28.750000000000007</v>
      </c>
      <c r="J480" s="40">
        <v>29.000000000000007</v>
      </c>
      <c r="K480" s="31">
        <v>28.5</v>
      </c>
      <c r="L480" s="31">
        <v>27.85</v>
      </c>
      <c r="M480" s="31">
        <v>22.645890000000001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7750</v>
      </c>
      <c r="D481" s="40">
        <v>7798.2666666666664</v>
      </c>
      <c r="E481" s="40">
        <v>7685.5333333333328</v>
      </c>
      <c r="F481" s="40">
        <v>7621.0666666666666</v>
      </c>
      <c r="G481" s="40">
        <v>7508.333333333333</v>
      </c>
      <c r="H481" s="40">
        <v>7862.7333333333327</v>
      </c>
      <c r="I481" s="40">
        <v>7975.4666666666662</v>
      </c>
      <c r="J481" s="40">
        <v>8039.9333333333325</v>
      </c>
      <c r="K481" s="31">
        <v>7911</v>
      </c>
      <c r="L481" s="31">
        <v>7733.8</v>
      </c>
      <c r="M481" s="31">
        <v>2.5801799999999999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36.700000000000003</v>
      </c>
      <c r="D482" s="40">
        <v>36.916666666666664</v>
      </c>
      <c r="E482" s="40">
        <v>36.083333333333329</v>
      </c>
      <c r="F482" s="40">
        <v>35.466666666666661</v>
      </c>
      <c r="G482" s="40">
        <v>34.633333333333326</v>
      </c>
      <c r="H482" s="40">
        <v>37.533333333333331</v>
      </c>
      <c r="I482" s="40">
        <v>38.36666666666666</v>
      </c>
      <c r="J482" s="40">
        <v>38.983333333333334</v>
      </c>
      <c r="K482" s="31">
        <v>37.75</v>
      </c>
      <c r="L482" s="31">
        <v>36.299999999999997</v>
      </c>
      <c r="M482" s="31">
        <v>116.93137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1445.4</v>
      </c>
      <c r="D483" s="40">
        <v>1455.1500000000003</v>
      </c>
      <c r="E483" s="40">
        <v>1432.6000000000006</v>
      </c>
      <c r="F483" s="40">
        <v>1419.8000000000002</v>
      </c>
      <c r="G483" s="40">
        <v>1397.2500000000005</v>
      </c>
      <c r="H483" s="40">
        <v>1467.9500000000007</v>
      </c>
      <c r="I483" s="40">
        <v>1490.5000000000005</v>
      </c>
      <c r="J483" s="40">
        <v>1503.3000000000009</v>
      </c>
      <c r="K483" s="31">
        <v>1477.7</v>
      </c>
      <c r="L483" s="31">
        <v>1442.35</v>
      </c>
      <c r="M483" s="31">
        <v>3.7912599999999999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643.04999999999995</v>
      </c>
      <c r="D484" s="40">
        <v>647.19999999999993</v>
      </c>
      <c r="E484" s="40">
        <v>637.34999999999991</v>
      </c>
      <c r="F484" s="40">
        <v>631.65</v>
      </c>
      <c r="G484" s="40">
        <v>621.79999999999995</v>
      </c>
      <c r="H484" s="40">
        <v>652.89999999999986</v>
      </c>
      <c r="I484" s="40">
        <v>662.75</v>
      </c>
      <c r="J484" s="40">
        <v>668.44999999999982</v>
      </c>
      <c r="K484" s="31">
        <v>657.05</v>
      </c>
      <c r="L484" s="31">
        <v>641.5</v>
      </c>
      <c r="M484" s="31">
        <v>6.4015000000000004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247.9</v>
      </c>
      <c r="D485" s="40">
        <v>248.43333333333331</v>
      </c>
      <c r="E485" s="40">
        <v>246.41666666666663</v>
      </c>
      <c r="F485" s="40">
        <v>244.93333333333331</v>
      </c>
      <c r="G485" s="40">
        <v>242.91666666666663</v>
      </c>
      <c r="H485" s="40">
        <v>249.91666666666663</v>
      </c>
      <c r="I485" s="40">
        <v>251.93333333333334</v>
      </c>
      <c r="J485" s="40">
        <v>253.41666666666663</v>
      </c>
      <c r="K485" s="31">
        <v>250.45</v>
      </c>
      <c r="L485" s="31">
        <v>246.95</v>
      </c>
      <c r="M485" s="31">
        <v>18.549890000000001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3879.85</v>
      </c>
      <c r="D486" s="40">
        <v>3899.3166666666671</v>
      </c>
      <c r="E486" s="40">
        <v>3830.5333333333342</v>
      </c>
      <c r="F486" s="40">
        <v>3781.2166666666672</v>
      </c>
      <c r="G486" s="40">
        <v>3712.4333333333343</v>
      </c>
      <c r="H486" s="40">
        <v>3948.6333333333341</v>
      </c>
      <c r="I486" s="40">
        <v>4017.416666666667</v>
      </c>
      <c r="J486" s="40">
        <v>4066.733333333334</v>
      </c>
      <c r="K486" s="31">
        <v>3968.1</v>
      </c>
      <c r="L486" s="31">
        <v>3850</v>
      </c>
      <c r="M486" s="31">
        <v>8.9480000000000004E-2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410.5</v>
      </c>
      <c r="D487" s="40">
        <v>414.25</v>
      </c>
      <c r="E487" s="40">
        <v>404.5</v>
      </c>
      <c r="F487" s="40">
        <v>398.5</v>
      </c>
      <c r="G487" s="40">
        <v>388.75</v>
      </c>
      <c r="H487" s="40">
        <v>420.25</v>
      </c>
      <c r="I487" s="40">
        <v>430</v>
      </c>
      <c r="J487" s="40">
        <v>436</v>
      </c>
      <c r="K487" s="31">
        <v>424</v>
      </c>
      <c r="L487" s="31">
        <v>408.25</v>
      </c>
      <c r="M487" s="31">
        <v>3.6261199999999998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3352.7</v>
      </c>
      <c r="D488" s="40">
        <v>3361.0333333333333</v>
      </c>
      <c r="E488" s="40">
        <v>3341.6666666666665</v>
      </c>
      <c r="F488" s="40">
        <v>3330.6333333333332</v>
      </c>
      <c r="G488" s="40">
        <v>3311.2666666666664</v>
      </c>
      <c r="H488" s="40">
        <v>3372.0666666666666</v>
      </c>
      <c r="I488" s="40">
        <v>3391.4333333333334</v>
      </c>
      <c r="J488" s="40">
        <v>3402.4666666666667</v>
      </c>
      <c r="K488" s="31">
        <v>3380.4</v>
      </c>
      <c r="L488" s="31">
        <v>3350</v>
      </c>
      <c r="M488" s="31">
        <v>7.424E-2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786.95</v>
      </c>
      <c r="D489" s="40">
        <v>792.30000000000007</v>
      </c>
      <c r="E489" s="40">
        <v>779.65000000000009</v>
      </c>
      <c r="F489" s="40">
        <v>772.35</v>
      </c>
      <c r="G489" s="40">
        <v>759.7</v>
      </c>
      <c r="H489" s="40">
        <v>799.60000000000014</v>
      </c>
      <c r="I489" s="40">
        <v>812.25</v>
      </c>
      <c r="J489" s="40">
        <v>819.55000000000018</v>
      </c>
      <c r="K489" s="31">
        <v>804.95</v>
      </c>
      <c r="L489" s="31">
        <v>785</v>
      </c>
      <c r="M489" s="31">
        <v>0.77322000000000002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34.5</v>
      </c>
      <c r="D490" s="40">
        <v>35.1</v>
      </c>
      <c r="E490" s="40">
        <v>33.700000000000003</v>
      </c>
      <c r="F490" s="40">
        <v>32.9</v>
      </c>
      <c r="G490" s="40">
        <v>31.5</v>
      </c>
      <c r="H490" s="40">
        <v>35.900000000000006</v>
      </c>
      <c r="I490" s="40">
        <v>37.299999999999997</v>
      </c>
      <c r="J490" s="40">
        <v>38.100000000000009</v>
      </c>
      <c r="K490" s="31">
        <v>36.5</v>
      </c>
      <c r="L490" s="31">
        <v>34.299999999999997</v>
      </c>
      <c r="M490" s="31">
        <v>30.48875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1339.45</v>
      </c>
      <c r="D491" s="40">
        <v>1354.0333333333335</v>
      </c>
      <c r="E491" s="40">
        <v>1315.416666666667</v>
      </c>
      <c r="F491" s="40">
        <v>1291.3833333333334</v>
      </c>
      <c r="G491" s="40">
        <v>1252.7666666666669</v>
      </c>
      <c r="H491" s="40">
        <v>1378.0666666666671</v>
      </c>
      <c r="I491" s="40">
        <v>1416.6833333333334</v>
      </c>
      <c r="J491" s="40">
        <v>1440.7166666666672</v>
      </c>
      <c r="K491" s="31">
        <v>1392.65</v>
      </c>
      <c r="L491" s="31">
        <v>1330</v>
      </c>
      <c r="M491" s="31">
        <v>0.70086000000000004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1967.3</v>
      </c>
      <c r="D492" s="40">
        <v>1969</v>
      </c>
      <c r="E492" s="40">
        <v>1898.3</v>
      </c>
      <c r="F492" s="40">
        <v>1829.3</v>
      </c>
      <c r="G492" s="40">
        <v>1758.6</v>
      </c>
      <c r="H492" s="40">
        <v>2038</v>
      </c>
      <c r="I492" s="40">
        <v>2108.6999999999998</v>
      </c>
      <c r="J492" s="40">
        <v>2177.6999999999998</v>
      </c>
      <c r="K492" s="31">
        <v>2039.7</v>
      </c>
      <c r="L492" s="31">
        <v>1900</v>
      </c>
      <c r="M492" s="31">
        <v>10.429510000000001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331.45</v>
      </c>
      <c r="D493" s="40">
        <v>333.48333333333335</v>
      </c>
      <c r="E493" s="40">
        <v>326.9666666666667</v>
      </c>
      <c r="F493" s="40">
        <v>322.48333333333335</v>
      </c>
      <c r="G493" s="40">
        <v>315.9666666666667</v>
      </c>
      <c r="H493" s="40">
        <v>337.9666666666667</v>
      </c>
      <c r="I493" s="40">
        <v>344.48333333333335</v>
      </c>
      <c r="J493" s="40">
        <v>348.9666666666667</v>
      </c>
      <c r="K493" s="31">
        <v>340</v>
      </c>
      <c r="L493" s="31">
        <v>329</v>
      </c>
      <c r="M493" s="31">
        <v>1.09443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792.75</v>
      </c>
      <c r="D494" s="40">
        <v>790.85</v>
      </c>
      <c r="E494" s="40">
        <v>786</v>
      </c>
      <c r="F494" s="40">
        <v>779.25</v>
      </c>
      <c r="G494" s="40">
        <v>774.4</v>
      </c>
      <c r="H494" s="40">
        <v>797.6</v>
      </c>
      <c r="I494" s="40">
        <v>802.45000000000016</v>
      </c>
      <c r="J494" s="40">
        <v>809.2</v>
      </c>
      <c r="K494" s="31">
        <v>795.7</v>
      </c>
      <c r="L494" s="31">
        <v>784.1</v>
      </c>
      <c r="M494" s="31">
        <v>5.9980599999999997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311</v>
      </c>
      <c r="D495" s="40">
        <v>312.68333333333334</v>
      </c>
      <c r="E495" s="40">
        <v>306.11666666666667</v>
      </c>
      <c r="F495" s="40">
        <v>301.23333333333335</v>
      </c>
      <c r="G495" s="40">
        <v>294.66666666666669</v>
      </c>
      <c r="H495" s="40">
        <v>317.56666666666666</v>
      </c>
      <c r="I495" s="40">
        <v>324.13333333333338</v>
      </c>
      <c r="J495" s="40">
        <v>329.01666666666665</v>
      </c>
      <c r="K495" s="31">
        <v>319.25</v>
      </c>
      <c r="L495" s="31">
        <v>307.8</v>
      </c>
      <c r="M495" s="31">
        <v>108.34095000000001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3244.7</v>
      </c>
      <c r="D496" s="40">
        <v>3279.4</v>
      </c>
      <c r="E496" s="40">
        <v>3195.3</v>
      </c>
      <c r="F496" s="40">
        <v>3145.9</v>
      </c>
      <c r="G496" s="40">
        <v>3061.8</v>
      </c>
      <c r="H496" s="40">
        <v>3328.8</v>
      </c>
      <c r="I496" s="40">
        <v>3412.8999999999996</v>
      </c>
      <c r="J496" s="40">
        <v>3462.3</v>
      </c>
      <c r="K496" s="31">
        <v>3363.5</v>
      </c>
      <c r="L496" s="31">
        <v>3230</v>
      </c>
      <c r="M496" s="31">
        <v>2.06406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1951.95</v>
      </c>
      <c r="D497" s="40">
        <v>1966.3166666666666</v>
      </c>
      <c r="E497" s="40">
        <v>1925.6333333333332</v>
      </c>
      <c r="F497" s="40">
        <v>1899.3166666666666</v>
      </c>
      <c r="G497" s="40">
        <v>1858.6333333333332</v>
      </c>
      <c r="H497" s="40">
        <v>1992.6333333333332</v>
      </c>
      <c r="I497" s="40">
        <v>2033.3166666666666</v>
      </c>
      <c r="J497" s="40">
        <v>2059.6333333333332</v>
      </c>
      <c r="K497" s="31">
        <v>2007</v>
      </c>
      <c r="L497" s="31">
        <v>1940</v>
      </c>
      <c r="M497" s="31">
        <v>1.4532700000000001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</v>
      </c>
      <c r="D498" s="40">
        <v>6.4333333333333336</v>
      </c>
      <c r="E498" s="40">
        <v>5.5166666666666675</v>
      </c>
      <c r="F498" s="40">
        <v>5.0333333333333341</v>
      </c>
      <c r="G498" s="40">
        <v>4.116666666666668</v>
      </c>
      <c r="H498" s="40">
        <v>6.916666666666667</v>
      </c>
      <c r="I498" s="40">
        <v>7.833333333333333</v>
      </c>
      <c r="J498" s="40">
        <v>8.3166666666666664</v>
      </c>
      <c r="K498" s="31">
        <v>7.35</v>
      </c>
      <c r="L498" s="31">
        <v>5.95</v>
      </c>
      <c r="M498" s="31">
        <v>12724.880160000001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1032.6500000000001</v>
      </c>
      <c r="D499" s="40">
        <v>1036.4000000000001</v>
      </c>
      <c r="E499" s="40">
        <v>1024.4000000000001</v>
      </c>
      <c r="F499" s="40">
        <v>1016.1500000000001</v>
      </c>
      <c r="G499" s="40">
        <v>1004.1500000000001</v>
      </c>
      <c r="H499" s="40">
        <v>1044.6500000000001</v>
      </c>
      <c r="I499" s="40">
        <v>1056.6500000000001</v>
      </c>
      <c r="J499" s="40">
        <v>1064.9000000000001</v>
      </c>
      <c r="K499" s="31">
        <v>1048.4000000000001</v>
      </c>
      <c r="L499" s="31">
        <v>1028.1500000000001</v>
      </c>
      <c r="M499" s="31">
        <v>9.4445099999999993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7528.05</v>
      </c>
      <c r="D500" s="40">
        <v>7499.5</v>
      </c>
      <c r="E500" s="40">
        <v>7379</v>
      </c>
      <c r="F500" s="40">
        <v>7229.95</v>
      </c>
      <c r="G500" s="40">
        <v>7109.45</v>
      </c>
      <c r="H500" s="40">
        <v>7648.55</v>
      </c>
      <c r="I500" s="40">
        <v>7769.05</v>
      </c>
      <c r="J500" s="40">
        <v>7918.1</v>
      </c>
      <c r="K500" s="31">
        <v>7620</v>
      </c>
      <c r="L500" s="31">
        <v>7350.45</v>
      </c>
      <c r="M500" s="31">
        <v>0.33723999999999998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137.85</v>
      </c>
      <c r="D501" s="40">
        <v>138.70000000000002</v>
      </c>
      <c r="E501" s="40">
        <v>135.90000000000003</v>
      </c>
      <c r="F501" s="40">
        <v>133.95000000000002</v>
      </c>
      <c r="G501" s="40">
        <v>131.15000000000003</v>
      </c>
      <c r="H501" s="40">
        <v>140.65000000000003</v>
      </c>
      <c r="I501" s="40">
        <v>143.45000000000005</v>
      </c>
      <c r="J501" s="40">
        <v>145.40000000000003</v>
      </c>
      <c r="K501" s="31">
        <v>141.5</v>
      </c>
      <c r="L501" s="31">
        <v>136.75</v>
      </c>
      <c r="M501" s="31">
        <v>23.494789999999998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135.5</v>
      </c>
      <c r="D502" s="40">
        <v>137.25</v>
      </c>
      <c r="E502" s="40">
        <v>132.75</v>
      </c>
      <c r="F502" s="40">
        <v>130</v>
      </c>
      <c r="G502" s="40">
        <v>125.5</v>
      </c>
      <c r="H502" s="40">
        <v>140</v>
      </c>
      <c r="I502" s="40">
        <v>144.5</v>
      </c>
      <c r="J502" s="40">
        <v>147.25</v>
      </c>
      <c r="K502" s="31">
        <v>141.75</v>
      </c>
      <c r="L502" s="31">
        <v>134.5</v>
      </c>
      <c r="M502" s="31">
        <v>14.754020000000001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530.4</v>
      </c>
      <c r="D503" s="40">
        <v>533.30000000000007</v>
      </c>
      <c r="E503" s="40">
        <v>520.85000000000014</v>
      </c>
      <c r="F503" s="40">
        <v>511.30000000000007</v>
      </c>
      <c r="G503" s="40">
        <v>498.85000000000014</v>
      </c>
      <c r="H503" s="40">
        <v>542.85000000000014</v>
      </c>
      <c r="I503" s="40">
        <v>555.30000000000018</v>
      </c>
      <c r="J503" s="40">
        <v>564.85000000000014</v>
      </c>
      <c r="K503" s="31">
        <v>545.75</v>
      </c>
      <c r="L503" s="31">
        <v>523.75</v>
      </c>
      <c r="M503" s="31">
        <v>0.63383999999999996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2149.25</v>
      </c>
      <c r="D504" s="40">
        <v>2161.4166666666665</v>
      </c>
      <c r="E504" s="40">
        <v>2133.833333333333</v>
      </c>
      <c r="F504" s="40">
        <v>2118.4166666666665</v>
      </c>
      <c r="G504" s="40">
        <v>2090.833333333333</v>
      </c>
      <c r="H504" s="40">
        <v>2176.833333333333</v>
      </c>
      <c r="I504" s="40">
        <v>2204.4166666666661</v>
      </c>
      <c r="J504" s="40">
        <v>2219.833333333333</v>
      </c>
      <c r="K504" s="31">
        <v>2189</v>
      </c>
      <c r="L504" s="31">
        <v>2146</v>
      </c>
      <c r="M504" s="31">
        <v>0.63570000000000004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596.79999999999995</v>
      </c>
      <c r="D505" s="40">
        <v>598.36666666666667</v>
      </c>
      <c r="E505" s="40">
        <v>592.73333333333335</v>
      </c>
      <c r="F505" s="40">
        <v>588.66666666666663</v>
      </c>
      <c r="G505" s="40">
        <v>583.0333333333333</v>
      </c>
      <c r="H505" s="40">
        <v>602.43333333333339</v>
      </c>
      <c r="I505" s="40">
        <v>608.06666666666683</v>
      </c>
      <c r="J505" s="40">
        <v>612.13333333333344</v>
      </c>
      <c r="K505" s="31">
        <v>604</v>
      </c>
      <c r="L505" s="31">
        <v>594.29999999999995</v>
      </c>
      <c r="M505" s="31">
        <v>45.093559999999997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519.29999999999995</v>
      </c>
      <c r="D506" s="40">
        <v>522.81666666666672</v>
      </c>
      <c r="E506" s="40">
        <v>511.03333333333342</v>
      </c>
      <c r="F506" s="40">
        <v>502.76666666666665</v>
      </c>
      <c r="G506" s="40">
        <v>490.98333333333335</v>
      </c>
      <c r="H506" s="40">
        <v>531.08333333333348</v>
      </c>
      <c r="I506" s="40">
        <v>542.86666666666679</v>
      </c>
      <c r="J506" s="40">
        <v>551.13333333333355</v>
      </c>
      <c r="K506" s="31">
        <v>534.6</v>
      </c>
      <c r="L506" s="31">
        <v>514.54999999999995</v>
      </c>
      <c r="M506" s="31">
        <v>3.30993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12.65</v>
      </c>
      <c r="D507" s="40">
        <v>12.700000000000001</v>
      </c>
      <c r="E507" s="40">
        <v>12.550000000000002</v>
      </c>
      <c r="F507" s="40">
        <v>12.450000000000001</v>
      </c>
      <c r="G507" s="40">
        <v>12.300000000000002</v>
      </c>
      <c r="H507" s="40">
        <v>12.800000000000002</v>
      </c>
      <c r="I507" s="40">
        <v>12.950000000000001</v>
      </c>
      <c r="J507" s="40">
        <v>13.050000000000002</v>
      </c>
      <c r="K507" s="31">
        <v>12.85</v>
      </c>
      <c r="L507" s="31">
        <v>12.6</v>
      </c>
      <c r="M507" s="31">
        <v>930.50717999999995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201.8</v>
      </c>
      <c r="D508" s="40">
        <v>205.53333333333333</v>
      </c>
      <c r="E508" s="40">
        <v>197.26666666666665</v>
      </c>
      <c r="F508" s="40">
        <v>192.73333333333332</v>
      </c>
      <c r="G508" s="40">
        <v>184.46666666666664</v>
      </c>
      <c r="H508" s="40">
        <v>210.06666666666666</v>
      </c>
      <c r="I508" s="40">
        <v>218.33333333333337</v>
      </c>
      <c r="J508" s="40">
        <v>222.86666666666667</v>
      </c>
      <c r="K508" s="31">
        <v>213.8</v>
      </c>
      <c r="L508" s="31">
        <v>201</v>
      </c>
      <c r="M508" s="31">
        <v>251.96399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418.05</v>
      </c>
      <c r="D509" s="40">
        <v>419.25</v>
      </c>
      <c r="E509" s="40">
        <v>411.1</v>
      </c>
      <c r="F509" s="40">
        <v>404.15000000000003</v>
      </c>
      <c r="G509" s="40">
        <v>396.00000000000006</v>
      </c>
      <c r="H509" s="40">
        <v>426.2</v>
      </c>
      <c r="I509" s="40">
        <v>434.34999999999997</v>
      </c>
      <c r="J509" s="40">
        <v>441.29999999999995</v>
      </c>
      <c r="K509" s="31">
        <v>427.4</v>
      </c>
      <c r="L509" s="31">
        <v>412.3</v>
      </c>
      <c r="M509" s="31">
        <v>18.12931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2282.85</v>
      </c>
      <c r="D510" s="40">
        <v>2268.4333333333334</v>
      </c>
      <c r="E510" s="40">
        <v>2235.8666666666668</v>
      </c>
      <c r="F510" s="40">
        <v>2188.8833333333332</v>
      </c>
      <c r="G510" s="40">
        <v>2156.3166666666666</v>
      </c>
      <c r="H510" s="40">
        <v>2315.416666666667</v>
      </c>
      <c r="I510" s="40">
        <v>2347.9833333333336</v>
      </c>
      <c r="J510" s="40">
        <v>2394.9666666666672</v>
      </c>
      <c r="K510" s="31">
        <v>2301</v>
      </c>
      <c r="L510" s="31">
        <v>2221.4499999999998</v>
      </c>
      <c r="M510" s="31">
        <v>0.51278000000000001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2218.25</v>
      </c>
      <c r="D511" s="40">
        <v>2264.4500000000003</v>
      </c>
      <c r="E511" s="40">
        <v>2148.9000000000005</v>
      </c>
      <c r="F511" s="40">
        <v>2079.5500000000002</v>
      </c>
      <c r="G511" s="40">
        <v>1964.0000000000005</v>
      </c>
      <c r="H511" s="40">
        <v>2333.8000000000006</v>
      </c>
      <c r="I511" s="40">
        <v>2449.3500000000008</v>
      </c>
      <c r="J511" s="40">
        <v>2518.7000000000007</v>
      </c>
      <c r="K511" s="31">
        <v>2380</v>
      </c>
      <c r="L511" s="31">
        <v>2195.1</v>
      </c>
      <c r="M511" s="31">
        <v>0.31936999999999999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05"/>
      <c r="B5" s="406"/>
      <c r="C5" s="405"/>
      <c r="D5" s="406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07" t="s">
        <v>589</v>
      </c>
      <c r="C7" s="406"/>
      <c r="D7" s="7">
        <f>Main!B10</f>
        <v>44413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44412</v>
      </c>
      <c r="B10" s="32">
        <v>543319</v>
      </c>
      <c r="C10" s="31" t="s">
        <v>971</v>
      </c>
      <c r="D10" s="31" t="s">
        <v>972</v>
      </c>
      <c r="E10" s="31" t="s">
        <v>598</v>
      </c>
      <c r="F10" s="92">
        <v>200000</v>
      </c>
      <c r="G10" s="32">
        <v>11.64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44412</v>
      </c>
      <c r="B11" s="32">
        <v>539528</v>
      </c>
      <c r="C11" s="31" t="s">
        <v>973</v>
      </c>
      <c r="D11" s="31" t="s">
        <v>974</v>
      </c>
      <c r="E11" s="31" t="s">
        <v>598</v>
      </c>
      <c r="F11" s="92">
        <v>24847</v>
      </c>
      <c r="G11" s="32">
        <v>28.5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44412</v>
      </c>
      <c r="B12" s="32">
        <v>539528</v>
      </c>
      <c r="C12" s="31" t="s">
        <v>973</v>
      </c>
      <c r="D12" s="31" t="s">
        <v>975</v>
      </c>
      <c r="E12" s="31" t="s">
        <v>599</v>
      </c>
      <c r="F12" s="92">
        <v>25000</v>
      </c>
      <c r="G12" s="32">
        <v>28.5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44412</v>
      </c>
      <c r="B13" s="32">
        <v>539570</v>
      </c>
      <c r="C13" s="31" t="s">
        <v>976</v>
      </c>
      <c r="D13" s="31" t="s">
        <v>977</v>
      </c>
      <c r="E13" s="31" t="s">
        <v>599</v>
      </c>
      <c r="F13" s="92">
        <v>96000</v>
      </c>
      <c r="G13" s="32">
        <v>6.7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44412</v>
      </c>
      <c r="B14" s="32">
        <v>538351</v>
      </c>
      <c r="C14" s="31" t="s">
        <v>978</v>
      </c>
      <c r="D14" s="31" t="s">
        <v>979</v>
      </c>
      <c r="E14" s="31" t="s">
        <v>599</v>
      </c>
      <c r="F14" s="92">
        <v>66000</v>
      </c>
      <c r="G14" s="32">
        <v>25.6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44412</v>
      </c>
      <c r="B15" s="32">
        <v>533221</v>
      </c>
      <c r="C15" s="31" t="s">
        <v>980</v>
      </c>
      <c r="D15" s="31" t="s">
        <v>981</v>
      </c>
      <c r="E15" s="31" t="s">
        <v>599</v>
      </c>
      <c r="F15" s="92">
        <v>99007</v>
      </c>
      <c r="G15" s="32">
        <v>255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44412</v>
      </c>
      <c r="B16" s="32">
        <v>533221</v>
      </c>
      <c r="C16" s="31" t="s">
        <v>980</v>
      </c>
      <c r="D16" s="31" t="s">
        <v>982</v>
      </c>
      <c r="E16" s="31" t="s">
        <v>598</v>
      </c>
      <c r="F16" s="92">
        <v>188735</v>
      </c>
      <c r="G16" s="32">
        <v>255.28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44412</v>
      </c>
      <c r="B17" s="32">
        <v>531082</v>
      </c>
      <c r="C17" s="31" t="s">
        <v>983</v>
      </c>
      <c r="D17" s="31" t="s">
        <v>984</v>
      </c>
      <c r="E17" s="31" t="s">
        <v>599</v>
      </c>
      <c r="F17" s="92">
        <v>927240</v>
      </c>
      <c r="G17" s="32">
        <v>15.39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44412</v>
      </c>
      <c r="B18" s="32">
        <v>540923</v>
      </c>
      <c r="C18" s="31" t="s">
        <v>985</v>
      </c>
      <c r="D18" s="31" t="s">
        <v>986</v>
      </c>
      <c r="E18" s="31" t="s">
        <v>598</v>
      </c>
      <c r="F18" s="92">
        <v>90000</v>
      </c>
      <c r="G18" s="32">
        <v>4.32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44412</v>
      </c>
      <c r="B19" s="32">
        <v>531991</v>
      </c>
      <c r="C19" s="31" t="s">
        <v>987</v>
      </c>
      <c r="D19" s="31" t="s">
        <v>988</v>
      </c>
      <c r="E19" s="31" t="s">
        <v>598</v>
      </c>
      <c r="F19" s="92">
        <v>700000</v>
      </c>
      <c r="G19" s="32">
        <v>0.54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44412</v>
      </c>
      <c r="B20" s="32">
        <v>542865</v>
      </c>
      <c r="C20" s="31" t="s">
        <v>879</v>
      </c>
      <c r="D20" s="31" t="s">
        <v>872</v>
      </c>
      <c r="E20" s="31" t="s">
        <v>598</v>
      </c>
      <c r="F20" s="92">
        <v>60000</v>
      </c>
      <c r="G20" s="32">
        <v>14.88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44412</v>
      </c>
      <c r="B21" s="32">
        <v>542865</v>
      </c>
      <c r="C21" s="31" t="s">
        <v>879</v>
      </c>
      <c r="D21" s="31" t="s">
        <v>872</v>
      </c>
      <c r="E21" s="31" t="s">
        <v>599</v>
      </c>
      <c r="F21" s="92">
        <v>30000</v>
      </c>
      <c r="G21" s="32">
        <v>14.73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44412</v>
      </c>
      <c r="B22" s="32">
        <v>500069</v>
      </c>
      <c r="C22" s="31" t="s">
        <v>989</v>
      </c>
      <c r="D22" s="31" t="s">
        <v>933</v>
      </c>
      <c r="E22" s="31" t="s">
        <v>598</v>
      </c>
      <c r="F22" s="92">
        <v>108036</v>
      </c>
      <c r="G22" s="32">
        <v>199.8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44412</v>
      </c>
      <c r="B23" s="32">
        <v>500069</v>
      </c>
      <c r="C23" s="31" t="s">
        <v>989</v>
      </c>
      <c r="D23" s="31" t="s">
        <v>933</v>
      </c>
      <c r="E23" s="31" t="s">
        <v>599</v>
      </c>
      <c r="F23" s="92">
        <v>38676</v>
      </c>
      <c r="G23" s="32">
        <v>206.9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44412</v>
      </c>
      <c r="B24" s="32">
        <v>500069</v>
      </c>
      <c r="C24" s="31" t="s">
        <v>989</v>
      </c>
      <c r="D24" s="31" t="s">
        <v>990</v>
      </c>
      <c r="E24" s="31" t="s">
        <v>599</v>
      </c>
      <c r="F24" s="92">
        <v>75740</v>
      </c>
      <c r="G24" s="32">
        <v>201.39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44412</v>
      </c>
      <c r="B25" s="32">
        <v>532386</v>
      </c>
      <c r="C25" s="31" t="s">
        <v>991</v>
      </c>
      <c r="D25" s="31" t="s">
        <v>992</v>
      </c>
      <c r="E25" s="31" t="s">
        <v>598</v>
      </c>
      <c r="F25" s="92">
        <v>100000</v>
      </c>
      <c r="G25" s="32">
        <v>18.100000000000001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44412</v>
      </c>
      <c r="B26" s="32">
        <v>532386</v>
      </c>
      <c r="C26" s="31" t="s">
        <v>991</v>
      </c>
      <c r="D26" s="31" t="s">
        <v>993</v>
      </c>
      <c r="E26" s="31" t="s">
        <v>599</v>
      </c>
      <c r="F26" s="92">
        <v>100586</v>
      </c>
      <c r="G26" s="32">
        <v>18.100000000000001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44412</v>
      </c>
      <c r="B27" s="32">
        <v>522231</v>
      </c>
      <c r="C27" s="31" t="s">
        <v>994</v>
      </c>
      <c r="D27" s="31" t="s">
        <v>995</v>
      </c>
      <c r="E27" s="31" t="s">
        <v>598</v>
      </c>
      <c r="F27" s="92">
        <v>36500</v>
      </c>
      <c r="G27" s="32">
        <v>48.35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44412</v>
      </c>
      <c r="B28" s="32">
        <v>522231</v>
      </c>
      <c r="C28" s="31" t="s">
        <v>994</v>
      </c>
      <c r="D28" s="31" t="s">
        <v>995</v>
      </c>
      <c r="E28" s="31" t="s">
        <v>599</v>
      </c>
      <c r="F28" s="92">
        <v>31935</v>
      </c>
      <c r="G28" s="32">
        <v>51.76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44412</v>
      </c>
      <c r="B29" s="32">
        <v>522231</v>
      </c>
      <c r="C29" s="31" t="s">
        <v>994</v>
      </c>
      <c r="D29" s="31" t="s">
        <v>996</v>
      </c>
      <c r="E29" s="31" t="s">
        <v>598</v>
      </c>
      <c r="F29" s="92">
        <v>19527</v>
      </c>
      <c r="G29" s="32">
        <v>50.74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44412</v>
      </c>
      <c r="B30" s="32">
        <v>522231</v>
      </c>
      <c r="C30" s="31" t="s">
        <v>994</v>
      </c>
      <c r="D30" s="31" t="s">
        <v>996</v>
      </c>
      <c r="E30" s="31" t="s">
        <v>599</v>
      </c>
      <c r="F30" s="92">
        <v>10000</v>
      </c>
      <c r="G30" s="32">
        <v>50.67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44412</v>
      </c>
      <c r="B31" s="32">
        <v>539197</v>
      </c>
      <c r="C31" s="31" t="s">
        <v>997</v>
      </c>
      <c r="D31" s="31" t="s">
        <v>600</v>
      </c>
      <c r="E31" s="31" t="s">
        <v>598</v>
      </c>
      <c r="F31" s="92">
        <v>600000</v>
      </c>
      <c r="G31" s="32">
        <v>1.1000000000000001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44412</v>
      </c>
      <c r="B32" s="32">
        <v>540811</v>
      </c>
      <c r="C32" s="31" t="s">
        <v>998</v>
      </c>
      <c r="D32" s="31" t="s">
        <v>999</v>
      </c>
      <c r="E32" s="31" t="s">
        <v>598</v>
      </c>
      <c r="F32" s="92">
        <v>60000</v>
      </c>
      <c r="G32" s="32">
        <v>12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44412</v>
      </c>
      <c r="B33" s="32">
        <v>540811</v>
      </c>
      <c r="C33" s="31" t="s">
        <v>998</v>
      </c>
      <c r="D33" s="31" t="s">
        <v>872</v>
      </c>
      <c r="E33" s="31" t="s">
        <v>599</v>
      </c>
      <c r="F33" s="92">
        <v>150000</v>
      </c>
      <c r="G33" s="32">
        <v>12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44412</v>
      </c>
      <c r="B34" s="32">
        <v>540811</v>
      </c>
      <c r="C34" s="31" t="s">
        <v>998</v>
      </c>
      <c r="D34" s="31" t="s">
        <v>1000</v>
      </c>
      <c r="E34" s="31" t="s">
        <v>598</v>
      </c>
      <c r="F34" s="92">
        <v>60000</v>
      </c>
      <c r="G34" s="32">
        <v>12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44412</v>
      </c>
      <c r="B35" s="32">
        <v>540811</v>
      </c>
      <c r="C35" s="31" t="s">
        <v>998</v>
      </c>
      <c r="D35" s="31" t="s">
        <v>1000</v>
      </c>
      <c r="E35" s="31" t="s">
        <v>599</v>
      </c>
      <c r="F35" s="92">
        <v>20000</v>
      </c>
      <c r="G35" s="32">
        <v>12.46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44412</v>
      </c>
      <c r="B36" s="32">
        <v>533333</v>
      </c>
      <c r="C36" s="31" t="s">
        <v>1001</v>
      </c>
      <c r="D36" s="31" t="s">
        <v>1002</v>
      </c>
      <c r="E36" s="31" t="s">
        <v>599</v>
      </c>
      <c r="F36" s="92">
        <v>631870</v>
      </c>
      <c r="G36" s="32">
        <v>108.04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44412</v>
      </c>
      <c r="B37" s="32">
        <v>533333</v>
      </c>
      <c r="C37" s="31" t="s">
        <v>1001</v>
      </c>
      <c r="D37" s="31" t="s">
        <v>1003</v>
      </c>
      <c r="E37" s="31" t="s">
        <v>598</v>
      </c>
      <c r="F37" s="92">
        <v>1178000</v>
      </c>
      <c r="G37" s="32">
        <v>107.17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44412</v>
      </c>
      <c r="B38" s="32">
        <v>543312</v>
      </c>
      <c r="C38" s="31" t="s">
        <v>880</v>
      </c>
      <c r="D38" s="31" t="s">
        <v>1004</v>
      </c>
      <c r="E38" s="31" t="s">
        <v>598</v>
      </c>
      <c r="F38" s="92">
        <v>12000</v>
      </c>
      <c r="G38" s="32">
        <v>23.23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44412</v>
      </c>
      <c r="B39" s="32">
        <v>543312</v>
      </c>
      <c r="C39" s="31" t="s">
        <v>880</v>
      </c>
      <c r="D39" s="31" t="s">
        <v>1005</v>
      </c>
      <c r="E39" s="31" t="s">
        <v>598</v>
      </c>
      <c r="F39" s="92">
        <v>18000</v>
      </c>
      <c r="G39" s="32">
        <v>23.35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44412</v>
      </c>
      <c r="B40" s="32">
        <v>543312</v>
      </c>
      <c r="C40" s="31" t="s">
        <v>880</v>
      </c>
      <c r="D40" s="31" t="s">
        <v>1005</v>
      </c>
      <c r="E40" s="31" t="s">
        <v>599</v>
      </c>
      <c r="F40" s="92">
        <v>18000</v>
      </c>
      <c r="G40" s="32">
        <v>24.38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44412</v>
      </c>
      <c r="B41" s="32">
        <v>543312</v>
      </c>
      <c r="C41" s="31" t="s">
        <v>880</v>
      </c>
      <c r="D41" s="31" t="s">
        <v>1006</v>
      </c>
      <c r="E41" s="31" t="s">
        <v>598</v>
      </c>
      <c r="F41" s="92">
        <v>12000</v>
      </c>
      <c r="G41" s="32">
        <v>24.38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44412</v>
      </c>
      <c r="B42" s="32">
        <v>542850</v>
      </c>
      <c r="C42" s="31" t="s">
        <v>1007</v>
      </c>
      <c r="D42" s="31" t="s">
        <v>1008</v>
      </c>
      <c r="E42" s="31" t="s">
        <v>598</v>
      </c>
      <c r="F42" s="92">
        <v>100000</v>
      </c>
      <c r="G42" s="32">
        <v>20.5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44412</v>
      </c>
      <c r="B43" s="32">
        <v>542850</v>
      </c>
      <c r="C43" s="31" t="s">
        <v>1007</v>
      </c>
      <c r="D43" s="31" t="s">
        <v>1009</v>
      </c>
      <c r="E43" s="31" t="s">
        <v>599</v>
      </c>
      <c r="F43" s="92">
        <v>100000</v>
      </c>
      <c r="G43" s="32">
        <v>20.5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44412</v>
      </c>
      <c r="B44" s="32">
        <v>540134</v>
      </c>
      <c r="C44" s="31" t="s">
        <v>1010</v>
      </c>
      <c r="D44" s="31" t="s">
        <v>1011</v>
      </c>
      <c r="E44" s="31" t="s">
        <v>599</v>
      </c>
      <c r="F44" s="92">
        <v>150000</v>
      </c>
      <c r="G44" s="32">
        <v>3.1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44412</v>
      </c>
      <c r="B45" s="32">
        <v>540134</v>
      </c>
      <c r="C45" s="31" t="s">
        <v>1010</v>
      </c>
      <c r="D45" s="31" t="s">
        <v>1012</v>
      </c>
      <c r="E45" s="31" t="s">
        <v>598</v>
      </c>
      <c r="F45" s="92">
        <v>50000</v>
      </c>
      <c r="G45" s="32">
        <v>3.1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44412</v>
      </c>
      <c r="B46" s="32">
        <v>512399</v>
      </c>
      <c r="C46" s="31" t="s">
        <v>1013</v>
      </c>
      <c r="D46" s="31" t="s">
        <v>1014</v>
      </c>
      <c r="E46" s="31" t="s">
        <v>599</v>
      </c>
      <c r="F46" s="92">
        <v>49755</v>
      </c>
      <c r="G46" s="32">
        <v>60.8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44412</v>
      </c>
      <c r="B47" s="32">
        <v>512399</v>
      </c>
      <c r="C47" s="31" t="s">
        <v>1013</v>
      </c>
      <c r="D47" s="31" t="s">
        <v>1015</v>
      </c>
      <c r="E47" s="31" t="s">
        <v>598</v>
      </c>
      <c r="F47" s="92">
        <v>42955</v>
      </c>
      <c r="G47" s="32">
        <v>60.8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44412</v>
      </c>
      <c r="B48" s="32">
        <v>539679</v>
      </c>
      <c r="C48" s="31" t="s">
        <v>895</v>
      </c>
      <c r="D48" s="31" t="s">
        <v>1016</v>
      </c>
      <c r="E48" s="31" t="s">
        <v>598</v>
      </c>
      <c r="F48" s="92">
        <v>38500</v>
      </c>
      <c r="G48" s="32">
        <v>11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44412</v>
      </c>
      <c r="B49" s="32">
        <v>539679</v>
      </c>
      <c r="C49" s="31" t="s">
        <v>895</v>
      </c>
      <c r="D49" s="31" t="s">
        <v>1017</v>
      </c>
      <c r="E49" s="31" t="s">
        <v>598</v>
      </c>
      <c r="F49" s="92">
        <v>27500</v>
      </c>
      <c r="G49" s="32">
        <v>11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44412</v>
      </c>
      <c r="B50" s="32">
        <v>539679</v>
      </c>
      <c r="C50" s="31" t="s">
        <v>895</v>
      </c>
      <c r="D50" s="31" t="s">
        <v>1018</v>
      </c>
      <c r="E50" s="31" t="s">
        <v>598</v>
      </c>
      <c r="F50" s="92">
        <v>55000</v>
      </c>
      <c r="G50" s="32">
        <v>11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44412</v>
      </c>
      <c r="B51" s="32">
        <v>539679</v>
      </c>
      <c r="C51" s="31" t="s">
        <v>895</v>
      </c>
      <c r="D51" s="31" t="s">
        <v>1019</v>
      </c>
      <c r="E51" s="31" t="s">
        <v>598</v>
      </c>
      <c r="F51" s="92">
        <v>55000</v>
      </c>
      <c r="G51" s="32">
        <v>11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44412</v>
      </c>
      <c r="B52" s="32">
        <v>539679</v>
      </c>
      <c r="C52" s="31" t="s">
        <v>895</v>
      </c>
      <c r="D52" s="31" t="s">
        <v>1017</v>
      </c>
      <c r="E52" s="31" t="s">
        <v>599</v>
      </c>
      <c r="F52" s="92">
        <v>2279</v>
      </c>
      <c r="G52" s="32">
        <v>10.56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44412</v>
      </c>
      <c r="B53" s="32">
        <v>539679</v>
      </c>
      <c r="C53" s="31" t="s">
        <v>895</v>
      </c>
      <c r="D53" s="31" t="s">
        <v>1020</v>
      </c>
      <c r="E53" s="31" t="s">
        <v>599</v>
      </c>
      <c r="F53" s="92">
        <v>226214</v>
      </c>
      <c r="G53" s="32">
        <v>11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44412</v>
      </c>
      <c r="B54" s="32">
        <v>539679</v>
      </c>
      <c r="C54" s="31" t="s">
        <v>895</v>
      </c>
      <c r="D54" s="31" t="s">
        <v>1021</v>
      </c>
      <c r="E54" s="31" t="s">
        <v>598</v>
      </c>
      <c r="F54" s="92">
        <v>26000</v>
      </c>
      <c r="G54" s="32">
        <v>11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44412</v>
      </c>
      <c r="B55" s="32">
        <v>539679</v>
      </c>
      <c r="C55" s="31" t="s">
        <v>895</v>
      </c>
      <c r="D55" s="31" t="s">
        <v>896</v>
      </c>
      <c r="E55" s="31" t="s">
        <v>598</v>
      </c>
      <c r="F55" s="92">
        <v>42000</v>
      </c>
      <c r="G55" s="32">
        <v>11.53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44412</v>
      </c>
      <c r="B56" s="32">
        <v>539767</v>
      </c>
      <c r="C56" s="31" t="s">
        <v>881</v>
      </c>
      <c r="D56" s="31" t="s">
        <v>1022</v>
      </c>
      <c r="E56" s="31" t="s">
        <v>599</v>
      </c>
      <c r="F56" s="92">
        <v>100000</v>
      </c>
      <c r="G56" s="32">
        <v>15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44412</v>
      </c>
      <c r="B57" s="32">
        <v>539767</v>
      </c>
      <c r="C57" s="31" t="s">
        <v>881</v>
      </c>
      <c r="D57" s="31" t="s">
        <v>1023</v>
      </c>
      <c r="E57" s="31" t="s">
        <v>598</v>
      </c>
      <c r="F57" s="92">
        <v>9000</v>
      </c>
      <c r="G57" s="32">
        <v>14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44412</v>
      </c>
      <c r="B58" s="32">
        <v>539767</v>
      </c>
      <c r="C58" s="31" t="s">
        <v>881</v>
      </c>
      <c r="D58" s="31" t="s">
        <v>1023</v>
      </c>
      <c r="E58" s="31" t="s">
        <v>599</v>
      </c>
      <c r="F58" s="92">
        <v>21000</v>
      </c>
      <c r="G58" s="32">
        <v>14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44412</v>
      </c>
      <c r="B59" s="32">
        <v>539767</v>
      </c>
      <c r="C59" s="31" t="s">
        <v>881</v>
      </c>
      <c r="D59" s="31" t="s">
        <v>1024</v>
      </c>
      <c r="E59" s="31" t="s">
        <v>598</v>
      </c>
      <c r="F59" s="92">
        <v>20349</v>
      </c>
      <c r="G59" s="32">
        <v>14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44412</v>
      </c>
      <c r="B60" s="32">
        <v>539767</v>
      </c>
      <c r="C60" s="31" t="s">
        <v>881</v>
      </c>
      <c r="D60" s="31" t="s">
        <v>1025</v>
      </c>
      <c r="E60" s="31" t="s">
        <v>598</v>
      </c>
      <c r="F60" s="92">
        <v>40984</v>
      </c>
      <c r="G60" s="32">
        <v>13.99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44412</v>
      </c>
      <c r="B61" s="32">
        <v>539767</v>
      </c>
      <c r="C61" s="31" t="s">
        <v>881</v>
      </c>
      <c r="D61" s="31" t="s">
        <v>1024</v>
      </c>
      <c r="E61" s="31" t="s">
        <v>599</v>
      </c>
      <c r="F61" s="92">
        <v>340</v>
      </c>
      <c r="G61" s="32">
        <v>15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44412</v>
      </c>
      <c r="B62" s="32">
        <v>539767</v>
      </c>
      <c r="C62" s="20" t="s">
        <v>881</v>
      </c>
      <c r="D62" s="20" t="s">
        <v>1025</v>
      </c>
      <c r="E62" s="31" t="s">
        <v>599</v>
      </c>
      <c r="F62" s="92">
        <v>40984</v>
      </c>
      <c r="G62" s="32">
        <v>14.1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44412</v>
      </c>
      <c r="B63" s="32">
        <v>539767</v>
      </c>
      <c r="C63" s="31" t="s">
        <v>881</v>
      </c>
      <c r="D63" s="31" t="s">
        <v>1024</v>
      </c>
      <c r="E63" s="31" t="s">
        <v>598</v>
      </c>
      <c r="F63" s="92">
        <v>130365</v>
      </c>
      <c r="G63" s="32">
        <v>14.78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44412</v>
      </c>
      <c r="B64" s="32">
        <v>539767</v>
      </c>
      <c r="C64" s="31" t="s">
        <v>881</v>
      </c>
      <c r="D64" s="31" t="s">
        <v>1024</v>
      </c>
      <c r="E64" s="31" t="s">
        <v>599</v>
      </c>
      <c r="F64" s="92">
        <v>53242</v>
      </c>
      <c r="G64" s="32">
        <v>14.19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44412</v>
      </c>
      <c r="B65" s="32">
        <v>538019</v>
      </c>
      <c r="C65" s="31" t="s">
        <v>873</v>
      </c>
      <c r="D65" s="31" t="s">
        <v>1026</v>
      </c>
      <c r="E65" s="31" t="s">
        <v>599</v>
      </c>
      <c r="F65" s="92">
        <v>85312</v>
      </c>
      <c r="G65" s="32">
        <v>3.25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44412</v>
      </c>
      <c r="B66" s="32">
        <v>539291</v>
      </c>
      <c r="C66" s="31" t="s">
        <v>1027</v>
      </c>
      <c r="D66" s="31" t="s">
        <v>1028</v>
      </c>
      <c r="E66" s="31" t="s">
        <v>598</v>
      </c>
      <c r="F66" s="92">
        <v>19300</v>
      </c>
      <c r="G66" s="32">
        <v>12.89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44412</v>
      </c>
      <c r="B67" s="32">
        <v>539673</v>
      </c>
      <c r="C67" s="31" t="s">
        <v>1029</v>
      </c>
      <c r="D67" s="31" t="s">
        <v>1030</v>
      </c>
      <c r="E67" s="31" t="s">
        <v>598</v>
      </c>
      <c r="F67" s="92">
        <v>10069</v>
      </c>
      <c r="G67" s="32">
        <v>7.59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44412</v>
      </c>
      <c r="B68" s="32">
        <v>539673</v>
      </c>
      <c r="C68" s="31" t="s">
        <v>1029</v>
      </c>
      <c r="D68" s="31" t="s">
        <v>1030</v>
      </c>
      <c r="E68" s="31" t="s">
        <v>599</v>
      </c>
      <c r="F68" s="92">
        <v>89</v>
      </c>
      <c r="G68" s="32">
        <v>7.58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44412</v>
      </c>
      <c r="B69" s="32">
        <v>531952</v>
      </c>
      <c r="C69" s="31" t="s">
        <v>934</v>
      </c>
      <c r="D69" s="31" t="s">
        <v>1031</v>
      </c>
      <c r="E69" s="31" t="s">
        <v>598</v>
      </c>
      <c r="F69" s="92">
        <v>15500</v>
      </c>
      <c r="G69" s="32">
        <v>39.75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44412</v>
      </c>
      <c r="B70" s="32">
        <v>531952</v>
      </c>
      <c r="C70" s="31" t="s">
        <v>934</v>
      </c>
      <c r="D70" s="31" t="s">
        <v>1032</v>
      </c>
      <c r="E70" s="31" t="s">
        <v>598</v>
      </c>
      <c r="F70" s="92">
        <v>39381</v>
      </c>
      <c r="G70" s="32">
        <v>40.229999999999997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44412</v>
      </c>
      <c r="B71" s="32">
        <v>531952</v>
      </c>
      <c r="C71" s="31" t="s">
        <v>934</v>
      </c>
      <c r="D71" s="31" t="s">
        <v>1032</v>
      </c>
      <c r="E71" s="31" t="s">
        <v>599</v>
      </c>
      <c r="F71" s="92">
        <v>147879</v>
      </c>
      <c r="G71" s="32">
        <v>39.450000000000003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44412</v>
      </c>
      <c r="B72" s="32">
        <v>531952</v>
      </c>
      <c r="C72" s="31" t="s">
        <v>934</v>
      </c>
      <c r="D72" s="31" t="s">
        <v>1031</v>
      </c>
      <c r="E72" s="31" t="s">
        <v>599</v>
      </c>
      <c r="F72" s="92">
        <v>206990</v>
      </c>
      <c r="G72" s="32">
        <v>36.57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44412</v>
      </c>
      <c r="B73" s="32">
        <v>531952</v>
      </c>
      <c r="C73" s="31" t="s">
        <v>934</v>
      </c>
      <c r="D73" s="31" t="s">
        <v>1033</v>
      </c>
      <c r="E73" s="31" t="s">
        <v>598</v>
      </c>
      <c r="F73" s="92">
        <v>73068</v>
      </c>
      <c r="G73" s="32">
        <v>39.47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44412</v>
      </c>
      <c r="B74" s="32">
        <v>531952</v>
      </c>
      <c r="C74" s="31" t="s">
        <v>934</v>
      </c>
      <c r="D74" s="31" t="s">
        <v>1033</v>
      </c>
      <c r="E74" s="31" t="s">
        <v>599</v>
      </c>
      <c r="F74" s="92">
        <v>73068</v>
      </c>
      <c r="G74" s="32">
        <v>39.630000000000003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44412</v>
      </c>
      <c r="B75" s="32">
        <v>539526</v>
      </c>
      <c r="C75" s="31" t="s">
        <v>1034</v>
      </c>
      <c r="D75" s="31" t="s">
        <v>1035</v>
      </c>
      <c r="E75" s="31" t="s">
        <v>599</v>
      </c>
      <c r="F75" s="92">
        <v>1839903</v>
      </c>
      <c r="G75" s="32">
        <v>0.7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44412</v>
      </c>
      <c r="B76" s="32">
        <v>512499</v>
      </c>
      <c r="C76" s="31" t="s">
        <v>935</v>
      </c>
      <c r="D76" s="31" t="s">
        <v>1036</v>
      </c>
      <c r="E76" s="31" t="s">
        <v>598</v>
      </c>
      <c r="F76" s="92">
        <v>6451842</v>
      </c>
      <c r="G76" s="32">
        <v>0.53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44412</v>
      </c>
      <c r="B77" s="32">
        <v>512499</v>
      </c>
      <c r="C77" s="31" t="s">
        <v>935</v>
      </c>
      <c r="D77" s="31" t="s">
        <v>1036</v>
      </c>
      <c r="E77" s="31" t="s">
        <v>599</v>
      </c>
      <c r="F77" s="92">
        <v>306121</v>
      </c>
      <c r="G77" s="32">
        <v>0.53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44412</v>
      </c>
      <c r="B78" s="32">
        <v>512499</v>
      </c>
      <c r="C78" s="31" t="s">
        <v>935</v>
      </c>
      <c r="D78" s="31" t="s">
        <v>936</v>
      </c>
      <c r="E78" s="31" t="s">
        <v>599</v>
      </c>
      <c r="F78" s="92">
        <v>6650000</v>
      </c>
      <c r="G78" s="32">
        <v>0.53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44412</v>
      </c>
      <c r="B79" s="32">
        <v>512499</v>
      </c>
      <c r="C79" s="31" t="s">
        <v>935</v>
      </c>
      <c r="D79" s="31" t="s">
        <v>937</v>
      </c>
      <c r="E79" s="31" t="s">
        <v>599</v>
      </c>
      <c r="F79" s="92">
        <v>6850000</v>
      </c>
      <c r="G79" s="32">
        <v>0.53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44412</v>
      </c>
      <c r="B80" s="32">
        <v>542025</v>
      </c>
      <c r="C80" s="31" t="s">
        <v>1037</v>
      </c>
      <c r="D80" s="31" t="s">
        <v>1038</v>
      </c>
      <c r="E80" s="31" t="s">
        <v>599</v>
      </c>
      <c r="F80" s="92">
        <v>75000</v>
      </c>
      <c r="G80" s="32">
        <v>25.14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44412</v>
      </c>
      <c r="B81" s="32">
        <v>503657</v>
      </c>
      <c r="C81" s="31" t="s">
        <v>1039</v>
      </c>
      <c r="D81" s="31" t="s">
        <v>1040</v>
      </c>
      <c r="E81" s="31" t="s">
        <v>598</v>
      </c>
      <c r="F81" s="92">
        <v>62000</v>
      </c>
      <c r="G81" s="32">
        <v>22.08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44412</v>
      </c>
      <c r="B82" s="32">
        <v>503657</v>
      </c>
      <c r="C82" s="31" t="s">
        <v>1039</v>
      </c>
      <c r="D82" s="31" t="s">
        <v>1040</v>
      </c>
      <c r="E82" s="31" t="s">
        <v>599</v>
      </c>
      <c r="F82" s="92">
        <v>16464</v>
      </c>
      <c r="G82" s="32">
        <v>20.8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44412</v>
      </c>
      <c r="B83" s="32">
        <v>531025</v>
      </c>
      <c r="C83" s="31" t="s">
        <v>897</v>
      </c>
      <c r="D83" s="31" t="s">
        <v>938</v>
      </c>
      <c r="E83" s="31" t="s">
        <v>599</v>
      </c>
      <c r="F83" s="92">
        <v>309338</v>
      </c>
      <c r="G83" s="32">
        <v>2.04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44412</v>
      </c>
      <c r="B84" s="32">
        <v>541445</v>
      </c>
      <c r="C84" s="31" t="s">
        <v>1041</v>
      </c>
      <c r="D84" s="31" t="s">
        <v>1042</v>
      </c>
      <c r="E84" s="31" t="s">
        <v>599</v>
      </c>
      <c r="F84" s="92">
        <v>105600</v>
      </c>
      <c r="G84" s="32">
        <v>39.5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44412</v>
      </c>
      <c r="B85" s="32" t="s">
        <v>983</v>
      </c>
      <c r="C85" s="31" t="s">
        <v>1043</v>
      </c>
      <c r="D85" s="31" t="s">
        <v>1044</v>
      </c>
      <c r="E85" s="31" t="s">
        <v>598</v>
      </c>
      <c r="F85" s="92">
        <v>1479745</v>
      </c>
      <c r="G85" s="32">
        <v>16.54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44412</v>
      </c>
      <c r="B86" s="32" t="s">
        <v>983</v>
      </c>
      <c r="C86" s="31" t="s">
        <v>1043</v>
      </c>
      <c r="D86" s="31" t="s">
        <v>1045</v>
      </c>
      <c r="E86" s="31" t="s">
        <v>598</v>
      </c>
      <c r="F86" s="92">
        <v>2750225</v>
      </c>
      <c r="G86" s="32">
        <v>16.32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44412</v>
      </c>
      <c r="B87" s="32" t="s">
        <v>1046</v>
      </c>
      <c r="C87" s="31" t="s">
        <v>1047</v>
      </c>
      <c r="D87" s="31" t="s">
        <v>1048</v>
      </c>
      <c r="E87" s="31" t="s">
        <v>598</v>
      </c>
      <c r="F87" s="92">
        <v>60697</v>
      </c>
      <c r="G87" s="32">
        <v>129.72999999999999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44412</v>
      </c>
      <c r="B88" s="32" t="s">
        <v>947</v>
      </c>
      <c r="C88" s="31" t="s">
        <v>948</v>
      </c>
      <c r="D88" s="31" t="s">
        <v>1049</v>
      </c>
      <c r="E88" s="31" t="s">
        <v>598</v>
      </c>
      <c r="F88" s="92">
        <v>180000</v>
      </c>
      <c r="G88" s="32">
        <v>5.77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44412</v>
      </c>
      <c r="B89" s="32" t="s">
        <v>947</v>
      </c>
      <c r="C89" s="31" t="s">
        <v>948</v>
      </c>
      <c r="D89" s="31" t="s">
        <v>1050</v>
      </c>
      <c r="E89" s="31" t="s">
        <v>598</v>
      </c>
      <c r="F89" s="92">
        <v>6000</v>
      </c>
      <c r="G89" s="32">
        <v>5.65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44412</v>
      </c>
      <c r="B90" s="32" t="s">
        <v>1051</v>
      </c>
      <c r="C90" s="31" t="s">
        <v>1052</v>
      </c>
      <c r="D90" s="31" t="s">
        <v>1053</v>
      </c>
      <c r="E90" s="31" t="s">
        <v>598</v>
      </c>
      <c r="F90" s="92">
        <v>180000</v>
      </c>
      <c r="G90" s="32">
        <v>87.72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44412</v>
      </c>
      <c r="B91" s="32" t="s">
        <v>1051</v>
      </c>
      <c r="C91" s="31" t="s">
        <v>1052</v>
      </c>
      <c r="D91" s="31" t="s">
        <v>1054</v>
      </c>
      <c r="E91" s="31" t="s">
        <v>598</v>
      </c>
      <c r="F91" s="92">
        <v>190539</v>
      </c>
      <c r="G91" s="32">
        <v>88.28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44412</v>
      </c>
      <c r="B92" s="32" t="s">
        <v>89</v>
      </c>
      <c r="C92" s="31" t="s">
        <v>1055</v>
      </c>
      <c r="D92" s="31" t="s">
        <v>1056</v>
      </c>
      <c r="E92" s="31" t="s">
        <v>598</v>
      </c>
      <c r="F92" s="92">
        <v>350000</v>
      </c>
      <c r="G92" s="32">
        <v>4710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44412</v>
      </c>
      <c r="B93" s="32" t="s">
        <v>898</v>
      </c>
      <c r="C93" s="31" t="s">
        <v>899</v>
      </c>
      <c r="D93" s="31" t="s">
        <v>1057</v>
      </c>
      <c r="E93" s="31" t="s">
        <v>598</v>
      </c>
      <c r="F93" s="92">
        <v>48000</v>
      </c>
      <c r="G93" s="32">
        <v>17.36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44412</v>
      </c>
      <c r="B94" s="32" t="s">
        <v>1058</v>
      </c>
      <c r="C94" s="31" t="s">
        <v>1059</v>
      </c>
      <c r="D94" s="31" t="s">
        <v>911</v>
      </c>
      <c r="E94" s="31" t="s">
        <v>598</v>
      </c>
      <c r="F94" s="92">
        <v>269217</v>
      </c>
      <c r="G94" s="32">
        <v>188.07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44412</v>
      </c>
      <c r="B95" s="32" t="s">
        <v>640</v>
      </c>
      <c r="C95" s="31" t="s">
        <v>1060</v>
      </c>
      <c r="D95" s="31" t="s">
        <v>602</v>
      </c>
      <c r="E95" s="31" t="s">
        <v>598</v>
      </c>
      <c r="F95" s="92">
        <v>114379</v>
      </c>
      <c r="G95" s="32">
        <v>715.21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44412</v>
      </c>
      <c r="B96" s="32" t="s">
        <v>1061</v>
      </c>
      <c r="C96" s="31" t="s">
        <v>1062</v>
      </c>
      <c r="D96" s="31" t="s">
        <v>600</v>
      </c>
      <c r="E96" s="31" t="s">
        <v>598</v>
      </c>
      <c r="F96" s="92">
        <v>166522</v>
      </c>
      <c r="G96" s="32">
        <v>310.81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44412</v>
      </c>
      <c r="B97" s="32" t="s">
        <v>129</v>
      </c>
      <c r="C97" s="31" t="s">
        <v>1063</v>
      </c>
      <c r="D97" s="31" t="s">
        <v>1064</v>
      </c>
      <c r="E97" s="31" t="s">
        <v>598</v>
      </c>
      <c r="F97" s="92">
        <v>231543518</v>
      </c>
      <c r="G97" s="32">
        <v>6.51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44412</v>
      </c>
      <c r="B98" s="32" t="s">
        <v>1065</v>
      </c>
      <c r="C98" s="31" t="s">
        <v>1066</v>
      </c>
      <c r="D98" s="31" t="s">
        <v>1067</v>
      </c>
      <c r="E98" s="31" t="s">
        <v>598</v>
      </c>
      <c r="F98" s="92">
        <v>99000</v>
      </c>
      <c r="G98" s="32">
        <v>6.5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44412</v>
      </c>
      <c r="B99" s="32" t="s">
        <v>941</v>
      </c>
      <c r="C99" s="31" t="s">
        <v>942</v>
      </c>
      <c r="D99" s="31" t="s">
        <v>874</v>
      </c>
      <c r="E99" s="31" t="s">
        <v>598</v>
      </c>
      <c r="F99" s="92">
        <v>673872</v>
      </c>
      <c r="G99" s="32">
        <v>567.37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44412</v>
      </c>
      <c r="B100" s="32" t="s">
        <v>941</v>
      </c>
      <c r="C100" s="31" t="s">
        <v>942</v>
      </c>
      <c r="D100" s="31" t="s">
        <v>943</v>
      </c>
      <c r="E100" s="31" t="s">
        <v>598</v>
      </c>
      <c r="F100" s="92">
        <v>638949</v>
      </c>
      <c r="G100" s="32">
        <v>568.19000000000005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44412</v>
      </c>
      <c r="B101" s="32" t="s">
        <v>944</v>
      </c>
      <c r="C101" s="31" t="s">
        <v>945</v>
      </c>
      <c r="D101" s="31" t="s">
        <v>939</v>
      </c>
      <c r="E101" s="31" t="s">
        <v>598</v>
      </c>
      <c r="F101" s="92">
        <v>154652</v>
      </c>
      <c r="G101" s="32">
        <v>124.58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44412</v>
      </c>
      <c r="B102" s="32" t="s">
        <v>944</v>
      </c>
      <c r="C102" s="31" t="s">
        <v>945</v>
      </c>
      <c r="D102" s="31" t="s">
        <v>1068</v>
      </c>
      <c r="E102" s="31" t="s">
        <v>598</v>
      </c>
      <c r="F102" s="92">
        <v>504817</v>
      </c>
      <c r="G102" s="32">
        <v>130.34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44412</v>
      </c>
      <c r="B103" s="32" t="s">
        <v>1069</v>
      </c>
      <c r="C103" s="31" t="s">
        <v>1070</v>
      </c>
      <c r="D103" s="31" t="s">
        <v>1071</v>
      </c>
      <c r="E103" s="31" t="s">
        <v>598</v>
      </c>
      <c r="F103" s="92">
        <v>300000</v>
      </c>
      <c r="G103" s="32">
        <v>30.36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44412</v>
      </c>
      <c r="B104" s="32" t="s">
        <v>1072</v>
      </c>
      <c r="C104" s="31" t="s">
        <v>1073</v>
      </c>
      <c r="D104" s="31" t="s">
        <v>1074</v>
      </c>
      <c r="E104" s="31" t="s">
        <v>598</v>
      </c>
      <c r="F104" s="92">
        <v>34938</v>
      </c>
      <c r="G104" s="32">
        <v>34.4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44412</v>
      </c>
      <c r="B105" s="32" t="s">
        <v>1075</v>
      </c>
      <c r="C105" s="31" t="s">
        <v>1076</v>
      </c>
      <c r="D105" s="31" t="s">
        <v>1077</v>
      </c>
      <c r="E105" s="31" t="s">
        <v>598</v>
      </c>
      <c r="F105" s="92">
        <v>100000</v>
      </c>
      <c r="G105" s="32">
        <v>205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44412</v>
      </c>
      <c r="B106" s="32" t="s">
        <v>1078</v>
      </c>
      <c r="C106" s="31" t="s">
        <v>1079</v>
      </c>
      <c r="D106" s="31" t="s">
        <v>1080</v>
      </c>
      <c r="E106" s="31" t="s">
        <v>598</v>
      </c>
      <c r="F106" s="92">
        <v>108800</v>
      </c>
      <c r="G106" s="32">
        <v>85.3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44412</v>
      </c>
      <c r="B107" s="32" t="s">
        <v>1081</v>
      </c>
      <c r="C107" s="31" t="s">
        <v>1082</v>
      </c>
      <c r="D107" s="31" t="s">
        <v>940</v>
      </c>
      <c r="E107" s="31" t="s">
        <v>598</v>
      </c>
      <c r="F107" s="92">
        <v>486127</v>
      </c>
      <c r="G107" s="32">
        <v>84.13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44412</v>
      </c>
      <c r="B108" s="32" t="s">
        <v>912</v>
      </c>
      <c r="C108" s="31" t="s">
        <v>913</v>
      </c>
      <c r="D108" s="31" t="s">
        <v>882</v>
      </c>
      <c r="E108" s="31" t="s">
        <v>598</v>
      </c>
      <c r="F108" s="92">
        <v>68487</v>
      </c>
      <c r="G108" s="32">
        <v>140.82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44412</v>
      </c>
      <c r="B109" s="32" t="s">
        <v>1083</v>
      </c>
      <c r="C109" s="31" t="s">
        <v>1084</v>
      </c>
      <c r="D109" s="31" t="s">
        <v>882</v>
      </c>
      <c r="E109" s="31" t="s">
        <v>598</v>
      </c>
      <c r="F109" s="92">
        <v>14988</v>
      </c>
      <c r="G109" s="32">
        <v>136.49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44412</v>
      </c>
      <c r="B110" s="32" t="s">
        <v>932</v>
      </c>
      <c r="C110" s="31" t="s">
        <v>946</v>
      </c>
      <c r="D110" s="31" t="s">
        <v>1085</v>
      </c>
      <c r="E110" s="31" t="s">
        <v>598</v>
      </c>
      <c r="F110" s="92">
        <v>438993</v>
      </c>
      <c r="G110" s="32">
        <v>127.35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44412</v>
      </c>
      <c r="B111" s="32" t="s">
        <v>983</v>
      </c>
      <c r="C111" s="31" t="s">
        <v>1043</v>
      </c>
      <c r="D111" s="31" t="s">
        <v>1044</v>
      </c>
      <c r="E111" s="31" t="s">
        <v>599</v>
      </c>
      <c r="F111" s="92">
        <v>1479745</v>
      </c>
      <c r="G111" s="32">
        <v>16.579999999999998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44412</v>
      </c>
      <c r="B112" s="32" t="s">
        <v>983</v>
      </c>
      <c r="C112" s="31" t="s">
        <v>1043</v>
      </c>
      <c r="D112" s="31" t="s">
        <v>1045</v>
      </c>
      <c r="E112" s="31" t="s">
        <v>599</v>
      </c>
      <c r="F112" s="92">
        <v>2750225</v>
      </c>
      <c r="G112" s="32">
        <v>16.75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44412</v>
      </c>
      <c r="B113" s="32" t="s">
        <v>983</v>
      </c>
      <c r="C113" s="31" t="s">
        <v>1043</v>
      </c>
      <c r="D113" s="31" t="s">
        <v>1086</v>
      </c>
      <c r="E113" s="31" t="s">
        <v>599</v>
      </c>
      <c r="F113" s="92">
        <v>5128604</v>
      </c>
      <c r="G113" s="32">
        <v>15.89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44412</v>
      </c>
      <c r="B114" s="32" t="s">
        <v>1087</v>
      </c>
      <c r="C114" s="31" t="s">
        <v>1088</v>
      </c>
      <c r="D114" s="31" t="s">
        <v>1089</v>
      </c>
      <c r="E114" s="31" t="s">
        <v>599</v>
      </c>
      <c r="F114" s="92">
        <v>100000</v>
      </c>
      <c r="G114" s="32">
        <v>1375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44412</v>
      </c>
      <c r="B115" s="32" t="s">
        <v>947</v>
      </c>
      <c r="C115" s="31" t="s">
        <v>948</v>
      </c>
      <c r="D115" s="31" t="s">
        <v>949</v>
      </c>
      <c r="E115" s="31" t="s">
        <v>599</v>
      </c>
      <c r="F115" s="92">
        <v>177000</v>
      </c>
      <c r="G115" s="32">
        <v>5.78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44412</v>
      </c>
      <c r="B116" s="32" t="s">
        <v>947</v>
      </c>
      <c r="C116" s="31" t="s">
        <v>948</v>
      </c>
      <c r="D116" s="31" t="s">
        <v>1050</v>
      </c>
      <c r="E116" s="31" t="s">
        <v>599</v>
      </c>
      <c r="F116" s="92">
        <v>114000</v>
      </c>
      <c r="G116" s="32">
        <v>5.78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44412</v>
      </c>
      <c r="B117" s="32" t="s">
        <v>1051</v>
      </c>
      <c r="C117" s="31" t="s">
        <v>1052</v>
      </c>
      <c r="D117" s="31" t="s">
        <v>1090</v>
      </c>
      <c r="E117" s="31" t="s">
        <v>599</v>
      </c>
      <c r="F117" s="92">
        <v>146000</v>
      </c>
      <c r="G117" s="32">
        <v>88.4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44412</v>
      </c>
      <c r="B118" s="32" t="s">
        <v>1051</v>
      </c>
      <c r="C118" s="31" t="s">
        <v>1052</v>
      </c>
      <c r="D118" s="31" t="s">
        <v>1054</v>
      </c>
      <c r="E118" s="31" t="s">
        <v>599</v>
      </c>
      <c r="F118" s="92">
        <v>210539</v>
      </c>
      <c r="G118" s="32">
        <v>88.13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44412</v>
      </c>
      <c r="B119" s="32" t="s">
        <v>89</v>
      </c>
      <c r="C119" s="31" t="s">
        <v>1055</v>
      </c>
      <c r="D119" s="31" t="s">
        <v>1091</v>
      </c>
      <c r="E119" s="31" t="s">
        <v>599</v>
      </c>
      <c r="F119" s="92">
        <v>3350000</v>
      </c>
      <c r="G119" s="32">
        <v>4738.67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44412</v>
      </c>
      <c r="B120" s="32" t="s">
        <v>1058</v>
      </c>
      <c r="C120" s="31" t="s">
        <v>1059</v>
      </c>
      <c r="D120" s="31" t="s">
        <v>911</v>
      </c>
      <c r="E120" s="31" t="s">
        <v>599</v>
      </c>
      <c r="F120" s="92">
        <v>270148</v>
      </c>
      <c r="G120" s="32">
        <v>188.54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44412</v>
      </c>
      <c r="B121" s="32" t="s">
        <v>640</v>
      </c>
      <c r="C121" s="31" t="s">
        <v>1060</v>
      </c>
      <c r="D121" s="31" t="s">
        <v>602</v>
      </c>
      <c r="E121" s="31" t="s">
        <v>599</v>
      </c>
      <c r="F121" s="92">
        <v>114379</v>
      </c>
      <c r="G121" s="32">
        <v>716.15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44412</v>
      </c>
      <c r="B122" s="32" t="s">
        <v>1061</v>
      </c>
      <c r="C122" s="31" t="s">
        <v>1062</v>
      </c>
      <c r="D122" s="31" t="s">
        <v>600</v>
      </c>
      <c r="E122" s="31" t="s">
        <v>599</v>
      </c>
      <c r="F122" s="92">
        <v>161832</v>
      </c>
      <c r="G122" s="32">
        <v>314.83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44412</v>
      </c>
      <c r="B123" s="32" t="s">
        <v>125</v>
      </c>
      <c r="C123" s="31" t="s">
        <v>1092</v>
      </c>
      <c r="D123" s="31" t="s">
        <v>1093</v>
      </c>
      <c r="E123" s="31" t="s">
        <v>599</v>
      </c>
      <c r="F123" s="92">
        <v>3174056</v>
      </c>
      <c r="G123" s="32">
        <v>280.44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44412</v>
      </c>
      <c r="B124" s="32" t="s">
        <v>129</v>
      </c>
      <c r="C124" s="31" t="s">
        <v>1063</v>
      </c>
      <c r="D124" s="31" t="s">
        <v>1064</v>
      </c>
      <c r="E124" s="31" t="s">
        <v>599</v>
      </c>
      <c r="F124" s="92">
        <v>231109388</v>
      </c>
      <c r="G124" s="32">
        <v>6.51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44412</v>
      </c>
      <c r="B125" s="32" t="s">
        <v>1065</v>
      </c>
      <c r="C125" s="31" t="s">
        <v>1066</v>
      </c>
      <c r="D125" s="31" t="s">
        <v>1094</v>
      </c>
      <c r="E125" s="31" t="s">
        <v>599</v>
      </c>
      <c r="F125" s="92">
        <v>150000</v>
      </c>
      <c r="G125" s="32">
        <v>6.5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44412</v>
      </c>
      <c r="B126" s="32" t="s">
        <v>941</v>
      </c>
      <c r="C126" s="31" t="s">
        <v>942</v>
      </c>
      <c r="D126" s="31" t="s">
        <v>874</v>
      </c>
      <c r="E126" s="31" t="s">
        <v>599</v>
      </c>
      <c r="F126" s="92">
        <v>673872</v>
      </c>
      <c r="G126" s="32">
        <v>568.30999999999995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44412</v>
      </c>
      <c r="B127" s="32" t="s">
        <v>941</v>
      </c>
      <c r="C127" s="31" t="s">
        <v>942</v>
      </c>
      <c r="D127" s="31" t="s">
        <v>943</v>
      </c>
      <c r="E127" s="31" t="s">
        <v>599</v>
      </c>
      <c r="F127" s="92">
        <v>639101</v>
      </c>
      <c r="G127" s="32">
        <v>567.20000000000005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44412</v>
      </c>
      <c r="B128" s="32" t="s">
        <v>1095</v>
      </c>
      <c r="C128" s="31" t="s">
        <v>1096</v>
      </c>
      <c r="D128" s="31" t="s">
        <v>1097</v>
      </c>
      <c r="E128" s="31" t="s">
        <v>599</v>
      </c>
      <c r="F128" s="92">
        <v>311595</v>
      </c>
      <c r="G128" s="32">
        <v>86.47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44412</v>
      </c>
      <c r="B129" s="32" t="s">
        <v>944</v>
      </c>
      <c r="C129" s="31" t="s">
        <v>945</v>
      </c>
      <c r="D129" s="31" t="s">
        <v>1068</v>
      </c>
      <c r="E129" s="31" t="s">
        <v>599</v>
      </c>
      <c r="F129" s="92">
        <v>503817</v>
      </c>
      <c r="G129" s="32">
        <v>129.87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44412</v>
      </c>
      <c r="B130" s="32" t="s">
        <v>944</v>
      </c>
      <c r="C130" s="31" t="s">
        <v>945</v>
      </c>
      <c r="D130" s="31" t="s">
        <v>939</v>
      </c>
      <c r="E130" s="31" t="s">
        <v>599</v>
      </c>
      <c r="F130" s="92">
        <v>154652</v>
      </c>
      <c r="G130" s="32">
        <v>133.44999999999999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44412</v>
      </c>
      <c r="B131" s="32" t="s">
        <v>1098</v>
      </c>
      <c r="C131" s="31" t="s">
        <v>1099</v>
      </c>
      <c r="D131" s="31" t="s">
        <v>1100</v>
      </c>
      <c r="E131" s="31" t="s">
        <v>599</v>
      </c>
      <c r="F131" s="92">
        <v>70000</v>
      </c>
      <c r="G131" s="32">
        <v>1988.48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44412</v>
      </c>
      <c r="B132" s="32" t="s">
        <v>1072</v>
      </c>
      <c r="C132" s="31" t="s">
        <v>1073</v>
      </c>
      <c r="D132" s="31" t="s">
        <v>1074</v>
      </c>
      <c r="E132" s="31" t="s">
        <v>599</v>
      </c>
      <c r="F132" s="92">
        <v>51773</v>
      </c>
      <c r="G132" s="32">
        <v>34.799999999999997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44412</v>
      </c>
      <c r="B133" s="32" t="s">
        <v>1075</v>
      </c>
      <c r="C133" s="31" t="s">
        <v>1076</v>
      </c>
      <c r="D133" s="31" t="s">
        <v>1077</v>
      </c>
      <c r="E133" s="31" t="s">
        <v>599</v>
      </c>
      <c r="F133" s="92">
        <v>10000</v>
      </c>
      <c r="G133" s="32">
        <v>208.7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44412</v>
      </c>
      <c r="B134" s="32" t="s">
        <v>1081</v>
      </c>
      <c r="C134" s="31" t="s">
        <v>1082</v>
      </c>
      <c r="D134" s="31" t="s">
        <v>940</v>
      </c>
      <c r="E134" s="31" t="s">
        <v>599</v>
      </c>
      <c r="F134" s="92">
        <v>297061</v>
      </c>
      <c r="G134" s="32">
        <v>84.11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44412</v>
      </c>
      <c r="B135" s="32" t="s">
        <v>912</v>
      </c>
      <c r="C135" s="31" t="s">
        <v>913</v>
      </c>
      <c r="D135" s="31" t="s">
        <v>882</v>
      </c>
      <c r="E135" s="31" t="s">
        <v>599</v>
      </c>
      <c r="F135" s="92">
        <v>68487</v>
      </c>
      <c r="G135" s="32">
        <v>140.72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44412</v>
      </c>
      <c r="B136" s="32" t="s">
        <v>1083</v>
      </c>
      <c r="C136" s="31" t="s">
        <v>1084</v>
      </c>
      <c r="D136" s="31" t="s">
        <v>882</v>
      </c>
      <c r="E136" s="31" t="s">
        <v>599</v>
      </c>
      <c r="F136" s="92">
        <v>104466</v>
      </c>
      <c r="G136" s="32">
        <v>130.94999999999999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44412</v>
      </c>
      <c r="B137" s="32" t="s">
        <v>883</v>
      </c>
      <c r="C137" s="31" t="s">
        <v>884</v>
      </c>
      <c r="D137" s="31" t="s">
        <v>900</v>
      </c>
      <c r="E137" s="31" t="s">
        <v>599</v>
      </c>
      <c r="F137" s="92">
        <v>5000000</v>
      </c>
      <c r="G137" s="32">
        <v>0.85</v>
      </c>
      <c r="H137" s="32" t="s">
        <v>601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2"/>
  <sheetViews>
    <sheetView topLeftCell="A28" zoomScale="85" zoomScaleNormal="85" workbookViewId="0">
      <selection activeCell="D14" sqref="D1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603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44413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604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605</v>
      </c>
      <c r="E9" s="102" t="s">
        <v>606</v>
      </c>
      <c r="F9" s="102" t="s">
        <v>607</v>
      </c>
      <c r="G9" s="102" t="s">
        <v>608</v>
      </c>
      <c r="H9" s="102" t="s">
        <v>609</v>
      </c>
      <c r="I9" s="102" t="s">
        <v>610</v>
      </c>
      <c r="J9" s="101" t="s">
        <v>611</v>
      </c>
      <c r="K9" s="102" t="s">
        <v>612</v>
      </c>
      <c r="L9" s="104" t="s">
        <v>613</v>
      </c>
      <c r="M9" s="104" t="s">
        <v>614</v>
      </c>
      <c r="N9" s="102" t="s">
        <v>615</v>
      </c>
      <c r="O9" s="103" t="s">
        <v>616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620</v>
      </c>
      <c r="F10" s="111" t="s">
        <v>622</v>
      </c>
      <c r="G10" s="111">
        <v>3345</v>
      </c>
      <c r="H10" s="115"/>
      <c r="I10" s="116" t="s">
        <v>623</v>
      </c>
      <c r="J10" s="117" t="s">
        <v>621</v>
      </c>
      <c r="K10" s="117"/>
      <c r="L10" s="118"/>
      <c r="M10" s="119"/>
      <c r="N10" s="117"/>
      <c r="O10" s="120"/>
      <c r="P10" s="105"/>
      <c r="Q10" s="1"/>
      <c r="R10" s="1" t="s">
        <v>619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1">
        <v>2</v>
      </c>
      <c r="B11" s="112">
        <v>44363</v>
      </c>
      <c r="C11" s="113"/>
      <c r="D11" s="114" t="s">
        <v>102</v>
      </c>
      <c r="E11" s="115" t="s">
        <v>617</v>
      </c>
      <c r="F11" s="111" t="s">
        <v>868</v>
      </c>
      <c r="G11" s="111">
        <v>1111.5</v>
      </c>
      <c r="H11" s="115"/>
      <c r="I11" s="116" t="s">
        <v>625</v>
      </c>
      <c r="J11" s="117" t="s">
        <v>621</v>
      </c>
      <c r="K11" s="117"/>
      <c r="L11" s="118"/>
      <c r="M11" s="119"/>
      <c r="N11" s="117"/>
      <c r="O11" s="120"/>
      <c r="P11" s="105"/>
      <c r="Q11" s="1"/>
      <c r="R11" s="1" t="s">
        <v>619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620</v>
      </c>
      <c r="F12" s="111" t="s">
        <v>626</v>
      </c>
      <c r="G12" s="111">
        <v>2060</v>
      </c>
      <c r="H12" s="115"/>
      <c r="I12" s="116">
        <v>2500</v>
      </c>
      <c r="J12" s="117" t="s">
        <v>621</v>
      </c>
      <c r="K12" s="117"/>
      <c r="L12" s="118"/>
      <c r="M12" s="119"/>
      <c r="N12" s="117"/>
      <c r="O12" s="120"/>
      <c r="P12" s="105"/>
      <c r="Q12" s="1"/>
      <c r="R12" s="1" t="s">
        <v>624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620</v>
      </c>
      <c r="F13" s="111" t="s">
        <v>627</v>
      </c>
      <c r="G13" s="111">
        <v>6950</v>
      </c>
      <c r="H13" s="115"/>
      <c r="I13" s="116" t="s">
        <v>628</v>
      </c>
      <c r="J13" s="117" t="s">
        <v>621</v>
      </c>
      <c r="K13" s="117"/>
      <c r="L13" s="118"/>
      <c r="M13" s="119"/>
      <c r="N13" s="117"/>
      <c r="O13" s="120"/>
      <c r="P13" s="105"/>
      <c r="Q13" s="1"/>
      <c r="R13" s="1" t="s">
        <v>619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620</v>
      </c>
      <c r="F14" s="111" t="s">
        <v>862</v>
      </c>
      <c r="G14" s="111">
        <v>510</v>
      </c>
      <c r="H14" s="115"/>
      <c r="I14" s="116" t="s">
        <v>863</v>
      </c>
      <c r="J14" s="117" t="s">
        <v>621</v>
      </c>
      <c r="K14" s="117"/>
      <c r="L14" s="118"/>
      <c r="M14" s="119"/>
      <c r="N14" s="117"/>
      <c r="O14" s="120"/>
      <c r="P14" s="105"/>
      <c r="Q14" s="1"/>
      <c r="R14" s="1" t="s">
        <v>619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620</v>
      </c>
      <c r="F15" s="111" t="s">
        <v>864</v>
      </c>
      <c r="G15" s="111">
        <v>96.5</v>
      </c>
      <c r="H15" s="115"/>
      <c r="I15" s="116" t="s">
        <v>865</v>
      </c>
      <c r="J15" s="117" t="s">
        <v>621</v>
      </c>
      <c r="K15" s="117"/>
      <c r="L15" s="118"/>
      <c r="M15" s="119"/>
      <c r="N15" s="117"/>
      <c r="O15" s="120"/>
      <c r="P15" s="105"/>
      <c r="Q15" s="1"/>
      <c r="R15" s="1" t="s">
        <v>619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80">
        <v>7</v>
      </c>
      <c r="B16" s="381">
        <v>44399</v>
      </c>
      <c r="C16" s="382"/>
      <c r="D16" s="383" t="s">
        <v>147</v>
      </c>
      <c r="E16" s="384" t="s">
        <v>617</v>
      </c>
      <c r="F16" s="385">
        <v>1577</v>
      </c>
      <c r="G16" s="385">
        <v>1447</v>
      </c>
      <c r="H16" s="384">
        <v>1641.5</v>
      </c>
      <c r="I16" s="386" t="s">
        <v>866</v>
      </c>
      <c r="J16" s="387" t="s">
        <v>950</v>
      </c>
      <c r="K16" s="387">
        <f t="shared" ref="K16" si="0">H16-F16</f>
        <v>64.5</v>
      </c>
      <c r="L16" s="388">
        <f>(F16*-0.8)/100</f>
        <v>-12.616000000000001</v>
      </c>
      <c r="M16" s="389">
        <f t="shared" ref="M16" si="1">(K16+L16)/F16</f>
        <v>3.2900443880786306E-2</v>
      </c>
      <c r="N16" s="387" t="s">
        <v>618</v>
      </c>
      <c r="O16" s="390">
        <v>44412</v>
      </c>
      <c r="P16" s="105"/>
      <c r="Q16" s="1"/>
      <c r="R16" s="1" t="s">
        <v>619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620</v>
      </c>
      <c r="F17" s="111" t="s">
        <v>889</v>
      </c>
      <c r="G17" s="111">
        <v>675</v>
      </c>
      <c r="H17" s="115"/>
      <c r="I17" s="116" t="s">
        <v>890</v>
      </c>
      <c r="J17" s="117" t="s">
        <v>621</v>
      </c>
      <c r="K17" s="121"/>
      <c r="L17" s="112"/>
      <c r="M17" s="122"/>
      <c r="N17" s="114"/>
      <c r="O17" s="115"/>
      <c r="P17" s="105"/>
      <c r="Q17" s="1"/>
      <c r="R17" s="1" t="s">
        <v>619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21">
        <v>9</v>
      </c>
      <c r="B18" s="112">
        <v>44410</v>
      </c>
      <c r="C18" s="122"/>
      <c r="D18" s="114" t="s">
        <v>902</v>
      </c>
      <c r="E18" s="115" t="s">
        <v>620</v>
      </c>
      <c r="F18" s="111" t="s">
        <v>903</v>
      </c>
      <c r="G18" s="111">
        <v>59</v>
      </c>
      <c r="H18" s="115"/>
      <c r="I18" s="116" t="s">
        <v>904</v>
      </c>
      <c r="J18" s="117" t="s">
        <v>621</v>
      </c>
      <c r="K18" s="121"/>
      <c r="L18" s="112"/>
      <c r="M18" s="122"/>
      <c r="N18" s="114"/>
      <c r="O18" s="115"/>
      <c r="P18" s="105"/>
      <c r="Q18" s="1"/>
      <c r="R18" s="1" t="s">
        <v>619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/>
      <c r="B19" s="112"/>
      <c r="C19" s="122"/>
      <c r="D19" s="114"/>
      <c r="E19" s="115"/>
      <c r="F19" s="111"/>
      <c r="G19" s="111"/>
      <c r="H19" s="115"/>
      <c r="I19" s="116"/>
      <c r="J19" s="117"/>
      <c r="K19" s="121"/>
      <c r="L19" s="112"/>
      <c r="M19" s="122"/>
      <c r="N19" s="114"/>
      <c r="O19" s="115"/>
      <c r="P19" s="10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1"/>
      <c r="B20" s="112"/>
      <c r="C20" s="122"/>
      <c r="D20" s="114"/>
      <c r="E20" s="115"/>
      <c r="F20" s="111"/>
      <c r="G20" s="111"/>
      <c r="H20" s="115"/>
      <c r="I20" s="116"/>
      <c r="J20" s="117"/>
      <c r="K20" s="121"/>
      <c r="L20" s="112"/>
      <c r="M20" s="122"/>
      <c r="N20" s="114"/>
      <c r="O20" s="115"/>
      <c r="P20" s="10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8"/>
      <c r="B21" s="129"/>
      <c r="C21" s="130"/>
      <c r="D21" s="131"/>
      <c r="E21" s="132"/>
      <c r="F21" s="132"/>
      <c r="H21" s="132"/>
      <c r="I21" s="133"/>
      <c r="J21" s="134"/>
      <c r="K21" s="134"/>
      <c r="L21" s="135"/>
      <c r="M21" s="136"/>
      <c r="N21" s="137"/>
      <c r="O21" s="138"/>
      <c r="P21" s="13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8"/>
      <c r="B22" s="129"/>
      <c r="C22" s="130"/>
      <c r="D22" s="131"/>
      <c r="E22" s="132"/>
      <c r="F22" s="132"/>
      <c r="G22" s="128"/>
      <c r="H22" s="132"/>
      <c r="I22" s="133"/>
      <c r="J22" s="134"/>
      <c r="K22" s="134"/>
      <c r="L22" s="135"/>
      <c r="M22" s="136"/>
      <c r="N22" s="137"/>
      <c r="O22" s="138"/>
      <c r="P22" s="13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40" t="s">
        <v>629</v>
      </c>
      <c r="B23" s="141"/>
      <c r="C23" s="142"/>
      <c r="D23" s="143"/>
      <c r="E23" s="144"/>
      <c r="F23" s="144"/>
      <c r="G23" s="144"/>
      <c r="H23" s="144"/>
      <c r="I23" s="144"/>
      <c r="J23" s="145"/>
      <c r="K23" s="144"/>
      <c r="L23" s="146"/>
      <c r="M23" s="61"/>
      <c r="N23" s="145"/>
      <c r="O23" s="142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7" t="s">
        <v>630</v>
      </c>
      <c r="B24" s="140"/>
      <c r="C24" s="140"/>
      <c r="D24" s="140"/>
      <c r="E24" s="44"/>
      <c r="F24" s="148" t="s">
        <v>631</v>
      </c>
      <c r="G24" s="6"/>
      <c r="H24" s="6"/>
      <c r="I24" s="6"/>
      <c r="J24" s="149"/>
      <c r="K24" s="150"/>
      <c r="L24" s="150"/>
      <c r="M24" s="151"/>
      <c r="N24" s="1"/>
      <c r="O24" s="15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632</v>
      </c>
      <c r="B25" s="140"/>
      <c r="C25" s="140"/>
      <c r="D25" s="140"/>
      <c r="E25" s="6"/>
      <c r="F25" s="148" t="s">
        <v>633</v>
      </c>
      <c r="G25" s="6"/>
      <c r="H25" s="6"/>
      <c r="I25" s="6"/>
      <c r="J25" s="149"/>
      <c r="K25" s="150"/>
      <c r="L25" s="150"/>
      <c r="M25" s="151"/>
      <c r="N25" s="1"/>
      <c r="O25" s="15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/>
      <c r="B26" s="140"/>
      <c r="C26" s="140"/>
      <c r="D26" s="140"/>
      <c r="E26" s="6"/>
      <c r="F26" s="6"/>
      <c r="G26" s="6"/>
      <c r="H26" s="6"/>
      <c r="I26" s="6"/>
      <c r="J26" s="153"/>
      <c r="K26" s="150"/>
      <c r="L26" s="150"/>
      <c r="M26" s="6"/>
      <c r="N26" s="154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5" t="s">
        <v>634</v>
      </c>
      <c r="C27" s="155"/>
      <c r="D27" s="155"/>
      <c r="E27" s="155"/>
      <c r="F27" s="156"/>
      <c r="G27" s="6"/>
      <c r="H27" s="6"/>
      <c r="I27" s="157"/>
      <c r="J27" s="158"/>
      <c r="K27" s="159"/>
      <c r="L27" s="158"/>
      <c r="M27" s="6"/>
      <c r="N27" s="1"/>
      <c r="O27" s="1"/>
      <c r="P27" s="1"/>
      <c r="R27" s="61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101" t="s">
        <v>16</v>
      </c>
      <c r="B28" s="160" t="s">
        <v>590</v>
      </c>
      <c r="C28" s="104"/>
      <c r="D28" s="103" t="s">
        <v>605</v>
      </c>
      <c r="E28" s="102" t="s">
        <v>606</v>
      </c>
      <c r="F28" s="102" t="s">
        <v>607</v>
      </c>
      <c r="G28" s="102" t="s">
        <v>635</v>
      </c>
      <c r="H28" s="102" t="s">
        <v>609</v>
      </c>
      <c r="I28" s="102" t="s">
        <v>610</v>
      </c>
      <c r="J28" s="102" t="s">
        <v>611</v>
      </c>
      <c r="K28" s="160" t="s">
        <v>636</v>
      </c>
      <c r="L28" s="161" t="s">
        <v>613</v>
      </c>
      <c r="M28" s="104" t="s">
        <v>614</v>
      </c>
      <c r="N28" s="102" t="s">
        <v>615</v>
      </c>
      <c r="O28" s="103" t="s">
        <v>616</v>
      </c>
      <c r="P28" s="1"/>
      <c r="Q28" s="1"/>
      <c r="R28" s="61"/>
      <c r="S28" s="61"/>
      <c r="T28" s="6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5" customHeight="1">
      <c r="A29" s="306">
        <v>1</v>
      </c>
      <c r="B29" s="320">
        <v>44397</v>
      </c>
      <c r="C29" s="307"/>
      <c r="D29" s="308" t="s">
        <v>329</v>
      </c>
      <c r="E29" s="309" t="s">
        <v>620</v>
      </c>
      <c r="F29" s="309">
        <v>846</v>
      </c>
      <c r="G29" s="309">
        <v>821</v>
      </c>
      <c r="H29" s="309">
        <v>832.5</v>
      </c>
      <c r="I29" s="309">
        <v>895</v>
      </c>
      <c r="J29" s="310" t="s">
        <v>952</v>
      </c>
      <c r="K29" s="310">
        <f t="shared" ref="K29" si="2">H29-F29</f>
        <v>-13.5</v>
      </c>
      <c r="L29" s="311">
        <f>(F29*-0.7)/100</f>
        <v>-5.9219999999999997</v>
      </c>
      <c r="M29" s="312">
        <f t="shared" ref="M29" si="3">(K29+L29)/F29</f>
        <v>-2.295744680851064E-2</v>
      </c>
      <c r="N29" s="310" t="s">
        <v>637</v>
      </c>
      <c r="O29" s="325">
        <v>44412</v>
      </c>
      <c r="P29" s="1"/>
      <c r="Q29" s="1"/>
      <c r="R29" s="6" t="s">
        <v>619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>
      <c r="A30" s="318">
        <v>2</v>
      </c>
      <c r="B30" s="304">
        <v>44399</v>
      </c>
      <c r="C30" s="313"/>
      <c r="D30" s="319" t="s">
        <v>540</v>
      </c>
      <c r="E30" s="305" t="s">
        <v>620</v>
      </c>
      <c r="F30" s="305">
        <v>2097</v>
      </c>
      <c r="G30" s="305">
        <v>2040</v>
      </c>
      <c r="H30" s="305">
        <v>2147.5</v>
      </c>
      <c r="I30" s="305" t="s">
        <v>867</v>
      </c>
      <c r="J30" s="106" t="s">
        <v>901</v>
      </c>
      <c r="K30" s="106">
        <f t="shared" ref="K30" si="4">H30-F30</f>
        <v>50.5</v>
      </c>
      <c r="L30" s="108">
        <f t="shared" ref="L30" si="5">(F30*-0.7)/100</f>
        <v>-14.678999999999998</v>
      </c>
      <c r="M30" s="109">
        <f t="shared" ref="M30" si="6">(K30+L30)/F30</f>
        <v>1.7082021936099187E-2</v>
      </c>
      <c r="N30" s="106" t="s">
        <v>618</v>
      </c>
      <c r="O30" s="110">
        <v>44410</v>
      </c>
      <c r="P30" s="1"/>
      <c r="Q30" s="1"/>
      <c r="R30" s="6" t="s">
        <v>619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318">
        <v>2</v>
      </c>
      <c r="B31" s="304">
        <v>44406</v>
      </c>
      <c r="C31" s="313"/>
      <c r="D31" s="319" t="s">
        <v>317</v>
      </c>
      <c r="E31" s="305" t="s">
        <v>620</v>
      </c>
      <c r="F31" s="305">
        <v>1147.5</v>
      </c>
      <c r="G31" s="305">
        <v>1115</v>
      </c>
      <c r="H31" s="305">
        <v>1182.5</v>
      </c>
      <c r="I31" s="305" t="s">
        <v>878</v>
      </c>
      <c r="J31" s="106" t="s">
        <v>869</v>
      </c>
      <c r="K31" s="106">
        <f t="shared" ref="K31:K32" si="7">H31-F31</f>
        <v>35</v>
      </c>
      <c r="L31" s="108">
        <f t="shared" ref="L31" si="8">(F31*-0.7)/100</f>
        <v>-8.0325000000000006</v>
      </c>
      <c r="M31" s="109">
        <f t="shared" ref="M31:M32" si="9">(K31+L31)/F31</f>
        <v>2.3501089324618737E-2</v>
      </c>
      <c r="N31" s="106" t="s">
        <v>618</v>
      </c>
      <c r="O31" s="110">
        <v>44410</v>
      </c>
      <c r="P31" s="1"/>
      <c r="Q31" s="1"/>
      <c r="R31" s="6" t="s">
        <v>624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06">
        <v>4</v>
      </c>
      <c r="B32" s="320">
        <v>44407</v>
      </c>
      <c r="C32" s="307"/>
      <c r="D32" s="308" t="s">
        <v>354</v>
      </c>
      <c r="E32" s="309" t="s">
        <v>620</v>
      </c>
      <c r="F32" s="309">
        <v>184.5</v>
      </c>
      <c r="G32" s="309">
        <v>179</v>
      </c>
      <c r="H32" s="309">
        <v>179</v>
      </c>
      <c r="I32" s="309" t="s">
        <v>888</v>
      </c>
      <c r="J32" s="310" t="s">
        <v>951</v>
      </c>
      <c r="K32" s="310">
        <f t="shared" si="7"/>
        <v>-5.5</v>
      </c>
      <c r="L32" s="311">
        <f>(F32*-0.7)/100</f>
        <v>-1.2915000000000001</v>
      </c>
      <c r="M32" s="312">
        <f t="shared" si="9"/>
        <v>-3.6810298102981032E-2</v>
      </c>
      <c r="N32" s="310" t="s">
        <v>637</v>
      </c>
      <c r="O32" s="325">
        <v>44411</v>
      </c>
      <c r="P32" s="1"/>
      <c r="Q32" s="1"/>
      <c r="R32" s="6" t="s">
        <v>619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06">
        <v>5</v>
      </c>
      <c r="B33" s="320">
        <v>44410</v>
      </c>
      <c r="C33" s="307"/>
      <c r="D33" s="308" t="s">
        <v>154</v>
      </c>
      <c r="E33" s="309" t="s">
        <v>620</v>
      </c>
      <c r="F33" s="309">
        <v>551</v>
      </c>
      <c r="G33" s="309">
        <v>534</v>
      </c>
      <c r="H33" s="309">
        <v>534.5</v>
      </c>
      <c r="I33" s="309">
        <v>580</v>
      </c>
      <c r="J33" s="310" t="s">
        <v>905</v>
      </c>
      <c r="K33" s="310">
        <f t="shared" ref="K33" si="10">H33-F33</f>
        <v>-16.5</v>
      </c>
      <c r="L33" s="311">
        <f>(F33*-0.07)/100</f>
        <v>-0.38569999999999999</v>
      </c>
      <c r="M33" s="312">
        <f t="shared" ref="M33" si="11">(K33+L33)/F33</f>
        <v>-3.0645553539019963E-2</v>
      </c>
      <c r="N33" s="310" t="s">
        <v>637</v>
      </c>
      <c r="O33" s="325">
        <v>44410</v>
      </c>
      <c r="P33" s="1"/>
      <c r="Q33" s="1"/>
      <c r="R33" s="6" t="s">
        <v>624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31">
        <v>6</v>
      </c>
      <c r="B34" s="332">
        <v>44410</v>
      </c>
      <c r="C34" s="333"/>
      <c r="D34" s="334" t="s">
        <v>197</v>
      </c>
      <c r="E34" s="335" t="s">
        <v>620</v>
      </c>
      <c r="F34" s="335" t="s">
        <v>906</v>
      </c>
      <c r="G34" s="335">
        <v>554</v>
      </c>
      <c r="H34" s="335"/>
      <c r="I34" s="335" t="s">
        <v>907</v>
      </c>
      <c r="J34" s="336" t="s">
        <v>621</v>
      </c>
      <c r="K34" s="336"/>
      <c r="L34" s="337"/>
      <c r="M34" s="338"/>
      <c r="N34" s="336"/>
      <c r="O34" s="339"/>
      <c r="P34" s="1"/>
      <c r="Q34" s="1"/>
      <c r="R34" s="6" t="s">
        <v>619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6">
        <v>7</v>
      </c>
      <c r="B35" s="320">
        <v>44410</v>
      </c>
      <c r="C35" s="307"/>
      <c r="D35" s="308" t="s">
        <v>909</v>
      </c>
      <c r="E35" s="309" t="s">
        <v>620</v>
      </c>
      <c r="F35" s="309">
        <v>305.5</v>
      </c>
      <c r="G35" s="309">
        <v>297</v>
      </c>
      <c r="H35" s="309">
        <v>297</v>
      </c>
      <c r="I35" s="309" t="s">
        <v>908</v>
      </c>
      <c r="J35" s="310" t="s">
        <v>953</v>
      </c>
      <c r="K35" s="310">
        <f t="shared" ref="K35" si="12">H35-F35</f>
        <v>-8.5</v>
      </c>
      <c r="L35" s="311">
        <f>(F35*-0.7)/100</f>
        <v>-2.1385000000000001</v>
      </c>
      <c r="M35" s="312">
        <f t="shared" ref="M35" si="13">(K35+L35)/F35</f>
        <v>-3.4823240589198036E-2</v>
      </c>
      <c r="N35" s="310" t="s">
        <v>637</v>
      </c>
      <c r="O35" s="325">
        <v>44412</v>
      </c>
      <c r="P35" s="1"/>
      <c r="Q35" s="1"/>
      <c r="R35" s="6" t="s">
        <v>619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64">
        <v>8</v>
      </c>
      <c r="B36" s="365">
        <v>44411</v>
      </c>
      <c r="C36" s="366"/>
      <c r="D36" s="367" t="s">
        <v>914</v>
      </c>
      <c r="E36" s="368" t="s">
        <v>620</v>
      </c>
      <c r="F36" s="368">
        <v>178.25</v>
      </c>
      <c r="G36" s="368">
        <v>173</v>
      </c>
      <c r="H36" s="368">
        <v>182.5</v>
      </c>
      <c r="I36" s="368" t="s">
        <v>915</v>
      </c>
      <c r="J36" s="106" t="s">
        <v>916</v>
      </c>
      <c r="K36" s="106">
        <f t="shared" ref="K36" si="14">H36-F36</f>
        <v>4.25</v>
      </c>
      <c r="L36" s="108">
        <f>(F36*-0.07)/100</f>
        <v>-0.12477500000000001</v>
      </c>
      <c r="M36" s="109">
        <f t="shared" ref="M36" si="15">(K36+L36)/F36</f>
        <v>2.3142917251051897E-2</v>
      </c>
      <c r="N36" s="369" t="s">
        <v>618</v>
      </c>
      <c r="O36" s="110">
        <v>44411</v>
      </c>
      <c r="P36" s="1"/>
      <c r="Q36" s="1"/>
      <c r="R36" s="6" t="s">
        <v>619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45">
        <v>9</v>
      </c>
      <c r="B37" s="363">
        <v>44412</v>
      </c>
      <c r="C37" s="346"/>
      <c r="D37" s="347" t="s">
        <v>503</v>
      </c>
      <c r="E37" s="348" t="s">
        <v>620</v>
      </c>
      <c r="F37" s="348" t="s">
        <v>957</v>
      </c>
      <c r="G37" s="348">
        <v>2085</v>
      </c>
      <c r="H37" s="348"/>
      <c r="I37" s="348" t="s">
        <v>958</v>
      </c>
      <c r="J37" s="349" t="s">
        <v>621</v>
      </c>
      <c r="K37" s="349"/>
      <c r="L37" s="350"/>
      <c r="M37" s="351"/>
      <c r="N37" s="349"/>
      <c r="O37" s="352"/>
      <c r="P37" s="1"/>
      <c r="Q37" s="1"/>
      <c r="R37" s="6" t="s">
        <v>619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45">
        <v>10</v>
      </c>
      <c r="B38" s="363">
        <v>44412</v>
      </c>
      <c r="C38" s="346"/>
      <c r="D38" s="347" t="s">
        <v>465</v>
      </c>
      <c r="E38" s="348" t="s">
        <v>620</v>
      </c>
      <c r="F38" s="348" t="s">
        <v>963</v>
      </c>
      <c r="G38" s="348">
        <v>274</v>
      </c>
      <c r="H38" s="348"/>
      <c r="I38" s="348" t="s">
        <v>964</v>
      </c>
      <c r="J38" s="349" t="s">
        <v>621</v>
      </c>
      <c r="K38" s="349"/>
      <c r="L38" s="350"/>
      <c r="M38" s="351"/>
      <c r="N38" s="349"/>
      <c r="O38" s="352"/>
      <c r="P38" s="1"/>
      <c r="Q38" s="1"/>
      <c r="R38" s="6" t="s">
        <v>619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45"/>
      <c r="B39" s="363"/>
      <c r="C39" s="346"/>
      <c r="D39" s="347"/>
      <c r="E39" s="348"/>
      <c r="F39" s="348"/>
      <c r="G39" s="348"/>
      <c r="H39" s="348"/>
      <c r="I39" s="348"/>
      <c r="J39" s="349"/>
      <c r="K39" s="349"/>
      <c r="L39" s="350"/>
      <c r="M39" s="351"/>
      <c r="N39" s="349"/>
      <c r="O39" s="352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53"/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40"/>
      <c r="B41" s="162"/>
      <c r="C41" s="341"/>
      <c r="D41" s="342"/>
      <c r="E41" s="182"/>
      <c r="F41" s="182"/>
      <c r="G41" s="182"/>
      <c r="H41" s="182"/>
      <c r="I41" s="182"/>
      <c r="J41" s="179"/>
      <c r="K41" s="179"/>
      <c r="L41" s="343"/>
      <c r="M41" s="344"/>
      <c r="N41" s="179"/>
      <c r="O41" s="186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66"/>
      <c r="B43" s="129"/>
      <c r="C43" s="167"/>
      <c r="D43" s="168"/>
      <c r="E43" s="128"/>
      <c r="F43" s="128"/>
      <c r="G43" s="128"/>
      <c r="H43" s="128"/>
      <c r="I43" s="128"/>
      <c r="J43" s="169"/>
      <c r="K43" s="169"/>
      <c r="L43" s="170"/>
      <c r="M43" s="171"/>
      <c r="N43" s="134"/>
      <c r="O43" s="172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44.25" customHeight="1">
      <c r="A44" s="140" t="s">
        <v>629</v>
      </c>
      <c r="B44" s="167"/>
      <c r="C44" s="167"/>
      <c r="D44" s="1"/>
      <c r="E44" s="6"/>
      <c r="F44" s="6"/>
      <c r="G44" s="6"/>
      <c r="H44" s="6" t="s">
        <v>642</v>
      </c>
      <c r="I44" s="6"/>
      <c r="J44" s="6"/>
      <c r="K44" s="136"/>
      <c r="L44" s="171"/>
      <c r="M44" s="136"/>
      <c r="N44" s="137"/>
      <c r="O44" s="136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47" t="s">
        <v>630</v>
      </c>
      <c r="B45" s="140"/>
      <c r="C45" s="140"/>
      <c r="D45" s="140"/>
      <c r="E45" s="44"/>
      <c r="F45" s="148" t="s">
        <v>631</v>
      </c>
      <c r="G45" s="61"/>
      <c r="H45" s="44"/>
      <c r="I45" s="61"/>
      <c r="J45" s="6"/>
      <c r="K45" s="173"/>
      <c r="L45" s="174"/>
      <c r="M45" s="6"/>
      <c r="N45" s="130"/>
      <c r="O45" s="175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4.25" customHeight="1">
      <c r="A46" s="147"/>
      <c r="B46" s="140"/>
      <c r="C46" s="140"/>
      <c r="D46" s="140"/>
      <c r="E46" s="6"/>
      <c r="F46" s="148" t="s">
        <v>633</v>
      </c>
      <c r="G46" s="61"/>
      <c r="H46" s="44"/>
      <c r="I46" s="61"/>
      <c r="J46" s="6"/>
      <c r="K46" s="173"/>
      <c r="L46" s="174"/>
      <c r="M46" s="6"/>
      <c r="N46" s="130"/>
      <c r="O46" s="175"/>
      <c r="P46" s="4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14.25" customHeight="1">
      <c r="A47" s="140"/>
      <c r="B47" s="140"/>
      <c r="C47" s="140"/>
      <c r="D47" s="140"/>
      <c r="E47" s="6"/>
      <c r="F47" s="6"/>
      <c r="G47" s="6"/>
      <c r="H47" s="6"/>
      <c r="I47" s="6"/>
      <c r="J47" s="153"/>
      <c r="K47" s="150"/>
      <c r="L47" s="151"/>
      <c r="M47" s="6"/>
      <c r="N47" s="154"/>
      <c r="O47" s="1"/>
      <c r="P47" s="4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2.75" customHeight="1">
      <c r="A48" s="176" t="s">
        <v>643</v>
      </c>
      <c r="B48" s="176"/>
      <c r="C48" s="176"/>
      <c r="D48" s="176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38.25" customHeight="1">
      <c r="A49" s="102" t="s">
        <v>16</v>
      </c>
      <c r="B49" s="102" t="s">
        <v>590</v>
      </c>
      <c r="C49" s="102"/>
      <c r="D49" s="103" t="s">
        <v>605</v>
      </c>
      <c r="E49" s="102" t="s">
        <v>606</v>
      </c>
      <c r="F49" s="102" t="s">
        <v>607</v>
      </c>
      <c r="G49" s="102" t="s">
        <v>635</v>
      </c>
      <c r="H49" s="102" t="s">
        <v>609</v>
      </c>
      <c r="I49" s="102" t="s">
        <v>610</v>
      </c>
      <c r="J49" s="101" t="s">
        <v>611</v>
      </c>
      <c r="K49" s="177" t="s">
        <v>644</v>
      </c>
      <c r="L49" s="104" t="s">
        <v>613</v>
      </c>
      <c r="M49" s="177" t="s">
        <v>645</v>
      </c>
      <c r="N49" s="102" t="s">
        <v>646</v>
      </c>
      <c r="O49" s="101" t="s">
        <v>615</v>
      </c>
      <c r="P49" s="103" t="s">
        <v>616</v>
      </c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3.5" customHeight="1">
      <c r="A50" s="354">
        <v>1</v>
      </c>
      <c r="B50" s="355">
        <v>44405</v>
      </c>
      <c r="C50" s="356"/>
      <c r="D50" s="356" t="s">
        <v>876</v>
      </c>
      <c r="E50" s="354" t="s">
        <v>620</v>
      </c>
      <c r="F50" s="354">
        <v>1501</v>
      </c>
      <c r="G50" s="354">
        <v>1470</v>
      </c>
      <c r="H50" s="357">
        <v>1470</v>
      </c>
      <c r="I50" s="357" t="s">
        <v>877</v>
      </c>
      <c r="J50" s="358" t="s">
        <v>910</v>
      </c>
      <c r="K50" s="357">
        <f t="shared" ref="K50:K51" si="16">H50-F50</f>
        <v>-31</v>
      </c>
      <c r="L50" s="359">
        <f t="shared" ref="L50:L51" si="17">(H50*N50)*0.07%</f>
        <v>437.32500000000005</v>
      </c>
      <c r="M50" s="360">
        <f t="shared" ref="M50:M51" si="18">(K50*N50)-L50</f>
        <v>-13612.325000000001</v>
      </c>
      <c r="N50" s="357">
        <v>425</v>
      </c>
      <c r="O50" s="361" t="s">
        <v>637</v>
      </c>
      <c r="P50" s="362">
        <v>44410</v>
      </c>
      <c r="Q50" s="178"/>
      <c r="R50" s="6" t="s">
        <v>624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315">
        <v>2</v>
      </c>
      <c r="B51" s="370">
        <v>44406</v>
      </c>
      <c r="C51" s="371"/>
      <c r="D51" s="371" t="s">
        <v>885</v>
      </c>
      <c r="E51" s="315" t="s">
        <v>620</v>
      </c>
      <c r="F51" s="315">
        <v>2340</v>
      </c>
      <c r="G51" s="315">
        <v>2295</v>
      </c>
      <c r="H51" s="317">
        <v>2366.5</v>
      </c>
      <c r="I51" s="317" t="s">
        <v>886</v>
      </c>
      <c r="J51" s="106" t="s">
        <v>925</v>
      </c>
      <c r="K51" s="321">
        <f t="shared" si="16"/>
        <v>26.5</v>
      </c>
      <c r="L51" s="322">
        <f t="shared" si="17"/>
        <v>496.96500000000009</v>
      </c>
      <c r="M51" s="323">
        <f t="shared" si="18"/>
        <v>7453.0349999999999</v>
      </c>
      <c r="N51" s="317">
        <v>300</v>
      </c>
      <c r="O51" s="107" t="s">
        <v>618</v>
      </c>
      <c r="P51" s="324">
        <v>44411</v>
      </c>
      <c r="Q51" s="178"/>
      <c r="R51" s="6" t="s">
        <v>619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315">
        <v>3</v>
      </c>
      <c r="B52" s="304">
        <v>44407</v>
      </c>
      <c r="C52" s="316"/>
      <c r="D52" s="316" t="s">
        <v>891</v>
      </c>
      <c r="E52" s="305" t="s">
        <v>620</v>
      </c>
      <c r="F52" s="305">
        <v>433</v>
      </c>
      <c r="G52" s="305">
        <v>425</v>
      </c>
      <c r="H52" s="314">
        <v>438.5</v>
      </c>
      <c r="I52" s="317">
        <v>445</v>
      </c>
      <c r="J52" s="106" t="s">
        <v>639</v>
      </c>
      <c r="K52" s="321">
        <f t="shared" ref="K52:K53" si="19">H52-F52</f>
        <v>5.5</v>
      </c>
      <c r="L52" s="322">
        <f t="shared" ref="L52:L53" si="20">(H52*N52)*0.07%</f>
        <v>460.42500000000007</v>
      </c>
      <c r="M52" s="323">
        <f t="shared" ref="M52:M53" si="21">(K52*N52)-L52</f>
        <v>7789.5749999999998</v>
      </c>
      <c r="N52" s="317">
        <v>1500</v>
      </c>
      <c r="O52" s="107" t="s">
        <v>618</v>
      </c>
      <c r="P52" s="324">
        <v>44410</v>
      </c>
      <c r="Q52" s="178"/>
      <c r="R52" s="6" t="s">
        <v>619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3.5" customHeight="1">
      <c r="A53" s="315">
        <v>4</v>
      </c>
      <c r="B53" s="304">
        <v>44407</v>
      </c>
      <c r="C53" s="316"/>
      <c r="D53" s="316" t="s">
        <v>892</v>
      </c>
      <c r="E53" s="305" t="s">
        <v>620</v>
      </c>
      <c r="F53" s="305">
        <v>1616.5</v>
      </c>
      <c r="G53" s="305">
        <v>1595</v>
      </c>
      <c r="H53" s="314">
        <v>1639</v>
      </c>
      <c r="I53" s="317" t="s">
        <v>893</v>
      </c>
      <c r="J53" s="106" t="s">
        <v>926</v>
      </c>
      <c r="K53" s="321">
        <f t="shared" si="19"/>
        <v>22.5</v>
      </c>
      <c r="L53" s="322">
        <f t="shared" si="20"/>
        <v>659.6975000000001</v>
      </c>
      <c r="M53" s="323">
        <f t="shared" si="21"/>
        <v>12277.8025</v>
      </c>
      <c r="N53" s="317">
        <v>575</v>
      </c>
      <c r="O53" s="107" t="s">
        <v>618</v>
      </c>
      <c r="P53" s="324">
        <v>44411</v>
      </c>
      <c r="Q53" s="178"/>
      <c r="R53" s="6" t="s">
        <v>624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3.5" customHeight="1">
      <c r="A54" s="315">
        <v>5</v>
      </c>
      <c r="B54" s="304">
        <v>44407</v>
      </c>
      <c r="C54" s="316"/>
      <c r="D54" s="316" t="s">
        <v>894</v>
      </c>
      <c r="E54" s="305" t="s">
        <v>620</v>
      </c>
      <c r="F54" s="305">
        <v>849</v>
      </c>
      <c r="G54" s="305">
        <v>836</v>
      </c>
      <c r="H54" s="314">
        <v>856</v>
      </c>
      <c r="I54" s="317">
        <v>870</v>
      </c>
      <c r="J54" s="106" t="s">
        <v>954</v>
      </c>
      <c r="K54" s="321">
        <f t="shared" ref="K54" si="22">H54-F54</f>
        <v>7</v>
      </c>
      <c r="L54" s="322">
        <f t="shared" ref="L54" si="23">(H54*N54)*0.07%</f>
        <v>659.12000000000012</v>
      </c>
      <c r="M54" s="323">
        <f t="shared" ref="M54" si="24">(K54*N54)-L54</f>
        <v>7040.88</v>
      </c>
      <c r="N54" s="317">
        <v>1100</v>
      </c>
      <c r="O54" s="107" t="s">
        <v>618</v>
      </c>
      <c r="P54" s="324">
        <v>44411</v>
      </c>
      <c r="Q54" s="178"/>
      <c r="R54" s="6" t="s">
        <v>624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3.5" customHeight="1">
      <c r="A55" s="182">
        <v>6</v>
      </c>
      <c r="B55" s="162">
        <v>44411</v>
      </c>
      <c r="C55" s="183"/>
      <c r="D55" s="183" t="s">
        <v>921</v>
      </c>
      <c r="E55" s="111" t="s">
        <v>620</v>
      </c>
      <c r="F55" s="111" t="s">
        <v>922</v>
      </c>
      <c r="G55" s="111">
        <v>1655</v>
      </c>
      <c r="H55" s="117"/>
      <c r="I55" s="179" t="s">
        <v>923</v>
      </c>
      <c r="J55" s="179" t="s">
        <v>621</v>
      </c>
      <c r="K55" s="330"/>
      <c r="L55" s="180"/>
      <c r="M55" s="184"/>
      <c r="N55" s="179"/>
      <c r="O55" s="185"/>
      <c r="P55" s="186"/>
      <c r="Q55" s="178"/>
      <c r="R55" s="6" t="s">
        <v>624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3.5" customHeight="1">
      <c r="A56" s="315">
        <v>7</v>
      </c>
      <c r="B56" s="370">
        <v>44411</v>
      </c>
      <c r="C56" s="316"/>
      <c r="D56" s="316" t="s">
        <v>924</v>
      </c>
      <c r="E56" s="305" t="s">
        <v>620</v>
      </c>
      <c r="F56" s="305">
        <v>571</v>
      </c>
      <c r="G56" s="305">
        <v>560</v>
      </c>
      <c r="H56" s="314">
        <v>577</v>
      </c>
      <c r="I56" s="317">
        <v>590</v>
      </c>
      <c r="J56" s="106" t="s">
        <v>955</v>
      </c>
      <c r="K56" s="321">
        <f t="shared" ref="K56:K57" si="25">H56-F56</f>
        <v>6</v>
      </c>
      <c r="L56" s="322">
        <f t="shared" ref="L56:L57" si="26">(H56*N56)*0.07%</f>
        <v>565.46</v>
      </c>
      <c r="M56" s="323">
        <f t="shared" ref="M56:M57" si="27">(K56*N56)-L56</f>
        <v>7834.54</v>
      </c>
      <c r="N56" s="317">
        <v>1400</v>
      </c>
      <c r="O56" s="107" t="s">
        <v>618</v>
      </c>
      <c r="P56" s="324">
        <v>44412</v>
      </c>
      <c r="Q56" s="178"/>
      <c r="R56" s="6" t="s">
        <v>624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3.5" customHeight="1">
      <c r="A57" s="315">
        <v>8</v>
      </c>
      <c r="B57" s="370">
        <v>44411</v>
      </c>
      <c r="C57" s="316"/>
      <c r="D57" s="316" t="s">
        <v>927</v>
      </c>
      <c r="E57" s="305" t="s">
        <v>620</v>
      </c>
      <c r="F57" s="305">
        <v>2534</v>
      </c>
      <c r="G57" s="305">
        <v>2490</v>
      </c>
      <c r="H57" s="314">
        <v>2567.5</v>
      </c>
      <c r="I57" s="317" t="s">
        <v>928</v>
      </c>
      <c r="J57" s="106" t="s">
        <v>959</v>
      </c>
      <c r="K57" s="321">
        <f t="shared" si="25"/>
        <v>33.5</v>
      </c>
      <c r="L57" s="322">
        <f t="shared" si="26"/>
        <v>494.24375000000009</v>
      </c>
      <c r="M57" s="323">
        <f t="shared" si="27"/>
        <v>8718.2562500000004</v>
      </c>
      <c r="N57" s="317">
        <v>275</v>
      </c>
      <c r="O57" s="107" t="s">
        <v>618</v>
      </c>
      <c r="P57" s="324">
        <v>44412</v>
      </c>
      <c r="Q57" s="178"/>
      <c r="R57" s="6" t="s">
        <v>624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3.5" customHeight="1">
      <c r="A58" s="315">
        <v>9</v>
      </c>
      <c r="B58" s="370">
        <v>44411</v>
      </c>
      <c r="C58" s="391"/>
      <c r="D58" s="316" t="s">
        <v>929</v>
      </c>
      <c r="E58" s="305" t="s">
        <v>620</v>
      </c>
      <c r="F58" s="305">
        <v>1438</v>
      </c>
      <c r="G58" s="305">
        <v>1414</v>
      </c>
      <c r="H58" s="305">
        <v>1454</v>
      </c>
      <c r="I58" s="314" t="s">
        <v>930</v>
      </c>
      <c r="J58" s="106" t="s">
        <v>956</v>
      </c>
      <c r="K58" s="321">
        <f t="shared" ref="K58:K59" si="28">H58-F58</f>
        <v>16</v>
      </c>
      <c r="L58" s="322">
        <f t="shared" ref="L58:L59" si="29">(H58*N58)*0.07%</f>
        <v>559.79000000000008</v>
      </c>
      <c r="M58" s="323">
        <f t="shared" ref="M58:M59" si="30">(K58*N58)-L58</f>
        <v>8240.2099999999991</v>
      </c>
      <c r="N58" s="317">
        <v>550</v>
      </c>
      <c r="O58" s="107" t="s">
        <v>618</v>
      </c>
      <c r="P58" s="324">
        <v>44412</v>
      </c>
      <c r="Q58" s="178"/>
      <c r="R58" s="6" t="s">
        <v>619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3.5" customHeight="1">
      <c r="A59" s="392">
        <v>10</v>
      </c>
      <c r="B59" s="375">
        <v>44412</v>
      </c>
      <c r="C59" s="393"/>
      <c r="D59" s="393" t="s">
        <v>960</v>
      </c>
      <c r="E59" s="309" t="s">
        <v>620</v>
      </c>
      <c r="F59" s="309">
        <v>2441</v>
      </c>
      <c r="G59" s="309">
        <v>2416</v>
      </c>
      <c r="H59" s="377">
        <v>2416</v>
      </c>
      <c r="I59" s="394" t="s">
        <v>961</v>
      </c>
      <c r="J59" s="358" t="s">
        <v>962</v>
      </c>
      <c r="K59" s="357">
        <f t="shared" si="28"/>
        <v>-25</v>
      </c>
      <c r="L59" s="359">
        <f t="shared" si="29"/>
        <v>845.60000000000014</v>
      </c>
      <c r="M59" s="360">
        <f t="shared" si="30"/>
        <v>-13345.6</v>
      </c>
      <c r="N59" s="357">
        <v>500</v>
      </c>
      <c r="O59" s="361" t="s">
        <v>637</v>
      </c>
      <c r="P59" s="362">
        <v>44412</v>
      </c>
      <c r="Q59" s="178"/>
      <c r="R59" s="6" t="s">
        <v>624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182"/>
      <c r="B60" s="162"/>
      <c r="C60" s="183"/>
      <c r="D60" s="183"/>
      <c r="E60" s="111"/>
      <c r="F60" s="111"/>
      <c r="G60" s="111"/>
      <c r="H60" s="117"/>
      <c r="I60" s="179"/>
      <c r="J60" s="179"/>
      <c r="K60" s="379"/>
      <c r="L60" s="180"/>
      <c r="M60" s="184"/>
      <c r="N60" s="179"/>
      <c r="O60" s="185"/>
      <c r="P60" s="186"/>
      <c r="Q60" s="178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182"/>
      <c r="B61" s="162"/>
      <c r="C61" s="183"/>
      <c r="D61" s="183"/>
      <c r="E61" s="111"/>
      <c r="F61" s="111"/>
      <c r="G61" s="111"/>
      <c r="H61" s="117"/>
      <c r="I61" s="179"/>
      <c r="J61" s="179"/>
      <c r="K61" s="379"/>
      <c r="L61" s="180"/>
      <c r="M61" s="184"/>
      <c r="N61" s="179"/>
      <c r="O61" s="185"/>
      <c r="P61" s="186"/>
      <c r="Q61" s="178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182"/>
      <c r="B62" s="162"/>
      <c r="C62" s="183"/>
      <c r="D62" s="183"/>
      <c r="E62" s="111"/>
      <c r="F62" s="111"/>
      <c r="G62" s="111"/>
      <c r="H62" s="117"/>
      <c r="I62" s="179"/>
      <c r="J62" s="179"/>
      <c r="K62" s="379"/>
      <c r="L62" s="180"/>
      <c r="M62" s="184"/>
      <c r="N62" s="179"/>
      <c r="O62" s="185"/>
      <c r="P62" s="186"/>
      <c r="Q62" s="178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182"/>
      <c r="B63" s="162"/>
      <c r="C63" s="114"/>
      <c r="D63" s="183"/>
      <c r="E63" s="111"/>
      <c r="F63" s="111"/>
      <c r="G63" s="111"/>
      <c r="H63" s="111"/>
      <c r="I63" s="117"/>
      <c r="J63" s="179"/>
      <c r="K63" s="118"/>
      <c r="L63" s="180"/>
      <c r="M63" s="179"/>
      <c r="N63" s="179"/>
      <c r="O63" s="185"/>
      <c r="P63" s="187"/>
      <c r="Q63" s="178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410"/>
      <c r="B64" s="411"/>
      <c r="C64" s="114"/>
      <c r="D64" s="183"/>
      <c r="E64" s="111"/>
      <c r="F64" s="111"/>
      <c r="G64" s="111"/>
      <c r="H64" s="111"/>
      <c r="I64" s="117"/>
      <c r="J64" s="412"/>
      <c r="K64" s="180"/>
      <c r="L64" s="180"/>
      <c r="M64" s="412"/>
      <c r="N64" s="412"/>
      <c r="O64" s="408"/>
      <c r="P64" s="409"/>
      <c r="Q64" s="178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401"/>
      <c r="B65" s="401"/>
      <c r="C65" s="114"/>
      <c r="D65" s="183"/>
      <c r="E65" s="111"/>
      <c r="F65" s="111"/>
      <c r="G65" s="111"/>
      <c r="H65" s="111"/>
      <c r="I65" s="117"/>
      <c r="J65" s="401"/>
      <c r="K65" s="118"/>
      <c r="L65" s="180"/>
      <c r="M65" s="401"/>
      <c r="N65" s="401"/>
      <c r="O65" s="401"/>
      <c r="P65" s="40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128"/>
      <c r="B66" s="129"/>
      <c r="C66" s="167"/>
      <c r="D66" s="188"/>
      <c r="E66" s="189"/>
      <c r="F66" s="128"/>
      <c r="G66" s="128"/>
      <c r="H66" s="128"/>
      <c r="I66" s="169"/>
      <c r="J66" s="169"/>
      <c r="K66" s="169"/>
      <c r="L66" s="169"/>
      <c r="M66" s="169"/>
      <c r="N66" s="169"/>
      <c r="O66" s="169"/>
      <c r="P66" s="169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190"/>
      <c r="B67" s="129"/>
      <c r="C67" s="130"/>
      <c r="D67" s="191"/>
      <c r="E67" s="133"/>
      <c r="F67" s="133"/>
      <c r="G67" s="133"/>
      <c r="H67" s="133"/>
      <c r="I67" s="133"/>
      <c r="J67" s="6"/>
      <c r="K67" s="133"/>
      <c r="L67" s="133"/>
      <c r="M67" s="6"/>
      <c r="N67" s="1"/>
      <c r="O67" s="130"/>
      <c r="P67" s="44"/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2.75" customHeight="1">
      <c r="A68" s="192" t="s">
        <v>648</v>
      </c>
      <c r="B68" s="192"/>
      <c r="C68" s="192"/>
      <c r="D68" s="192"/>
      <c r="E68" s="193"/>
      <c r="F68" s="133"/>
      <c r="G68" s="133"/>
      <c r="H68" s="133"/>
      <c r="I68" s="133"/>
      <c r="J68" s="1"/>
      <c r="K68" s="6"/>
      <c r="L68" s="6"/>
      <c r="M68" s="6"/>
      <c r="N68" s="1"/>
      <c r="O68" s="1"/>
      <c r="P68" s="44"/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38.25" customHeight="1">
      <c r="A69" s="102" t="s">
        <v>16</v>
      </c>
      <c r="B69" s="102" t="s">
        <v>590</v>
      </c>
      <c r="C69" s="102"/>
      <c r="D69" s="103" t="s">
        <v>605</v>
      </c>
      <c r="E69" s="102" t="s">
        <v>606</v>
      </c>
      <c r="F69" s="102" t="s">
        <v>607</v>
      </c>
      <c r="G69" s="102" t="s">
        <v>635</v>
      </c>
      <c r="H69" s="102" t="s">
        <v>609</v>
      </c>
      <c r="I69" s="102" t="s">
        <v>610</v>
      </c>
      <c r="J69" s="101" t="s">
        <v>611</v>
      </c>
      <c r="K69" s="101" t="s">
        <v>649</v>
      </c>
      <c r="L69" s="104" t="s">
        <v>613</v>
      </c>
      <c r="M69" s="177" t="s">
        <v>645</v>
      </c>
      <c r="N69" s="102" t="s">
        <v>646</v>
      </c>
      <c r="O69" s="102" t="s">
        <v>615</v>
      </c>
      <c r="P69" s="103" t="s">
        <v>616</v>
      </c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111">
        <v>1</v>
      </c>
      <c r="B70" s="162">
        <v>44403</v>
      </c>
      <c r="C70" s="163"/>
      <c r="D70" s="114" t="s">
        <v>861</v>
      </c>
      <c r="E70" s="111" t="s">
        <v>620</v>
      </c>
      <c r="F70" s="111" t="s">
        <v>870</v>
      </c>
      <c r="G70" s="111">
        <v>0.75</v>
      </c>
      <c r="H70" s="111"/>
      <c r="I70" s="117" t="s">
        <v>871</v>
      </c>
      <c r="J70" s="179" t="s">
        <v>621</v>
      </c>
      <c r="K70" s="180"/>
      <c r="L70" s="180"/>
      <c r="M70" s="179"/>
      <c r="N70" s="179"/>
      <c r="O70" s="165"/>
      <c r="P70" s="120"/>
      <c r="Q70" s="178"/>
      <c r="R70" s="194" t="s">
        <v>619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309">
        <v>2</v>
      </c>
      <c r="B71" s="375">
        <v>44411</v>
      </c>
      <c r="C71" s="307"/>
      <c r="D71" s="376" t="s">
        <v>917</v>
      </c>
      <c r="E71" s="309" t="s">
        <v>620</v>
      </c>
      <c r="F71" s="309">
        <v>66.5</v>
      </c>
      <c r="G71" s="309">
        <v>19</v>
      </c>
      <c r="H71" s="309">
        <v>26</v>
      </c>
      <c r="I71" s="377" t="s">
        <v>918</v>
      </c>
      <c r="J71" s="372" t="s">
        <v>931</v>
      </c>
      <c r="K71" s="373">
        <f t="shared" ref="K71" si="31">H71-F71</f>
        <v>-40.5</v>
      </c>
      <c r="L71" s="373">
        <v>100</v>
      </c>
      <c r="M71" s="372">
        <f t="shared" ref="M71" si="32">(K71*N71)-100</f>
        <v>-2125</v>
      </c>
      <c r="N71" s="310">
        <v>50</v>
      </c>
      <c r="O71" s="374" t="s">
        <v>637</v>
      </c>
      <c r="P71" s="378">
        <v>44411</v>
      </c>
      <c r="Q71" s="178"/>
      <c r="R71" s="194" t="s">
        <v>619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309">
        <v>3</v>
      </c>
      <c r="B72" s="375">
        <v>44411</v>
      </c>
      <c r="C72" s="307"/>
      <c r="D72" s="376" t="s">
        <v>919</v>
      </c>
      <c r="E72" s="309" t="s">
        <v>620</v>
      </c>
      <c r="F72" s="309">
        <v>150</v>
      </c>
      <c r="G72" s="309">
        <v>35</v>
      </c>
      <c r="H72" s="309">
        <v>35</v>
      </c>
      <c r="I72" s="377" t="s">
        <v>920</v>
      </c>
      <c r="J72" s="372" t="s">
        <v>931</v>
      </c>
      <c r="K72" s="373">
        <f t="shared" ref="K72" si="33">H72-F72</f>
        <v>-115</v>
      </c>
      <c r="L72" s="373">
        <v>100</v>
      </c>
      <c r="M72" s="372">
        <f t="shared" ref="M72" si="34">(K72*N72)-100</f>
        <v>-5850</v>
      </c>
      <c r="N72" s="310">
        <v>50</v>
      </c>
      <c r="O72" s="374" t="s">
        <v>637</v>
      </c>
      <c r="P72" s="325">
        <v>44412</v>
      </c>
      <c r="Q72" s="178"/>
      <c r="R72" s="194" t="s">
        <v>624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>
      <c r="A73" s="111">
        <v>4</v>
      </c>
      <c r="B73" s="162">
        <v>44412</v>
      </c>
      <c r="C73" s="163"/>
      <c r="D73" s="114" t="s">
        <v>965</v>
      </c>
      <c r="E73" s="111" t="s">
        <v>620</v>
      </c>
      <c r="F73" s="111" t="s">
        <v>966</v>
      </c>
      <c r="G73" s="111">
        <v>14</v>
      </c>
      <c r="H73" s="111"/>
      <c r="I73" s="117" t="s">
        <v>967</v>
      </c>
      <c r="J73" s="179" t="s">
        <v>621</v>
      </c>
      <c r="K73" s="180"/>
      <c r="L73" s="180"/>
      <c r="M73" s="179"/>
      <c r="N73" s="179"/>
      <c r="O73" s="165"/>
      <c r="P73" s="120"/>
      <c r="Q73" s="178"/>
      <c r="R73" s="194" t="s">
        <v>619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11">
        <v>5</v>
      </c>
      <c r="B74" s="162">
        <v>44412</v>
      </c>
      <c r="C74" s="163"/>
      <c r="D74" s="114" t="s">
        <v>968</v>
      </c>
      <c r="E74" s="111" t="s">
        <v>620</v>
      </c>
      <c r="F74" s="111" t="s">
        <v>969</v>
      </c>
      <c r="G74" s="111">
        <v>8</v>
      </c>
      <c r="H74" s="111"/>
      <c r="I74" s="117" t="s">
        <v>970</v>
      </c>
      <c r="J74" s="179" t="s">
        <v>621</v>
      </c>
      <c r="K74" s="180"/>
      <c r="L74" s="180"/>
      <c r="M74" s="179"/>
      <c r="N74" s="179"/>
      <c r="O74" s="165"/>
      <c r="P74" s="120"/>
      <c r="Q74" s="178"/>
      <c r="R74" s="194" t="s">
        <v>624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111"/>
      <c r="B75" s="162"/>
      <c r="C75" s="163"/>
      <c r="D75" s="114"/>
      <c r="E75" s="111"/>
      <c r="F75" s="111"/>
      <c r="G75" s="111"/>
      <c r="H75" s="111"/>
      <c r="I75" s="117"/>
      <c r="J75" s="179"/>
      <c r="K75" s="180"/>
      <c r="L75" s="180"/>
      <c r="M75" s="179"/>
      <c r="N75" s="179"/>
      <c r="O75" s="165"/>
      <c r="P75" s="120"/>
      <c r="Q75" s="178"/>
      <c r="R75" s="194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111"/>
      <c r="B76" s="162"/>
      <c r="C76" s="163"/>
      <c r="D76" s="114"/>
      <c r="E76" s="111"/>
      <c r="F76" s="111"/>
      <c r="G76" s="111"/>
      <c r="H76" s="111"/>
      <c r="I76" s="117"/>
      <c r="J76" s="179"/>
      <c r="K76" s="180"/>
      <c r="L76" s="180"/>
      <c r="M76" s="179"/>
      <c r="N76" s="179"/>
      <c r="O76" s="165"/>
      <c r="P76" s="120"/>
      <c r="Q76" s="178"/>
      <c r="R76" s="194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21"/>
      <c r="B77" s="112"/>
      <c r="C77" s="163"/>
      <c r="D77" s="114"/>
      <c r="E77" s="111"/>
      <c r="F77" s="111"/>
      <c r="G77" s="111"/>
      <c r="H77" s="111"/>
      <c r="I77" s="117"/>
      <c r="J77" s="117"/>
      <c r="K77" s="117"/>
      <c r="L77" s="117"/>
      <c r="M77" s="181"/>
      <c r="N77" s="117"/>
      <c r="O77" s="165"/>
      <c r="P77" s="164"/>
      <c r="Q77" s="178"/>
      <c r="R77" s="194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89"/>
      <c r="B80" s="195"/>
      <c r="C80" s="195"/>
      <c r="D80" s="196"/>
      <c r="E80" s="189"/>
      <c r="F80" s="197"/>
      <c r="G80" s="189"/>
      <c r="H80" s="189"/>
      <c r="I80" s="189"/>
      <c r="J80" s="195"/>
      <c r="K80" s="198"/>
      <c r="L80" s="189"/>
      <c r="M80" s="189"/>
      <c r="N80" s="189"/>
      <c r="O80" s="199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>
      <c r="A81" s="100" t="s">
        <v>650</v>
      </c>
      <c r="B81" s="200"/>
      <c r="C81" s="200"/>
      <c r="D81" s="201"/>
      <c r="E81" s="156"/>
      <c r="F81" s="6"/>
      <c r="G81" s="6"/>
      <c r="H81" s="157"/>
      <c r="I81" s="202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38" ht="38.25" customHeight="1">
      <c r="A82" s="101" t="s">
        <v>16</v>
      </c>
      <c r="B82" s="102" t="s">
        <v>590</v>
      </c>
      <c r="C82" s="102"/>
      <c r="D82" s="103" t="s">
        <v>605</v>
      </c>
      <c r="E82" s="102" t="s">
        <v>606</v>
      </c>
      <c r="F82" s="102" t="s">
        <v>607</v>
      </c>
      <c r="G82" s="102" t="s">
        <v>608</v>
      </c>
      <c r="H82" s="102" t="s">
        <v>609</v>
      </c>
      <c r="I82" s="102" t="s">
        <v>610</v>
      </c>
      <c r="J82" s="101" t="s">
        <v>611</v>
      </c>
      <c r="K82" s="160" t="s">
        <v>636</v>
      </c>
      <c r="L82" s="161" t="s">
        <v>613</v>
      </c>
      <c r="M82" s="104" t="s">
        <v>614</v>
      </c>
      <c r="N82" s="102" t="s">
        <v>615</v>
      </c>
      <c r="O82" s="103" t="s">
        <v>616</v>
      </c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ht="14.25" customHeight="1">
      <c r="A83" s="111">
        <v>1</v>
      </c>
      <c r="B83" s="112">
        <v>44363</v>
      </c>
      <c r="C83" s="203"/>
      <c r="D83" s="114" t="s">
        <v>283</v>
      </c>
      <c r="E83" s="115" t="s">
        <v>620</v>
      </c>
      <c r="F83" s="111" t="s">
        <v>651</v>
      </c>
      <c r="G83" s="111">
        <v>2070</v>
      </c>
      <c r="H83" s="115"/>
      <c r="I83" s="116" t="s">
        <v>652</v>
      </c>
      <c r="J83" s="117" t="s">
        <v>621</v>
      </c>
      <c r="K83" s="117"/>
      <c r="L83" s="118"/>
      <c r="M83" s="119"/>
      <c r="N83" s="117"/>
      <c r="O83" s="164"/>
      <c r="P83" s="105"/>
      <c r="Q83" s="1"/>
      <c r="R83" s="1" t="s">
        <v>619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1"/>
      <c r="B84" s="112"/>
      <c r="C84" s="203"/>
      <c r="D84" s="114"/>
      <c r="E84" s="115"/>
      <c r="F84" s="111"/>
      <c r="G84" s="111"/>
      <c r="H84" s="115"/>
      <c r="I84" s="116"/>
      <c r="J84" s="117"/>
      <c r="K84" s="117"/>
      <c r="L84" s="118"/>
      <c r="M84" s="119"/>
      <c r="N84" s="117"/>
      <c r="O84" s="164"/>
      <c r="P84" s="105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204"/>
      <c r="B85" s="163"/>
      <c r="C85" s="205"/>
      <c r="D85" s="114"/>
      <c r="E85" s="206"/>
      <c r="F85" s="206"/>
      <c r="G85" s="206"/>
      <c r="H85" s="206"/>
      <c r="I85" s="206"/>
      <c r="J85" s="206"/>
      <c r="K85" s="207"/>
      <c r="L85" s="208"/>
      <c r="M85" s="206"/>
      <c r="N85" s="209"/>
      <c r="O85" s="210"/>
      <c r="P85" s="211"/>
      <c r="R85" s="6"/>
      <c r="S85" s="44"/>
      <c r="T85" s="1"/>
      <c r="U85" s="1"/>
      <c r="V85" s="1"/>
      <c r="W85" s="1"/>
      <c r="X85" s="1"/>
      <c r="Y85" s="1"/>
      <c r="Z85" s="1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</row>
    <row r="86" spans="1:38" ht="12.75" customHeight="1">
      <c r="A86" s="140" t="s">
        <v>629</v>
      </c>
      <c r="B86" s="140"/>
      <c r="C86" s="140"/>
      <c r="D86" s="140"/>
      <c r="E86" s="44"/>
      <c r="F86" s="148" t="s">
        <v>631</v>
      </c>
      <c r="G86" s="61"/>
      <c r="H86" s="61"/>
      <c r="I86" s="61"/>
      <c r="J86" s="6"/>
      <c r="K86" s="173"/>
      <c r="L86" s="174"/>
      <c r="M86" s="6"/>
      <c r="N86" s="130"/>
      <c r="O86" s="212"/>
      <c r="P86" s="1"/>
      <c r="Q86" s="1"/>
      <c r="R86" s="6"/>
      <c r="S86" s="1"/>
      <c r="T86" s="1"/>
      <c r="U86" s="1"/>
      <c r="V86" s="1"/>
      <c r="W86" s="1"/>
      <c r="X86" s="1"/>
      <c r="Y86" s="1"/>
    </row>
    <row r="87" spans="1:38" ht="12.75" customHeight="1">
      <c r="A87" s="147" t="s">
        <v>630</v>
      </c>
      <c r="B87" s="140"/>
      <c r="C87" s="140"/>
      <c r="D87" s="140"/>
      <c r="E87" s="6"/>
      <c r="F87" s="148" t="s">
        <v>633</v>
      </c>
      <c r="G87" s="6"/>
      <c r="H87" s="6" t="s">
        <v>875</v>
      </c>
      <c r="I87" s="6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47"/>
      <c r="B88" s="140"/>
      <c r="C88" s="140"/>
      <c r="D88" s="140"/>
      <c r="E88" s="6"/>
      <c r="F88" s="148"/>
      <c r="G88" s="6"/>
      <c r="H88" s="6"/>
      <c r="I88" s="6"/>
      <c r="J88" s="1"/>
      <c r="K88" s="6"/>
      <c r="L88" s="6"/>
      <c r="M88" s="6"/>
      <c r="N88" s="1"/>
      <c r="O88" s="1"/>
      <c r="Q88" s="1"/>
      <c r="R88" s="61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"/>
      <c r="B89" s="155" t="s">
        <v>653</v>
      </c>
      <c r="C89" s="155"/>
      <c r="D89" s="155"/>
      <c r="E89" s="155"/>
      <c r="F89" s="156"/>
      <c r="G89" s="6"/>
      <c r="H89" s="6"/>
      <c r="I89" s="157"/>
      <c r="J89" s="158"/>
      <c r="K89" s="159"/>
      <c r="L89" s="158"/>
      <c r="M89" s="6"/>
      <c r="N89" s="1"/>
      <c r="O89" s="1"/>
      <c r="Q89" s="1"/>
      <c r="R89" s="61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101" t="s">
        <v>16</v>
      </c>
      <c r="B90" s="102" t="s">
        <v>590</v>
      </c>
      <c r="C90" s="102"/>
      <c r="D90" s="103" t="s">
        <v>605</v>
      </c>
      <c r="E90" s="102" t="s">
        <v>606</v>
      </c>
      <c r="F90" s="102" t="s">
        <v>607</v>
      </c>
      <c r="G90" s="102" t="s">
        <v>635</v>
      </c>
      <c r="H90" s="102" t="s">
        <v>609</v>
      </c>
      <c r="I90" s="102" t="s">
        <v>610</v>
      </c>
      <c r="J90" s="213" t="s">
        <v>611</v>
      </c>
      <c r="K90" s="160" t="s">
        <v>636</v>
      </c>
      <c r="L90" s="177" t="s">
        <v>645</v>
      </c>
      <c r="M90" s="102" t="s">
        <v>646</v>
      </c>
      <c r="N90" s="161" t="s">
        <v>613</v>
      </c>
      <c r="O90" s="104" t="s">
        <v>614</v>
      </c>
      <c r="P90" s="102" t="s">
        <v>615</v>
      </c>
      <c r="Q90" s="103" t="s">
        <v>616</v>
      </c>
      <c r="R90" s="61"/>
      <c r="S90" s="1"/>
      <c r="T90" s="1"/>
      <c r="U90" s="1"/>
      <c r="V90" s="1"/>
      <c r="W90" s="1"/>
      <c r="X90" s="1"/>
      <c r="Y90" s="1"/>
      <c r="Z90" s="1"/>
    </row>
    <row r="91" spans="1:38" ht="14.25" customHeight="1">
      <c r="A91" s="121"/>
      <c r="B91" s="123"/>
      <c r="C91" s="214"/>
      <c r="D91" s="124"/>
      <c r="E91" s="125"/>
      <c r="F91" s="215"/>
      <c r="G91" s="121"/>
      <c r="H91" s="125"/>
      <c r="I91" s="126"/>
      <c r="J91" s="216"/>
      <c r="K91" s="216"/>
      <c r="L91" s="217"/>
      <c r="M91" s="111"/>
      <c r="N91" s="217"/>
      <c r="O91" s="218"/>
      <c r="P91" s="219"/>
      <c r="Q91" s="220"/>
      <c r="R91" s="171"/>
      <c r="S91" s="134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38" ht="14.25" customHeight="1">
      <c r="A92" s="121"/>
      <c r="B92" s="123"/>
      <c r="C92" s="214"/>
      <c r="D92" s="124"/>
      <c r="E92" s="125"/>
      <c r="F92" s="215"/>
      <c r="G92" s="121"/>
      <c r="H92" s="125"/>
      <c r="I92" s="126"/>
      <c r="J92" s="216"/>
      <c r="K92" s="216"/>
      <c r="L92" s="217"/>
      <c r="M92" s="111"/>
      <c r="N92" s="217"/>
      <c r="O92" s="218"/>
      <c r="P92" s="219"/>
      <c r="Q92" s="220"/>
      <c r="R92" s="171"/>
      <c r="S92" s="134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38" ht="14.25" customHeight="1">
      <c r="A93" s="121"/>
      <c r="B93" s="123"/>
      <c r="C93" s="214"/>
      <c r="D93" s="124"/>
      <c r="E93" s="125"/>
      <c r="F93" s="215"/>
      <c r="G93" s="121"/>
      <c r="H93" s="125"/>
      <c r="I93" s="126"/>
      <c r="J93" s="216"/>
      <c r="K93" s="216"/>
      <c r="L93" s="217"/>
      <c r="M93" s="111"/>
      <c r="N93" s="217"/>
      <c r="O93" s="218"/>
      <c r="P93" s="219"/>
      <c r="Q93" s="220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21"/>
      <c r="B94" s="123"/>
      <c r="C94" s="214"/>
      <c r="D94" s="124"/>
      <c r="E94" s="125"/>
      <c r="F94" s="216"/>
      <c r="G94" s="121"/>
      <c r="H94" s="125"/>
      <c r="I94" s="126"/>
      <c r="J94" s="216"/>
      <c r="K94" s="216"/>
      <c r="L94" s="217"/>
      <c r="M94" s="111"/>
      <c r="N94" s="217"/>
      <c r="O94" s="218"/>
      <c r="P94" s="219"/>
      <c r="Q94" s="220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21"/>
      <c r="B95" s="123"/>
      <c r="C95" s="214"/>
      <c r="D95" s="124"/>
      <c r="E95" s="125"/>
      <c r="F95" s="216"/>
      <c r="G95" s="121"/>
      <c r="H95" s="125"/>
      <c r="I95" s="126"/>
      <c r="J95" s="216"/>
      <c r="K95" s="216"/>
      <c r="L95" s="217"/>
      <c r="M95" s="111"/>
      <c r="N95" s="217"/>
      <c r="O95" s="218"/>
      <c r="P95" s="219"/>
      <c r="Q95" s="220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21"/>
      <c r="B96" s="123"/>
      <c r="C96" s="214"/>
      <c r="D96" s="124"/>
      <c r="E96" s="125"/>
      <c r="F96" s="215"/>
      <c r="G96" s="121"/>
      <c r="H96" s="125"/>
      <c r="I96" s="126"/>
      <c r="J96" s="216"/>
      <c r="K96" s="216"/>
      <c r="L96" s="217"/>
      <c r="M96" s="111"/>
      <c r="N96" s="217"/>
      <c r="O96" s="218"/>
      <c r="P96" s="219"/>
      <c r="Q96" s="220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21"/>
      <c r="B97" s="123"/>
      <c r="C97" s="214"/>
      <c r="D97" s="124"/>
      <c r="E97" s="125"/>
      <c r="F97" s="215"/>
      <c r="G97" s="121"/>
      <c r="H97" s="125"/>
      <c r="I97" s="126"/>
      <c r="J97" s="216"/>
      <c r="K97" s="216"/>
      <c r="L97" s="216"/>
      <c r="M97" s="216"/>
      <c r="N97" s="217"/>
      <c r="O97" s="221"/>
      <c r="P97" s="219"/>
      <c r="Q97" s="220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21"/>
      <c r="B98" s="123"/>
      <c r="C98" s="214"/>
      <c r="D98" s="124"/>
      <c r="E98" s="125"/>
      <c r="F98" s="216"/>
      <c r="G98" s="121"/>
      <c r="H98" s="125"/>
      <c r="I98" s="126"/>
      <c r="J98" s="216"/>
      <c r="K98" s="216"/>
      <c r="L98" s="217"/>
      <c r="M98" s="111"/>
      <c r="N98" s="217"/>
      <c r="O98" s="218"/>
      <c r="P98" s="219"/>
      <c r="Q98" s="220"/>
      <c r="R98" s="171"/>
      <c r="S98" s="134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21"/>
      <c r="B99" s="123"/>
      <c r="C99" s="214"/>
      <c r="D99" s="124"/>
      <c r="E99" s="125"/>
      <c r="F99" s="215"/>
      <c r="G99" s="121"/>
      <c r="H99" s="125"/>
      <c r="I99" s="126"/>
      <c r="J99" s="222"/>
      <c r="K99" s="222"/>
      <c r="L99" s="222"/>
      <c r="M99" s="222"/>
      <c r="N99" s="223"/>
      <c r="O99" s="218"/>
      <c r="P99" s="127"/>
      <c r="Q99" s="220"/>
      <c r="R99" s="171"/>
      <c r="S99" s="134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47"/>
      <c r="B100" s="140"/>
      <c r="C100" s="140"/>
      <c r="D100" s="140"/>
      <c r="E100" s="6"/>
      <c r="F100" s="148"/>
      <c r="G100" s="6"/>
      <c r="H100" s="6"/>
      <c r="I100" s="6"/>
      <c r="J100" s="1"/>
      <c r="K100" s="6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47"/>
      <c r="B101" s="140"/>
      <c r="C101" s="140"/>
      <c r="D101" s="140"/>
      <c r="E101" s="6"/>
      <c r="F101" s="148"/>
      <c r="G101" s="61"/>
      <c r="H101" s="44"/>
      <c r="I101" s="61"/>
      <c r="J101" s="6"/>
      <c r="K101" s="173"/>
      <c r="L101" s="174"/>
      <c r="M101" s="6"/>
      <c r="N101" s="130"/>
      <c r="O101" s="175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61"/>
      <c r="B102" s="129"/>
      <c r="C102" s="129"/>
      <c r="D102" s="44"/>
      <c r="E102" s="61"/>
      <c r="F102" s="61"/>
      <c r="G102" s="61"/>
      <c r="H102" s="44"/>
      <c r="I102" s="61"/>
      <c r="J102" s="6"/>
      <c r="K102" s="173"/>
      <c r="L102" s="174"/>
      <c r="M102" s="6"/>
      <c r="N102" s="130"/>
      <c r="O102" s="175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44"/>
      <c r="B103" s="224" t="s">
        <v>654</v>
      </c>
      <c r="C103" s="224"/>
      <c r="D103" s="224"/>
      <c r="E103" s="224"/>
      <c r="F103" s="6"/>
      <c r="G103" s="6"/>
      <c r="H103" s="158"/>
      <c r="I103" s="6"/>
      <c r="J103" s="158"/>
      <c r="K103" s="159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101" t="s">
        <v>16</v>
      </c>
      <c r="B104" s="102" t="s">
        <v>590</v>
      </c>
      <c r="C104" s="102"/>
      <c r="D104" s="103" t="s">
        <v>605</v>
      </c>
      <c r="E104" s="102" t="s">
        <v>606</v>
      </c>
      <c r="F104" s="102" t="s">
        <v>607</v>
      </c>
      <c r="G104" s="102" t="s">
        <v>655</v>
      </c>
      <c r="H104" s="102" t="s">
        <v>656</v>
      </c>
      <c r="I104" s="102" t="s">
        <v>610</v>
      </c>
      <c r="J104" s="225" t="s">
        <v>611</v>
      </c>
      <c r="K104" s="102" t="s">
        <v>612</v>
      </c>
      <c r="L104" s="102" t="s">
        <v>657</v>
      </c>
      <c r="M104" s="102" t="s">
        <v>615</v>
      </c>
      <c r="N104" s="103" t="s">
        <v>616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226">
        <v>1</v>
      </c>
      <c r="B105" s="227">
        <v>41579</v>
      </c>
      <c r="C105" s="227"/>
      <c r="D105" s="228" t="s">
        <v>658</v>
      </c>
      <c r="E105" s="229" t="s">
        <v>659</v>
      </c>
      <c r="F105" s="230">
        <v>82</v>
      </c>
      <c r="G105" s="229" t="s">
        <v>660</v>
      </c>
      <c r="H105" s="229">
        <v>100</v>
      </c>
      <c r="I105" s="231">
        <v>100</v>
      </c>
      <c r="J105" s="232" t="s">
        <v>661</v>
      </c>
      <c r="K105" s="233">
        <f t="shared" ref="K105:K157" si="35">H105-F105</f>
        <v>18</v>
      </c>
      <c r="L105" s="234">
        <f t="shared" ref="L105:L157" si="36">K105/F105</f>
        <v>0.21951219512195122</v>
      </c>
      <c r="M105" s="229" t="s">
        <v>618</v>
      </c>
      <c r="N105" s="235">
        <v>42657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226">
        <v>2</v>
      </c>
      <c r="B106" s="227">
        <v>41794</v>
      </c>
      <c r="C106" s="227"/>
      <c r="D106" s="228" t="s">
        <v>662</v>
      </c>
      <c r="E106" s="229" t="s">
        <v>620</v>
      </c>
      <c r="F106" s="230">
        <v>257</v>
      </c>
      <c r="G106" s="229" t="s">
        <v>660</v>
      </c>
      <c r="H106" s="229">
        <v>300</v>
      </c>
      <c r="I106" s="231">
        <v>300</v>
      </c>
      <c r="J106" s="232" t="s">
        <v>661</v>
      </c>
      <c r="K106" s="233">
        <f t="shared" si="35"/>
        <v>43</v>
      </c>
      <c r="L106" s="234">
        <f t="shared" si="36"/>
        <v>0.16731517509727625</v>
      </c>
      <c r="M106" s="229" t="s">
        <v>618</v>
      </c>
      <c r="N106" s="235">
        <v>41822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226">
        <v>3</v>
      </c>
      <c r="B107" s="227">
        <v>41828</v>
      </c>
      <c r="C107" s="227"/>
      <c r="D107" s="228" t="s">
        <v>663</v>
      </c>
      <c r="E107" s="229" t="s">
        <v>620</v>
      </c>
      <c r="F107" s="230">
        <v>393</v>
      </c>
      <c r="G107" s="229" t="s">
        <v>660</v>
      </c>
      <c r="H107" s="229">
        <v>468</v>
      </c>
      <c r="I107" s="231">
        <v>468</v>
      </c>
      <c r="J107" s="232" t="s">
        <v>661</v>
      </c>
      <c r="K107" s="233">
        <f t="shared" si="35"/>
        <v>75</v>
      </c>
      <c r="L107" s="234">
        <f t="shared" si="36"/>
        <v>0.19083969465648856</v>
      </c>
      <c r="M107" s="229" t="s">
        <v>618</v>
      </c>
      <c r="N107" s="235">
        <v>41863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226">
        <v>4</v>
      </c>
      <c r="B108" s="227">
        <v>41857</v>
      </c>
      <c r="C108" s="227"/>
      <c r="D108" s="228" t="s">
        <v>664</v>
      </c>
      <c r="E108" s="229" t="s">
        <v>620</v>
      </c>
      <c r="F108" s="230">
        <v>205</v>
      </c>
      <c r="G108" s="229" t="s">
        <v>660</v>
      </c>
      <c r="H108" s="229">
        <v>275</v>
      </c>
      <c r="I108" s="231">
        <v>250</v>
      </c>
      <c r="J108" s="232" t="s">
        <v>661</v>
      </c>
      <c r="K108" s="233">
        <f t="shared" si="35"/>
        <v>70</v>
      </c>
      <c r="L108" s="234">
        <f t="shared" si="36"/>
        <v>0.34146341463414637</v>
      </c>
      <c r="M108" s="229" t="s">
        <v>618</v>
      </c>
      <c r="N108" s="235">
        <v>41962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226">
        <v>5</v>
      </c>
      <c r="B109" s="227">
        <v>41886</v>
      </c>
      <c r="C109" s="227"/>
      <c r="D109" s="228" t="s">
        <v>665</v>
      </c>
      <c r="E109" s="229" t="s">
        <v>620</v>
      </c>
      <c r="F109" s="230">
        <v>162</v>
      </c>
      <c r="G109" s="229" t="s">
        <v>660</v>
      </c>
      <c r="H109" s="229">
        <v>190</v>
      </c>
      <c r="I109" s="231">
        <v>190</v>
      </c>
      <c r="J109" s="232" t="s">
        <v>661</v>
      </c>
      <c r="K109" s="233">
        <f t="shared" si="35"/>
        <v>28</v>
      </c>
      <c r="L109" s="234">
        <f t="shared" si="36"/>
        <v>0.1728395061728395</v>
      </c>
      <c r="M109" s="229" t="s">
        <v>618</v>
      </c>
      <c r="N109" s="235">
        <v>42006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226">
        <v>6</v>
      </c>
      <c r="B110" s="227">
        <v>41886</v>
      </c>
      <c r="C110" s="227"/>
      <c r="D110" s="228" t="s">
        <v>666</v>
      </c>
      <c r="E110" s="229" t="s">
        <v>620</v>
      </c>
      <c r="F110" s="230">
        <v>75</v>
      </c>
      <c r="G110" s="229" t="s">
        <v>660</v>
      </c>
      <c r="H110" s="229">
        <v>91.5</v>
      </c>
      <c r="I110" s="231" t="s">
        <v>667</v>
      </c>
      <c r="J110" s="232" t="s">
        <v>668</v>
      </c>
      <c r="K110" s="233">
        <f t="shared" si="35"/>
        <v>16.5</v>
      </c>
      <c r="L110" s="234">
        <f t="shared" si="36"/>
        <v>0.22</v>
      </c>
      <c r="M110" s="229" t="s">
        <v>618</v>
      </c>
      <c r="N110" s="235">
        <v>41954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226">
        <v>7</v>
      </c>
      <c r="B111" s="227">
        <v>41913</v>
      </c>
      <c r="C111" s="227"/>
      <c r="D111" s="228" t="s">
        <v>669</v>
      </c>
      <c r="E111" s="229" t="s">
        <v>620</v>
      </c>
      <c r="F111" s="230">
        <v>850</v>
      </c>
      <c r="G111" s="229" t="s">
        <v>660</v>
      </c>
      <c r="H111" s="229">
        <v>982.5</v>
      </c>
      <c r="I111" s="231">
        <v>1050</v>
      </c>
      <c r="J111" s="232" t="s">
        <v>670</v>
      </c>
      <c r="K111" s="233">
        <f t="shared" si="35"/>
        <v>132.5</v>
      </c>
      <c r="L111" s="234">
        <f t="shared" si="36"/>
        <v>0.15588235294117647</v>
      </c>
      <c r="M111" s="229" t="s">
        <v>618</v>
      </c>
      <c r="N111" s="235">
        <v>42039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226">
        <v>8</v>
      </c>
      <c r="B112" s="227">
        <v>41913</v>
      </c>
      <c r="C112" s="227"/>
      <c r="D112" s="228" t="s">
        <v>671</v>
      </c>
      <c r="E112" s="229" t="s">
        <v>620</v>
      </c>
      <c r="F112" s="230">
        <v>475</v>
      </c>
      <c r="G112" s="229" t="s">
        <v>660</v>
      </c>
      <c r="H112" s="229">
        <v>515</v>
      </c>
      <c r="I112" s="231">
        <v>600</v>
      </c>
      <c r="J112" s="232" t="s">
        <v>672</v>
      </c>
      <c r="K112" s="233">
        <f t="shared" si="35"/>
        <v>40</v>
      </c>
      <c r="L112" s="234">
        <f t="shared" si="36"/>
        <v>8.4210526315789472E-2</v>
      </c>
      <c r="M112" s="229" t="s">
        <v>618</v>
      </c>
      <c r="N112" s="235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26">
        <v>9</v>
      </c>
      <c r="B113" s="227">
        <v>41913</v>
      </c>
      <c r="C113" s="227"/>
      <c r="D113" s="228" t="s">
        <v>673</v>
      </c>
      <c r="E113" s="229" t="s">
        <v>620</v>
      </c>
      <c r="F113" s="230">
        <v>86</v>
      </c>
      <c r="G113" s="229" t="s">
        <v>660</v>
      </c>
      <c r="H113" s="229">
        <v>99</v>
      </c>
      <c r="I113" s="231">
        <v>140</v>
      </c>
      <c r="J113" s="232" t="s">
        <v>674</v>
      </c>
      <c r="K113" s="233">
        <f t="shared" si="35"/>
        <v>13</v>
      </c>
      <c r="L113" s="234">
        <f t="shared" si="36"/>
        <v>0.15116279069767441</v>
      </c>
      <c r="M113" s="229" t="s">
        <v>618</v>
      </c>
      <c r="N113" s="235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26">
        <v>10</v>
      </c>
      <c r="B114" s="227">
        <v>41926</v>
      </c>
      <c r="C114" s="227"/>
      <c r="D114" s="228" t="s">
        <v>675</v>
      </c>
      <c r="E114" s="229" t="s">
        <v>620</v>
      </c>
      <c r="F114" s="230">
        <v>496.6</v>
      </c>
      <c r="G114" s="229" t="s">
        <v>660</v>
      </c>
      <c r="H114" s="229">
        <v>621</v>
      </c>
      <c r="I114" s="231">
        <v>580</v>
      </c>
      <c r="J114" s="232" t="s">
        <v>661</v>
      </c>
      <c r="K114" s="233">
        <f t="shared" si="35"/>
        <v>124.39999999999998</v>
      </c>
      <c r="L114" s="234">
        <f t="shared" si="36"/>
        <v>0.25050342327829234</v>
      </c>
      <c r="M114" s="229" t="s">
        <v>618</v>
      </c>
      <c r="N114" s="235">
        <v>42605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26">
        <v>11</v>
      </c>
      <c r="B115" s="227">
        <v>41926</v>
      </c>
      <c r="C115" s="227"/>
      <c r="D115" s="228" t="s">
        <v>676</v>
      </c>
      <c r="E115" s="229" t="s">
        <v>620</v>
      </c>
      <c r="F115" s="230">
        <v>2481.9</v>
      </c>
      <c r="G115" s="229" t="s">
        <v>660</v>
      </c>
      <c r="H115" s="229">
        <v>2840</v>
      </c>
      <c r="I115" s="231">
        <v>2870</v>
      </c>
      <c r="J115" s="232" t="s">
        <v>677</v>
      </c>
      <c r="K115" s="233">
        <f t="shared" si="35"/>
        <v>358.09999999999991</v>
      </c>
      <c r="L115" s="234">
        <f t="shared" si="36"/>
        <v>0.14428462065353154</v>
      </c>
      <c r="M115" s="229" t="s">
        <v>618</v>
      </c>
      <c r="N115" s="235">
        <v>42017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6">
        <v>12</v>
      </c>
      <c r="B116" s="227">
        <v>41928</v>
      </c>
      <c r="C116" s="227"/>
      <c r="D116" s="228" t="s">
        <v>678</v>
      </c>
      <c r="E116" s="229" t="s">
        <v>620</v>
      </c>
      <c r="F116" s="230">
        <v>84.5</v>
      </c>
      <c r="G116" s="229" t="s">
        <v>660</v>
      </c>
      <c r="H116" s="229">
        <v>93</v>
      </c>
      <c r="I116" s="231">
        <v>110</v>
      </c>
      <c r="J116" s="232" t="s">
        <v>679</v>
      </c>
      <c r="K116" s="233">
        <f t="shared" si="35"/>
        <v>8.5</v>
      </c>
      <c r="L116" s="234">
        <f t="shared" si="36"/>
        <v>0.10059171597633136</v>
      </c>
      <c r="M116" s="229" t="s">
        <v>618</v>
      </c>
      <c r="N116" s="235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26">
        <v>13</v>
      </c>
      <c r="B117" s="227">
        <v>41928</v>
      </c>
      <c r="C117" s="227"/>
      <c r="D117" s="228" t="s">
        <v>680</v>
      </c>
      <c r="E117" s="229" t="s">
        <v>620</v>
      </c>
      <c r="F117" s="230">
        <v>401</v>
      </c>
      <c r="G117" s="229" t="s">
        <v>660</v>
      </c>
      <c r="H117" s="229">
        <v>428</v>
      </c>
      <c r="I117" s="231">
        <v>450</v>
      </c>
      <c r="J117" s="232" t="s">
        <v>681</v>
      </c>
      <c r="K117" s="233">
        <f t="shared" si="35"/>
        <v>27</v>
      </c>
      <c r="L117" s="234">
        <f t="shared" si="36"/>
        <v>6.7331670822942641E-2</v>
      </c>
      <c r="M117" s="229" t="s">
        <v>618</v>
      </c>
      <c r="N117" s="235">
        <v>42020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26">
        <v>14</v>
      </c>
      <c r="B118" s="227">
        <v>41928</v>
      </c>
      <c r="C118" s="227"/>
      <c r="D118" s="228" t="s">
        <v>682</v>
      </c>
      <c r="E118" s="229" t="s">
        <v>620</v>
      </c>
      <c r="F118" s="230">
        <v>101</v>
      </c>
      <c r="G118" s="229" t="s">
        <v>660</v>
      </c>
      <c r="H118" s="229">
        <v>112</v>
      </c>
      <c r="I118" s="231">
        <v>120</v>
      </c>
      <c r="J118" s="232" t="s">
        <v>683</v>
      </c>
      <c r="K118" s="233">
        <f t="shared" si="35"/>
        <v>11</v>
      </c>
      <c r="L118" s="234">
        <f t="shared" si="36"/>
        <v>0.10891089108910891</v>
      </c>
      <c r="M118" s="229" t="s">
        <v>618</v>
      </c>
      <c r="N118" s="235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26">
        <v>15</v>
      </c>
      <c r="B119" s="227">
        <v>41954</v>
      </c>
      <c r="C119" s="227"/>
      <c r="D119" s="228" t="s">
        <v>684</v>
      </c>
      <c r="E119" s="229" t="s">
        <v>620</v>
      </c>
      <c r="F119" s="230">
        <v>59</v>
      </c>
      <c r="G119" s="229" t="s">
        <v>660</v>
      </c>
      <c r="H119" s="229">
        <v>76</v>
      </c>
      <c r="I119" s="231">
        <v>76</v>
      </c>
      <c r="J119" s="232" t="s">
        <v>661</v>
      </c>
      <c r="K119" s="233">
        <f t="shared" si="35"/>
        <v>17</v>
      </c>
      <c r="L119" s="234">
        <f t="shared" si="36"/>
        <v>0.28813559322033899</v>
      </c>
      <c r="M119" s="229" t="s">
        <v>618</v>
      </c>
      <c r="N119" s="235">
        <v>43032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26">
        <v>16</v>
      </c>
      <c r="B120" s="227">
        <v>41954</v>
      </c>
      <c r="C120" s="227"/>
      <c r="D120" s="228" t="s">
        <v>673</v>
      </c>
      <c r="E120" s="229" t="s">
        <v>620</v>
      </c>
      <c r="F120" s="230">
        <v>99</v>
      </c>
      <c r="G120" s="229" t="s">
        <v>660</v>
      </c>
      <c r="H120" s="229">
        <v>120</v>
      </c>
      <c r="I120" s="231">
        <v>120</v>
      </c>
      <c r="J120" s="232" t="s">
        <v>638</v>
      </c>
      <c r="K120" s="233">
        <f t="shared" si="35"/>
        <v>21</v>
      </c>
      <c r="L120" s="234">
        <f t="shared" si="36"/>
        <v>0.21212121212121213</v>
      </c>
      <c r="M120" s="229" t="s">
        <v>618</v>
      </c>
      <c r="N120" s="235">
        <v>41960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26">
        <v>17</v>
      </c>
      <c r="B121" s="227">
        <v>41956</v>
      </c>
      <c r="C121" s="227"/>
      <c r="D121" s="228" t="s">
        <v>685</v>
      </c>
      <c r="E121" s="229" t="s">
        <v>620</v>
      </c>
      <c r="F121" s="230">
        <v>22</v>
      </c>
      <c r="G121" s="229" t="s">
        <v>660</v>
      </c>
      <c r="H121" s="229">
        <v>33.549999999999997</v>
      </c>
      <c r="I121" s="231">
        <v>32</v>
      </c>
      <c r="J121" s="232" t="s">
        <v>686</v>
      </c>
      <c r="K121" s="233">
        <f t="shared" si="35"/>
        <v>11.549999999999997</v>
      </c>
      <c r="L121" s="234">
        <f t="shared" si="36"/>
        <v>0.52499999999999991</v>
      </c>
      <c r="M121" s="229" t="s">
        <v>618</v>
      </c>
      <c r="N121" s="235">
        <v>42188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26">
        <v>18</v>
      </c>
      <c r="B122" s="227">
        <v>41976</v>
      </c>
      <c r="C122" s="227"/>
      <c r="D122" s="228" t="s">
        <v>687</v>
      </c>
      <c r="E122" s="229" t="s">
        <v>620</v>
      </c>
      <c r="F122" s="230">
        <v>440</v>
      </c>
      <c r="G122" s="229" t="s">
        <v>660</v>
      </c>
      <c r="H122" s="229">
        <v>520</v>
      </c>
      <c r="I122" s="231">
        <v>520</v>
      </c>
      <c r="J122" s="232" t="s">
        <v>688</v>
      </c>
      <c r="K122" s="233">
        <f t="shared" si="35"/>
        <v>80</v>
      </c>
      <c r="L122" s="234">
        <f t="shared" si="36"/>
        <v>0.18181818181818182</v>
      </c>
      <c r="M122" s="229" t="s">
        <v>618</v>
      </c>
      <c r="N122" s="235">
        <v>42208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26">
        <v>19</v>
      </c>
      <c r="B123" s="227">
        <v>41976</v>
      </c>
      <c r="C123" s="227"/>
      <c r="D123" s="228" t="s">
        <v>689</v>
      </c>
      <c r="E123" s="229" t="s">
        <v>620</v>
      </c>
      <c r="F123" s="230">
        <v>360</v>
      </c>
      <c r="G123" s="229" t="s">
        <v>660</v>
      </c>
      <c r="H123" s="229">
        <v>427</v>
      </c>
      <c r="I123" s="231">
        <v>425</v>
      </c>
      <c r="J123" s="232" t="s">
        <v>690</v>
      </c>
      <c r="K123" s="233">
        <f t="shared" si="35"/>
        <v>67</v>
      </c>
      <c r="L123" s="234">
        <f t="shared" si="36"/>
        <v>0.18611111111111112</v>
      </c>
      <c r="M123" s="229" t="s">
        <v>618</v>
      </c>
      <c r="N123" s="235">
        <v>42058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26">
        <v>20</v>
      </c>
      <c r="B124" s="227">
        <v>42012</v>
      </c>
      <c r="C124" s="227"/>
      <c r="D124" s="228" t="s">
        <v>691</v>
      </c>
      <c r="E124" s="229" t="s">
        <v>620</v>
      </c>
      <c r="F124" s="230">
        <v>360</v>
      </c>
      <c r="G124" s="229" t="s">
        <v>660</v>
      </c>
      <c r="H124" s="229">
        <v>455</v>
      </c>
      <c r="I124" s="231">
        <v>420</v>
      </c>
      <c r="J124" s="232" t="s">
        <v>692</v>
      </c>
      <c r="K124" s="233">
        <f t="shared" si="35"/>
        <v>95</v>
      </c>
      <c r="L124" s="234">
        <f t="shared" si="36"/>
        <v>0.2638888888888889</v>
      </c>
      <c r="M124" s="229" t="s">
        <v>618</v>
      </c>
      <c r="N124" s="235">
        <v>42024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26">
        <v>21</v>
      </c>
      <c r="B125" s="227">
        <v>42012</v>
      </c>
      <c r="C125" s="227"/>
      <c r="D125" s="228" t="s">
        <v>693</v>
      </c>
      <c r="E125" s="229" t="s">
        <v>620</v>
      </c>
      <c r="F125" s="230">
        <v>130</v>
      </c>
      <c r="G125" s="229"/>
      <c r="H125" s="229">
        <v>175.5</v>
      </c>
      <c r="I125" s="231">
        <v>165</v>
      </c>
      <c r="J125" s="232" t="s">
        <v>694</v>
      </c>
      <c r="K125" s="233">
        <f t="shared" si="35"/>
        <v>45.5</v>
      </c>
      <c r="L125" s="234">
        <f t="shared" si="36"/>
        <v>0.35</v>
      </c>
      <c r="M125" s="229" t="s">
        <v>618</v>
      </c>
      <c r="N125" s="235">
        <v>43088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26">
        <v>22</v>
      </c>
      <c r="B126" s="227">
        <v>42040</v>
      </c>
      <c r="C126" s="227"/>
      <c r="D126" s="228" t="s">
        <v>392</v>
      </c>
      <c r="E126" s="229" t="s">
        <v>659</v>
      </c>
      <c r="F126" s="230">
        <v>98</v>
      </c>
      <c r="G126" s="229"/>
      <c r="H126" s="229">
        <v>120</v>
      </c>
      <c r="I126" s="231">
        <v>120</v>
      </c>
      <c r="J126" s="232" t="s">
        <v>661</v>
      </c>
      <c r="K126" s="233">
        <f t="shared" si="35"/>
        <v>22</v>
      </c>
      <c r="L126" s="234">
        <f t="shared" si="36"/>
        <v>0.22448979591836735</v>
      </c>
      <c r="M126" s="229" t="s">
        <v>618</v>
      </c>
      <c r="N126" s="235">
        <v>42753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26">
        <v>23</v>
      </c>
      <c r="B127" s="227">
        <v>42040</v>
      </c>
      <c r="C127" s="227"/>
      <c r="D127" s="228" t="s">
        <v>695</v>
      </c>
      <c r="E127" s="229" t="s">
        <v>659</v>
      </c>
      <c r="F127" s="230">
        <v>196</v>
      </c>
      <c r="G127" s="229"/>
      <c r="H127" s="229">
        <v>262</v>
      </c>
      <c r="I127" s="231">
        <v>255</v>
      </c>
      <c r="J127" s="232" t="s">
        <v>661</v>
      </c>
      <c r="K127" s="233">
        <f t="shared" si="35"/>
        <v>66</v>
      </c>
      <c r="L127" s="234">
        <f t="shared" si="36"/>
        <v>0.33673469387755101</v>
      </c>
      <c r="M127" s="229" t="s">
        <v>618</v>
      </c>
      <c r="N127" s="235">
        <v>42599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36">
        <v>24</v>
      </c>
      <c r="B128" s="237">
        <v>42067</v>
      </c>
      <c r="C128" s="237"/>
      <c r="D128" s="238" t="s">
        <v>391</v>
      </c>
      <c r="E128" s="239" t="s">
        <v>659</v>
      </c>
      <c r="F128" s="240">
        <v>235</v>
      </c>
      <c r="G128" s="240"/>
      <c r="H128" s="241">
        <v>77</v>
      </c>
      <c r="I128" s="241" t="s">
        <v>696</v>
      </c>
      <c r="J128" s="242" t="s">
        <v>697</v>
      </c>
      <c r="K128" s="243">
        <f t="shared" si="35"/>
        <v>-158</v>
      </c>
      <c r="L128" s="244">
        <f t="shared" si="36"/>
        <v>-0.67234042553191486</v>
      </c>
      <c r="M128" s="240" t="s">
        <v>637</v>
      </c>
      <c r="N128" s="237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26">
        <v>25</v>
      </c>
      <c r="B129" s="227">
        <v>42067</v>
      </c>
      <c r="C129" s="227"/>
      <c r="D129" s="228" t="s">
        <v>698</v>
      </c>
      <c r="E129" s="229" t="s">
        <v>659</v>
      </c>
      <c r="F129" s="230">
        <v>185</v>
      </c>
      <c r="G129" s="229"/>
      <c r="H129" s="229">
        <v>224</v>
      </c>
      <c r="I129" s="231" t="s">
        <v>699</v>
      </c>
      <c r="J129" s="232" t="s">
        <v>661</v>
      </c>
      <c r="K129" s="233">
        <f t="shared" si="35"/>
        <v>39</v>
      </c>
      <c r="L129" s="234">
        <f t="shared" si="36"/>
        <v>0.21081081081081082</v>
      </c>
      <c r="M129" s="229" t="s">
        <v>618</v>
      </c>
      <c r="N129" s="235">
        <v>42647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36">
        <v>26</v>
      </c>
      <c r="B130" s="237">
        <v>42090</v>
      </c>
      <c r="C130" s="237"/>
      <c r="D130" s="245" t="s">
        <v>700</v>
      </c>
      <c r="E130" s="240" t="s">
        <v>659</v>
      </c>
      <c r="F130" s="240">
        <v>49.5</v>
      </c>
      <c r="G130" s="241"/>
      <c r="H130" s="241">
        <v>15.85</v>
      </c>
      <c r="I130" s="241">
        <v>67</v>
      </c>
      <c r="J130" s="242" t="s">
        <v>701</v>
      </c>
      <c r="K130" s="241">
        <f t="shared" si="35"/>
        <v>-33.65</v>
      </c>
      <c r="L130" s="246">
        <f t="shared" si="36"/>
        <v>-0.67979797979797973</v>
      </c>
      <c r="M130" s="240" t="s">
        <v>637</v>
      </c>
      <c r="N130" s="247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26">
        <v>27</v>
      </c>
      <c r="B131" s="227">
        <v>42093</v>
      </c>
      <c r="C131" s="227"/>
      <c r="D131" s="228" t="s">
        <v>702</v>
      </c>
      <c r="E131" s="229" t="s">
        <v>659</v>
      </c>
      <c r="F131" s="230">
        <v>183.5</v>
      </c>
      <c r="G131" s="229"/>
      <c r="H131" s="229">
        <v>219</v>
      </c>
      <c r="I131" s="231">
        <v>218</v>
      </c>
      <c r="J131" s="232" t="s">
        <v>703</v>
      </c>
      <c r="K131" s="233">
        <f t="shared" si="35"/>
        <v>35.5</v>
      </c>
      <c r="L131" s="234">
        <f t="shared" si="36"/>
        <v>0.19346049046321526</v>
      </c>
      <c r="M131" s="229" t="s">
        <v>618</v>
      </c>
      <c r="N131" s="235">
        <v>42103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26">
        <v>28</v>
      </c>
      <c r="B132" s="227">
        <v>42114</v>
      </c>
      <c r="C132" s="227"/>
      <c r="D132" s="228" t="s">
        <v>704</v>
      </c>
      <c r="E132" s="229" t="s">
        <v>659</v>
      </c>
      <c r="F132" s="230">
        <f>(227+237)/2</f>
        <v>232</v>
      </c>
      <c r="G132" s="229"/>
      <c r="H132" s="229">
        <v>298</v>
      </c>
      <c r="I132" s="231">
        <v>298</v>
      </c>
      <c r="J132" s="232" t="s">
        <v>661</v>
      </c>
      <c r="K132" s="233">
        <f t="shared" si="35"/>
        <v>66</v>
      </c>
      <c r="L132" s="234">
        <f t="shared" si="36"/>
        <v>0.28448275862068967</v>
      </c>
      <c r="M132" s="229" t="s">
        <v>618</v>
      </c>
      <c r="N132" s="235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26">
        <v>29</v>
      </c>
      <c r="B133" s="227">
        <v>42128</v>
      </c>
      <c r="C133" s="227"/>
      <c r="D133" s="228" t="s">
        <v>705</v>
      </c>
      <c r="E133" s="229" t="s">
        <v>620</v>
      </c>
      <c r="F133" s="230">
        <v>385</v>
      </c>
      <c r="G133" s="229"/>
      <c r="H133" s="229">
        <f>212.5+331</f>
        <v>543.5</v>
      </c>
      <c r="I133" s="231">
        <v>510</v>
      </c>
      <c r="J133" s="232" t="s">
        <v>706</v>
      </c>
      <c r="K133" s="233">
        <f t="shared" si="35"/>
        <v>158.5</v>
      </c>
      <c r="L133" s="234">
        <f t="shared" si="36"/>
        <v>0.41168831168831171</v>
      </c>
      <c r="M133" s="229" t="s">
        <v>618</v>
      </c>
      <c r="N133" s="235">
        <v>42235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26">
        <v>30</v>
      </c>
      <c r="B134" s="227">
        <v>42128</v>
      </c>
      <c r="C134" s="227"/>
      <c r="D134" s="228" t="s">
        <v>707</v>
      </c>
      <c r="E134" s="229" t="s">
        <v>620</v>
      </c>
      <c r="F134" s="230">
        <v>115.5</v>
      </c>
      <c r="G134" s="229"/>
      <c r="H134" s="229">
        <v>146</v>
      </c>
      <c r="I134" s="231">
        <v>142</v>
      </c>
      <c r="J134" s="232" t="s">
        <v>708</v>
      </c>
      <c r="K134" s="233">
        <f t="shared" si="35"/>
        <v>30.5</v>
      </c>
      <c r="L134" s="234">
        <f t="shared" si="36"/>
        <v>0.26406926406926406</v>
      </c>
      <c r="M134" s="229" t="s">
        <v>618</v>
      </c>
      <c r="N134" s="235">
        <v>42202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6">
        <v>31</v>
      </c>
      <c r="B135" s="227">
        <v>42151</v>
      </c>
      <c r="C135" s="227"/>
      <c r="D135" s="228" t="s">
        <v>709</v>
      </c>
      <c r="E135" s="229" t="s">
        <v>620</v>
      </c>
      <c r="F135" s="230">
        <v>237.5</v>
      </c>
      <c r="G135" s="229"/>
      <c r="H135" s="229">
        <v>279.5</v>
      </c>
      <c r="I135" s="231">
        <v>278</v>
      </c>
      <c r="J135" s="232" t="s">
        <v>661</v>
      </c>
      <c r="K135" s="233">
        <f t="shared" si="35"/>
        <v>42</v>
      </c>
      <c r="L135" s="234">
        <f t="shared" si="36"/>
        <v>0.17684210526315788</v>
      </c>
      <c r="M135" s="229" t="s">
        <v>618</v>
      </c>
      <c r="N135" s="235">
        <v>42222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26">
        <v>32</v>
      </c>
      <c r="B136" s="227">
        <v>42174</v>
      </c>
      <c r="C136" s="227"/>
      <c r="D136" s="228" t="s">
        <v>680</v>
      </c>
      <c r="E136" s="229" t="s">
        <v>659</v>
      </c>
      <c r="F136" s="230">
        <v>340</v>
      </c>
      <c r="G136" s="229"/>
      <c r="H136" s="229">
        <v>448</v>
      </c>
      <c r="I136" s="231">
        <v>448</v>
      </c>
      <c r="J136" s="232" t="s">
        <v>661</v>
      </c>
      <c r="K136" s="233">
        <f t="shared" si="35"/>
        <v>108</v>
      </c>
      <c r="L136" s="234">
        <f t="shared" si="36"/>
        <v>0.31764705882352939</v>
      </c>
      <c r="M136" s="229" t="s">
        <v>618</v>
      </c>
      <c r="N136" s="235">
        <v>43018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26">
        <v>33</v>
      </c>
      <c r="B137" s="227">
        <v>42191</v>
      </c>
      <c r="C137" s="227"/>
      <c r="D137" s="228" t="s">
        <v>710</v>
      </c>
      <c r="E137" s="229" t="s">
        <v>659</v>
      </c>
      <c r="F137" s="230">
        <v>390</v>
      </c>
      <c r="G137" s="229"/>
      <c r="H137" s="229">
        <v>460</v>
      </c>
      <c r="I137" s="231">
        <v>460</v>
      </c>
      <c r="J137" s="232" t="s">
        <v>661</v>
      </c>
      <c r="K137" s="233">
        <f t="shared" si="35"/>
        <v>70</v>
      </c>
      <c r="L137" s="234">
        <f t="shared" si="36"/>
        <v>0.17948717948717949</v>
      </c>
      <c r="M137" s="229" t="s">
        <v>618</v>
      </c>
      <c r="N137" s="235">
        <v>42478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36">
        <v>34</v>
      </c>
      <c r="B138" s="237">
        <v>42195</v>
      </c>
      <c r="C138" s="237"/>
      <c r="D138" s="238" t="s">
        <v>711</v>
      </c>
      <c r="E138" s="239" t="s">
        <v>659</v>
      </c>
      <c r="F138" s="240">
        <v>122.5</v>
      </c>
      <c r="G138" s="240"/>
      <c r="H138" s="241">
        <v>61</v>
      </c>
      <c r="I138" s="241">
        <v>172</v>
      </c>
      <c r="J138" s="242" t="s">
        <v>712</v>
      </c>
      <c r="K138" s="243">
        <f t="shared" si="35"/>
        <v>-61.5</v>
      </c>
      <c r="L138" s="244">
        <f t="shared" si="36"/>
        <v>-0.50204081632653064</v>
      </c>
      <c r="M138" s="240" t="s">
        <v>637</v>
      </c>
      <c r="N138" s="237">
        <v>43333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26">
        <v>35</v>
      </c>
      <c r="B139" s="227">
        <v>42219</v>
      </c>
      <c r="C139" s="227"/>
      <c r="D139" s="228" t="s">
        <v>713</v>
      </c>
      <c r="E139" s="229" t="s">
        <v>659</v>
      </c>
      <c r="F139" s="230">
        <v>297.5</v>
      </c>
      <c r="G139" s="229"/>
      <c r="H139" s="229">
        <v>350</v>
      </c>
      <c r="I139" s="231">
        <v>360</v>
      </c>
      <c r="J139" s="232" t="s">
        <v>714</v>
      </c>
      <c r="K139" s="233">
        <f t="shared" si="35"/>
        <v>52.5</v>
      </c>
      <c r="L139" s="234">
        <f t="shared" si="36"/>
        <v>0.17647058823529413</v>
      </c>
      <c r="M139" s="229" t="s">
        <v>618</v>
      </c>
      <c r="N139" s="235">
        <v>42232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6">
        <v>36</v>
      </c>
      <c r="B140" s="227">
        <v>42219</v>
      </c>
      <c r="C140" s="227"/>
      <c r="D140" s="228" t="s">
        <v>715</v>
      </c>
      <c r="E140" s="229" t="s">
        <v>659</v>
      </c>
      <c r="F140" s="230">
        <v>115.5</v>
      </c>
      <c r="G140" s="229"/>
      <c r="H140" s="229">
        <v>149</v>
      </c>
      <c r="I140" s="231">
        <v>140</v>
      </c>
      <c r="J140" s="232" t="s">
        <v>716</v>
      </c>
      <c r="K140" s="233">
        <f t="shared" si="35"/>
        <v>33.5</v>
      </c>
      <c r="L140" s="234">
        <f t="shared" si="36"/>
        <v>0.29004329004329005</v>
      </c>
      <c r="M140" s="229" t="s">
        <v>618</v>
      </c>
      <c r="N140" s="235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6">
        <v>37</v>
      </c>
      <c r="B141" s="227">
        <v>42251</v>
      </c>
      <c r="C141" s="227"/>
      <c r="D141" s="228" t="s">
        <v>709</v>
      </c>
      <c r="E141" s="229" t="s">
        <v>659</v>
      </c>
      <c r="F141" s="230">
        <v>226</v>
      </c>
      <c r="G141" s="229"/>
      <c r="H141" s="229">
        <v>292</v>
      </c>
      <c r="I141" s="231">
        <v>292</v>
      </c>
      <c r="J141" s="232" t="s">
        <v>717</v>
      </c>
      <c r="K141" s="233">
        <f t="shared" si="35"/>
        <v>66</v>
      </c>
      <c r="L141" s="234">
        <f t="shared" si="36"/>
        <v>0.29203539823008851</v>
      </c>
      <c r="M141" s="229" t="s">
        <v>618</v>
      </c>
      <c r="N141" s="235">
        <v>42286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6">
        <v>38</v>
      </c>
      <c r="B142" s="227">
        <v>42254</v>
      </c>
      <c r="C142" s="227"/>
      <c r="D142" s="228" t="s">
        <v>704</v>
      </c>
      <c r="E142" s="229" t="s">
        <v>659</v>
      </c>
      <c r="F142" s="230">
        <v>232.5</v>
      </c>
      <c r="G142" s="229"/>
      <c r="H142" s="229">
        <v>312.5</v>
      </c>
      <c r="I142" s="231">
        <v>310</v>
      </c>
      <c r="J142" s="232" t="s">
        <v>661</v>
      </c>
      <c r="K142" s="233">
        <f t="shared" si="35"/>
        <v>80</v>
      </c>
      <c r="L142" s="234">
        <f t="shared" si="36"/>
        <v>0.34408602150537637</v>
      </c>
      <c r="M142" s="229" t="s">
        <v>618</v>
      </c>
      <c r="N142" s="235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26">
        <v>39</v>
      </c>
      <c r="B143" s="227">
        <v>42268</v>
      </c>
      <c r="C143" s="227"/>
      <c r="D143" s="228" t="s">
        <v>718</v>
      </c>
      <c r="E143" s="229" t="s">
        <v>659</v>
      </c>
      <c r="F143" s="230">
        <v>196.5</v>
      </c>
      <c r="G143" s="229"/>
      <c r="H143" s="229">
        <v>238</v>
      </c>
      <c r="I143" s="231">
        <v>238</v>
      </c>
      <c r="J143" s="232" t="s">
        <v>717</v>
      </c>
      <c r="K143" s="233">
        <f t="shared" si="35"/>
        <v>41.5</v>
      </c>
      <c r="L143" s="234">
        <f t="shared" si="36"/>
        <v>0.21119592875318066</v>
      </c>
      <c r="M143" s="229" t="s">
        <v>618</v>
      </c>
      <c r="N143" s="235">
        <v>42291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6">
        <v>40</v>
      </c>
      <c r="B144" s="227">
        <v>42271</v>
      </c>
      <c r="C144" s="227"/>
      <c r="D144" s="228" t="s">
        <v>658</v>
      </c>
      <c r="E144" s="229" t="s">
        <v>659</v>
      </c>
      <c r="F144" s="230">
        <v>65</v>
      </c>
      <c r="G144" s="229"/>
      <c r="H144" s="229">
        <v>82</v>
      </c>
      <c r="I144" s="231">
        <v>82</v>
      </c>
      <c r="J144" s="232" t="s">
        <v>717</v>
      </c>
      <c r="K144" s="233">
        <f t="shared" si="35"/>
        <v>17</v>
      </c>
      <c r="L144" s="234">
        <f t="shared" si="36"/>
        <v>0.26153846153846155</v>
      </c>
      <c r="M144" s="229" t="s">
        <v>618</v>
      </c>
      <c r="N144" s="235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6">
        <v>41</v>
      </c>
      <c r="B145" s="227">
        <v>42291</v>
      </c>
      <c r="C145" s="227"/>
      <c r="D145" s="228" t="s">
        <v>719</v>
      </c>
      <c r="E145" s="229" t="s">
        <v>659</v>
      </c>
      <c r="F145" s="230">
        <v>144</v>
      </c>
      <c r="G145" s="229"/>
      <c r="H145" s="229">
        <v>182.5</v>
      </c>
      <c r="I145" s="231">
        <v>181</v>
      </c>
      <c r="J145" s="232" t="s">
        <v>717</v>
      </c>
      <c r="K145" s="233">
        <f t="shared" si="35"/>
        <v>38.5</v>
      </c>
      <c r="L145" s="234">
        <f t="shared" si="36"/>
        <v>0.2673611111111111</v>
      </c>
      <c r="M145" s="229" t="s">
        <v>618</v>
      </c>
      <c r="N145" s="235">
        <v>42817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6">
        <v>42</v>
      </c>
      <c r="B146" s="227">
        <v>42291</v>
      </c>
      <c r="C146" s="227"/>
      <c r="D146" s="228" t="s">
        <v>720</v>
      </c>
      <c r="E146" s="229" t="s">
        <v>659</v>
      </c>
      <c r="F146" s="230">
        <v>264</v>
      </c>
      <c r="G146" s="229"/>
      <c r="H146" s="229">
        <v>311</v>
      </c>
      <c r="I146" s="231">
        <v>311</v>
      </c>
      <c r="J146" s="232" t="s">
        <v>717</v>
      </c>
      <c r="K146" s="233">
        <f t="shared" si="35"/>
        <v>47</v>
      </c>
      <c r="L146" s="234">
        <f t="shared" si="36"/>
        <v>0.17803030303030304</v>
      </c>
      <c r="M146" s="229" t="s">
        <v>618</v>
      </c>
      <c r="N146" s="235">
        <v>42604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6">
        <v>43</v>
      </c>
      <c r="B147" s="227">
        <v>42318</v>
      </c>
      <c r="C147" s="227"/>
      <c r="D147" s="228" t="s">
        <v>721</v>
      </c>
      <c r="E147" s="229" t="s">
        <v>620</v>
      </c>
      <c r="F147" s="230">
        <v>549.5</v>
      </c>
      <c r="G147" s="229"/>
      <c r="H147" s="229">
        <v>630</v>
      </c>
      <c r="I147" s="231">
        <v>630</v>
      </c>
      <c r="J147" s="232" t="s">
        <v>717</v>
      </c>
      <c r="K147" s="233">
        <f t="shared" si="35"/>
        <v>80.5</v>
      </c>
      <c r="L147" s="234">
        <f t="shared" si="36"/>
        <v>0.1464968152866242</v>
      </c>
      <c r="M147" s="229" t="s">
        <v>618</v>
      </c>
      <c r="N147" s="235">
        <v>42419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6">
        <v>44</v>
      </c>
      <c r="B148" s="227">
        <v>42342</v>
      </c>
      <c r="C148" s="227"/>
      <c r="D148" s="228" t="s">
        <v>722</v>
      </c>
      <c r="E148" s="229" t="s">
        <v>659</v>
      </c>
      <c r="F148" s="230">
        <v>1027.5</v>
      </c>
      <c r="G148" s="229"/>
      <c r="H148" s="229">
        <v>1315</v>
      </c>
      <c r="I148" s="231">
        <v>1250</v>
      </c>
      <c r="J148" s="232" t="s">
        <v>717</v>
      </c>
      <c r="K148" s="233">
        <f t="shared" si="35"/>
        <v>287.5</v>
      </c>
      <c r="L148" s="234">
        <f t="shared" si="36"/>
        <v>0.27980535279805352</v>
      </c>
      <c r="M148" s="229" t="s">
        <v>618</v>
      </c>
      <c r="N148" s="235">
        <v>43244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6">
        <v>45</v>
      </c>
      <c r="B149" s="227">
        <v>42367</v>
      </c>
      <c r="C149" s="227"/>
      <c r="D149" s="228" t="s">
        <v>723</v>
      </c>
      <c r="E149" s="229" t="s">
        <v>659</v>
      </c>
      <c r="F149" s="230">
        <v>465</v>
      </c>
      <c r="G149" s="229"/>
      <c r="H149" s="229">
        <v>540</v>
      </c>
      <c r="I149" s="231">
        <v>540</v>
      </c>
      <c r="J149" s="232" t="s">
        <v>717</v>
      </c>
      <c r="K149" s="233">
        <f t="shared" si="35"/>
        <v>75</v>
      </c>
      <c r="L149" s="234">
        <f t="shared" si="36"/>
        <v>0.16129032258064516</v>
      </c>
      <c r="M149" s="229" t="s">
        <v>618</v>
      </c>
      <c r="N149" s="235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6">
        <v>46</v>
      </c>
      <c r="B150" s="227">
        <v>42380</v>
      </c>
      <c r="C150" s="227"/>
      <c r="D150" s="228" t="s">
        <v>392</v>
      </c>
      <c r="E150" s="229" t="s">
        <v>620</v>
      </c>
      <c r="F150" s="230">
        <v>81</v>
      </c>
      <c r="G150" s="229"/>
      <c r="H150" s="229">
        <v>110</v>
      </c>
      <c r="I150" s="231">
        <v>110</v>
      </c>
      <c r="J150" s="232" t="s">
        <v>717</v>
      </c>
      <c r="K150" s="233">
        <f t="shared" si="35"/>
        <v>29</v>
      </c>
      <c r="L150" s="234">
        <f t="shared" si="36"/>
        <v>0.35802469135802467</v>
      </c>
      <c r="M150" s="229" t="s">
        <v>618</v>
      </c>
      <c r="N150" s="235">
        <v>42745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6">
        <v>47</v>
      </c>
      <c r="B151" s="227">
        <v>42382</v>
      </c>
      <c r="C151" s="227"/>
      <c r="D151" s="228" t="s">
        <v>724</v>
      </c>
      <c r="E151" s="229" t="s">
        <v>620</v>
      </c>
      <c r="F151" s="230">
        <v>417.5</v>
      </c>
      <c r="G151" s="229"/>
      <c r="H151" s="229">
        <v>547</v>
      </c>
      <c r="I151" s="231">
        <v>535</v>
      </c>
      <c r="J151" s="232" t="s">
        <v>717</v>
      </c>
      <c r="K151" s="233">
        <f t="shared" si="35"/>
        <v>129.5</v>
      </c>
      <c r="L151" s="234">
        <f t="shared" si="36"/>
        <v>0.31017964071856285</v>
      </c>
      <c r="M151" s="229" t="s">
        <v>618</v>
      </c>
      <c r="N151" s="235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6">
        <v>48</v>
      </c>
      <c r="B152" s="227">
        <v>42408</v>
      </c>
      <c r="C152" s="227"/>
      <c r="D152" s="228" t="s">
        <v>725</v>
      </c>
      <c r="E152" s="229" t="s">
        <v>659</v>
      </c>
      <c r="F152" s="230">
        <v>650</v>
      </c>
      <c r="G152" s="229"/>
      <c r="H152" s="229">
        <v>800</v>
      </c>
      <c r="I152" s="231">
        <v>800</v>
      </c>
      <c r="J152" s="232" t="s">
        <v>717</v>
      </c>
      <c r="K152" s="233">
        <f t="shared" si="35"/>
        <v>150</v>
      </c>
      <c r="L152" s="234">
        <f t="shared" si="36"/>
        <v>0.23076923076923078</v>
      </c>
      <c r="M152" s="229" t="s">
        <v>618</v>
      </c>
      <c r="N152" s="235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6">
        <v>49</v>
      </c>
      <c r="B153" s="227">
        <v>42433</v>
      </c>
      <c r="C153" s="227"/>
      <c r="D153" s="228" t="s">
        <v>212</v>
      </c>
      <c r="E153" s="229" t="s">
        <v>659</v>
      </c>
      <c r="F153" s="230">
        <v>437.5</v>
      </c>
      <c r="G153" s="229"/>
      <c r="H153" s="229">
        <v>504.5</v>
      </c>
      <c r="I153" s="231">
        <v>522</v>
      </c>
      <c r="J153" s="232" t="s">
        <v>726</v>
      </c>
      <c r="K153" s="233">
        <f t="shared" si="35"/>
        <v>67</v>
      </c>
      <c r="L153" s="234">
        <f t="shared" si="36"/>
        <v>0.15314285714285714</v>
      </c>
      <c r="M153" s="229" t="s">
        <v>618</v>
      </c>
      <c r="N153" s="235">
        <v>42480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6">
        <v>50</v>
      </c>
      <c r="B154" s="227">
        <v>42438</v>
      </c>
      <c r="C154" s="227"/>
      <c r="D154" s="228" t="s">
        <v>727</v>
      </c>
      <c r="E154" s="229" t="s">
        <v>659</v>
      </c>
      <c r="F154" s="230">
        <v>189.5</v>
      </c>
      <c r="G154" s="229"/>
      <c r="H154" s="229">
        <v>218</v>
      </c>
      <c r="I154" s="231">
        <v>218</v>
      </c>
      <c r="J154" s="232" t="s">
        <v>717</v>
      </c>
      <c r="K154" s="233">
        <f t="shared" si="35"/>
        <v>28.5</v>
      </c>
      <c r="L154" s="234">
        <f t="shared" si="36"/>
        <v>0.15039577836411611</v>
      </c>
      <c r="M154" s="229" t="s">
        <v>618</v>
      </c>
      <c r="N154" s="235">
        <v>43034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36">
        <v>51</v>
      </c>
      <c r="B155" s="237">
        <v>42471</v>
      </c>
      <c r="C155" s="237"/>
      <c r="D155" s="245" t="s">
        <v>728</v>
      </c>
      <c r="E155" s="240" t="s">
        <v>659</v>
      </c>
      <c r="F155" s="240">
        <v>36.5</v>
      </c>
      <c r="G155" s="241"/>
      <c r="H155" s="241">
        <v>15.85</v>
      </c>
      <c r="I155" s="241">
        <v>60</v>
      </c>
      <c r="J155" s="242" t="s">
        <v>729</v>
      </c>
      <c r="K155" s="243">
        <f t="shared" si="35"/>
        <v>-20.65</v>
      </c>
      <c r="L155" s="244">
        <f t="shared" si="36"/>
        <v>-0.5657534246575342</v>
      </c>
      <c r="M155" s="240" t="s">
        <v>637</v>
      </c>
      <c r="N155" s="248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6">
        <v>52</v>
      </c>
      <c r="B156" s="227">
        <v>42472</v>
      </c>
      <c r="C156" s="227"/>
      <c r="D156" s="228" t="s">
        <v>730</v>
      </c>
      <c r="E156" s="229" t="s">
        <v>659</v>
      </c>
      <c r="F156" s="230">
        <v>93</v>
      </c>
      <c r="G156" s="229"/>
      <c r="H156" s="229">
        <v>149</v>
      </c>
      <c r="I156" s="231">
        <v>140</v>
      </c>
      <c r="J156" s="232" t="s">
        <v>731</v>
      </c>
      <c r="K156" s="233">
        <f t="shared" si="35"/>
        <v>56</v>
      </c>
      <c r="L156" s="234">
        <f t="shared" si="36"/>
        <v>0.60215053763440862</v>
      </c>
      <c r="M156" s="229" t="s">
        <v>618</v>
      </c>
      <c r="N156" s="235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6">
        <v>53</v>
      </c>
      <c r="B157" s="227">
        <v>42472</v>
      </c>
      <c r="C157" s="227"/>
      <c r="D157" s="228" t="s">
        <v>732</v>
      </c>
      <c r="E157" s="229" t="s">
        <v>659</v>
      </c>
      <c r="F157" s="230">
        <v>130</v>
      </c>
      <c r="G157" s="229"/>
      <c r="H157" s="229">
        <v>150</v>
      </c>
      <c r="I157" s="231" t="s">
        <v>733</v>
      </c>
      <c r="J157" s="232" t="s">
        <v>717</v>
      </c>
      <c r="K157" s="233">
        <f t="shared" si="35"/>
        <v>20</v>
      </c>
      <c r="L157" s="234">
        <f t="shared" si="36"/>
        <v>0.15384615384615385</v>
      </c>
      <c r="M157" s="229" t="s">
        <v>618</v>
      </c>
      <c r="N157" s="235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6">
        <v>54</v>
      </c>
      <c r="B158" s="227">
        <v>42473</v>
      </c>
      <c r="C158" s="227"/>
      <c r="D158" s="228" t="s">
        <v>734</v>
      </c>
      <c r="E158" s="229" t="s">
        <v>659</v>
      </c>
      <c r="F158" s="230">
        <v>196</v>
      </c>
      <c r="G158" s="229"/>
      <c r="H158" s="229">
        <v>299</v>
      </c>
      <c r="I158" s="231">
        <v>299</v>
      </c>
      <c r="J158" s="232" t="s">
        <v>717</v>
      </c>
      <c r="K158" s="233">
        <v>103</v>
      </c>
      <c r="L158" s="234">
        <v>0.52551020408163296</v>
      </c>
      <c r="M158" s="229" t="s">
        <v>618</v>
      </c>
      <c r="N158" s="235">
        <v>42620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6">
        <v>55</v>
      </c>
      <c r="B159" s="227">
        <v>42473</v>
      </c>
      <c r="C159" s="227"/>
      <c r="D159" s="228" t="s">
        <v>735</v>
      </c>
      <c r="E159" s="229" t="s">
        <v>659</v>
      </c>
      <c r="F159" s="230">
        <v>88</v>
      </c>
      <c r="G159" s="229"/>
      <c r="H159" s="229">
        <v>103</v>
      </c>
      <c r="I159" s="231">
        <v>103</v>
      </c>
      <c r="J159" s="232" t="s">
        <v>717</v>
      </c>
      <c r="K159" s="233">
        <v>15</v>
      </c>
      <c r="L159" s="234">
        <v>0.170454545454545</v>
      </c>
      <c r="M159" s="229" t="s">
        <v>618</v>
      </c>
      <c r="N159" s="235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6">
        <v>56</v>
      </c>
      <c r="B160" s="227">
        <v>42492</v>
      </c>
      <c r="C160" s="227"/>
      <c r="D160" s="228" t="s">
        <v>736</v>
      </c>
      <c r="E160" s="229" t="s">
        <v>659</v>
      </c>
      <c r="F160" s="230">
        <v>127.5</v>
      </c>
      <c r="G160" s="229"/>
      <c r="H160" s="229">
        <v>148</v>
      </c>
      <c r="I160" s="231" t="s">
        <v>737</v>
      </c>
      <c r="J160" s="232" t="s">
        <v>717</v>
      </c>
      <c r="K160" s="233">
        <f t="shared" ref="K160:K164" si="37">H160-F160</f>
        <v>20.5</v>
      </c>
      <c r="L160" s="234">
        <f t="shared" ref="L160:L164" si="38">K160/F160</f>
        <v>0.16078431372549021</v>
      </c>
      <c r="M160" s="229" t="s">
        <v>618</v>
      </c>
      <c r="N160" s="235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6">
        <v>57</v>
      </c>
      <c r="B161" s="227">
        <v>42493</v>
      </c>
      <c r="C161" s="227"/>
      <c r="D161" s="228" t="s">
        <v>738</v>
      </c>
      <c r="E161" s="229" t="s">
        <v>659</v>
      </c>
      <c r="F161" s="230">
        <v>675</v>
      </c>
      <c r="G161" s="229"/>
      <c r="H161" s="229">
        <v>815</v>
      </c>
      <c r="I161" s="231" t="s">
        <v>739</v>
      </c>
      <c r="J161" s="232" t="s">
        <v>717</v>
      </c>
      <c r="K161" s="233">
        <f t="shared" si="37"/>
        <v>140</v>
      </c>
      <c r="L161" s="234">
        <f t="shared" si="38"/>
        <v>0.2074074074074074</v>
      </c>
      <c r="M161" s="229" t="s">
        <v>618</v>
      </c>
      <c r="N161" s="235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36">
        <v>58</v>
      </c>
      <c r="B162" s="237">
        <v>42522</v>
      </c>
      <c r="C162" s="237"/>
      <c r="D162" s="238" t="s">
        <v>740</v>
      </c>
      <c r="E162" s="239" t="s">
        <v>659</v>
      </c>
      <c r="F162" s="240">
        <v>500</v>
      </c>
      <c r="G162" s="240"/>
      <c r="H162" s="241">
        <v>232.5</v>
      </c>
      <c r="I162" s="241" t="s">
        <v>741</v>
      </c>
      <c r="J162" s="242" t="s">
        <v>742</v>
      </c>
      <c r="K162" s="243">
        <f t="shared" si="37"/>
        <v>-267.5</v>
      </c>
      <c r="L162" s="244">
        <f t="shared" si="38"/>
        <v>-0.53500000000000003</v>
      </c>
      <c r="M162" s="240" t="s">
        <v>637</v>
      </c>
      <c r="N162" s="237">
        <v>43735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6">
        <v>59</v>
      </c>
      <c r="B163" s="227">
        <v>42527</v>
      </c>
      <c r="C163" s="227"/>
      <c r="D163" s="228" t="s">
        <v>562</v>
      </c>
      <c r="E163" s="229" t="s">
        <v>659</v>
      </c>
      <c r="F163" s="230">
        <v>110</v>
      </c>
      <c r="G163" s="229"/>
      <c r="H163" s="229">
        <v>126.5</v>
      </c>
      <c r="I163" s="231">
        <v>125</v>
      </c>
      <c r="J163" s="232" t="s">
        <v>668</v>
      </c>
      <c r="K163" s="233">
        <f t="shared" si="37"/>
        <v>16.5</v>
      </c>
      <c r="L163" s="234">
        <f t="shared" si="38"/>
        <v>0.15</v>
      </c>
      <c r="M163" s="229" t="s">
        <v>618</v>
      </c>
      <c r="N163" s="235">
        <v>42552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6">
        <v>60</v>
      </c>
      <c r="B164" s="227">
        <v>42538</v>
      </c>
      <c r="C164" s="227"/>
      <c r="D164" s="228" t="s">
        <v>743</v>
      </c>
      <c r="E164" s="229" t="s">
        <v>659</v>
      </c>
      <c r="F164" s="230">
        <v>44</v>
      </c>
      <c r="G164" s="229"/>
      <c r="H164" s="229">
        <v>69.5</v>
      </c>
      <c r="I164" s="231">
        <v>69.5</v>
      </c>
      <c r="J164" s="232" t="s">
        <v>744</v>
      </c>
      <c r="K164" s="233">
        <f t="shared" si="37"/>
        <v>25.5</v>
      </c>
      <c r="L164" s="234">
        <f t="shared" si="38"/>
        <v>0.57954545454545459</v>
      </c>
      <c r="M164" s="229" t="s">
        <v>618</v>
      </c>
      <c r="N164" s="235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6">
        <v>61</v>
      </c>
      <c r="B165" s="227">
        <v>42549</v>
      </c>
      <c r="C165" s="227"/>
      <c r="D165" s="228" t="s">
        <v>745</v>
      </c>
      <c r="E165" s="229" t="s">
        <v>659</v>
      </c>
      <c r="F165" s="230">
        <v>262.5</v>
      </c>
      <c r="G165" s="229"/>
      <c r="H165" s="229">
        <v>340</v>
      </c>
      <c r="I165" s="231">
        <v>333</v>
      </c>
      <c r="J165" s="232" t="s">
        <v>746</v>
      </c>
      <c r="K165" s="233">
        <v>77.5</v>
      </c>
      <c r="L165" s="234">
        <v>0.29523809523809502</v>
      </c>
      <c r="M165" s="229" t="s">
        <v>618</v>
      </c>
      <c r="N165" s="235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6">
        <v>62</v>
      </c>
      <c r="B166" s="227">
        <v>42549</v>
      </c>
      <c r="C166" s="227"/>
      <c r="D166" s="228" t="s">
        <v>747</v>
      </c>
      <c r="E166" s="229" t="s">
        <v>659</v>
      </c>
      <c r="F166" s="230">
        <v>840</v>
      </c>
      <c r="G166" s="229"/>
      <c r="H166" s="229">
        <v>1230</v>
      </c>
      <c r="I166" s="231">
        <v>1230</v>
      </c>
      <c r="J166" s="232" t="s">
        <v>717</v>
      </c>
      <c r="K166" s="233">
        <v>390</v>
      </c>
      <c r="L166" s="234">
        <v>0.46428571428571402</v>
      </c>
      <c r="M166" s="229" t="s">
        <v>618</v>
      </c>
      <c r="N166" s="235">
        <v>42649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49">
        <v>63</v>
      </c>
      <c r="B167" s="250">
        <v>42556</v>
      </c>
      <c r="C167" s="250"/>
      <c r="D167" s="251" t="s">
        <v>748</v>
      </c>
      <c r="E167" s="252" t="s">
        <v>659</v>
      </c>
      <c r="F167" s="252">
        <v>395</v>
      </c>
      <c r="G167" s="253"/>
      <c r="H167" s="253">
        <f>(468.5+342.5)/2</f>
        <v>405.5</v>
      </c>
      <c r="I167" s="253">
        <v>510</v>
      </c>
      <c r="J167" s="254" t="s">
        <v>749</v>
      </c>
      <c r="K167" s="255">
        <f t="shared" ref="K167:K173" si="39">H167-F167</f>
        <v>10.5</v>
      </c>
      <c r="L167" s="256">
        <f t="shared" ref="L167:L173" si="40">K167/F167</f>
        <v>2.6582278481012658E-2</v>
      </c>
      <c r="M167" s="252" t="s">
        <v>750</v>
      </c>
      <c r="N167" s="250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36">
        <v>64</v>
      </c>
      <c r="B168" s="237">
        <v>42584</v>
      </c>
      <c r="C168" s="237"/>
      <c r="D168" s="238" t="s">
        <v>751</v>
      </c>
      <c r="E168" s="239" t="s">
        <v>620</v>
      </c>
      <c r="F168" s="240">
        <f>169.5-12.8</f>
        <v>156.69999999999999</v>
      </c>
      <c r="G168" s="240"/>
      <c r="H168" s="241">
        <v>77</v>
      </c>
      <c r="I168" s="241" t="s">
        <v>752</v>
      </c>
      <c r="J168" s="242" t="s">
        <v>753</v>
      </c>
      <c r="K168" s="243">
        <f t="shared" si="39"/>
        <v>-79.699999999999989</v>
      </c>
      <c r="L168" s="244">
        <f t="shared" si="40"/>
        <v>-0.50861518825781749</v>
      </c>
      <c r="M168" s="240" t="s">
        <v>637</v>
      </c>
      <c r="N168" s="237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36">
        <v>65</v>
      </c>
      <c r="B169" s="237">
        <v>42586</v>
      </c>
      <c r="C169" s="237"/>
      <c r="D169" s="238" t="s">
        <v>754</v>
      </c>
      <c r="E169" s="239" t="s">
        <v>659</v>
      </c>
      <c r="F169" s="240">
        <v>400</v>
      </c>
      <c r="G169" s="240"/>
      <c r="H169" s="241">
        <v>305</v>
      </c>
      <c r="I169" s="241">
        <v>475</v>
      </c>
      <c r="J169" s="242" t="s">
        <v>755</v>
      </c>
      <c r="K169" s="243">
        <f t="shared" si="39"/>
        <v>-95</v>
      </c>
      <c r="L169" s="244">
        <f t="shared" si="40"/>
        <v>-0.23749999999999999</v>
      </c>
      <c r="M169" s="240" t="s">
        <v>637</v>
      </c>
      <c r="N169" s="237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6">
        <v>66</v>
      </c>
      <c r="B170" s="227">
        <v>42593</v>
      </c>
      <c r="C170" s="227"/>
      <c r="D170" s="228" t="s">
        <v>756</v>
      </c>
      <c r="E170" s="229" t="s">
        <v>659</v>
      </c>
      <c r="F170" s="230">
        <v>86.5</v>
      </c>
      <c r="G170" s="229"/>
      <c r="H170" s="229">
        <v>130</v>
      </c>
      <c r="I170" s="231">
        <v>130</v>
      </c>
      <c r="J170" s="232" t="s">
        <v>757</v>
      </c>
      <c r="K170" s="233">
        <f t="shared" si="39"/>
        <v>43.5</v>
      </c>
      <c r="L170" s="234">
        <f t="shared" si="40"/>
        <v>0.50289017341040465</v>
      </c>
      <c r="M170" s="229" t="s">
        <v>618</v>
      </c>
      <c r="N170" s="235">
        <v>43091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36">
        <v>67</v>
      </c>
      <c r="B171" s="237">
        <v>42600</v>
      </c>
      <c r="C171" s="237"/>
      <c r="D171" s="238" t="s">
        <v>111</v>
      </c>
      <c r="E171" s="239" t="s">
        <v>659</v>
      </c>
      <c r="F171" s="240">
        <v>133.5</v>
      </c>
      <c r="G171" s="240"/>
      <c r="H171" s="241">
        <v>126.5</v>
      </c>
      <c r="I171" s="241">
        <v>178</v>
      </c>
      <c r="J171" s="242" t="s">
        <v>758</v>
      </c>
      <c r="K171" s="243">
        <f t="shared" si="39"/>
        <v>-7</v>
      </c>
      <c r="L171" s="244">
        <f t="shared" si="40"/>
        <v>-5.2434456928838954E-2</v>
      </c>
      <c r="M171" s="240" t="s">
        <v>637</v>
      </c>
      <c r="N171" s="237">
        <v>42615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6">
        <v>68</v>
      </c>
      <c r="B172" s="227">
        <v>42613</v>
      </c>
      <c r="C172" s="227"/>
      <c r="D172" s="228" t="s">
        <v>759</v>
      </c>
      <c r="E172" s="229" t="s">
        <v>659</v>
      </c>
      <c r="F172" s="230">
        <v>560</v>
      </c>
      <c r="G172" s="229"/>
      <c r="H172" s="229">
        <v>725</v>
      </c>
      <c r="I172" s="231">
        <v>725</v>
      </c>
      <c r="J172" s="232" t="s">
        <v>661</v>
      </c>
      <c r="K172" s="233">
        <f t="shared" si="39"/>
        <v>165</v>
      </c>
      <c r="L172" s="234">
        <f t="shared" si="40"/>
        <v>0.29464285714285715</v>
      </c>
      <c r="M172" s="229" t="s">
        <v>618</v>
      </c>
      <c r="N172" s="235">
        <v>42456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6">
        <v>69</v>
      </c>
      <c r="B173" s="227">
        <v>42614</v>
      </c>
      <c r="C173" s="227"/>
      <c r="D173" s="228" t="s">
        <v>760</v>
      </c>
      <c r="E173" s="229" t="s">
        <v>659</v>
      </c>
      <c r="F173" s="230">
        <v>160.5</v>
      </c>
      <c r="G173" s="229"/>
      <c r="H173" s="229">
        <v>210</v>
      </c>
      <c r="I173" s="231">
        <v>210</v>
      </c>
      <c r="J173" s="232" t="s">
        <v>661</v>
      </c>
      <c r="K173" s="233">
        <f t="shared" si="39"/>
        <v>49.5</v>
      </c>
      <c r="L173" s="234">
        <f t="shared" si="40"/>
        <v>0.30841121495327101</v>
      </c>
      <c r="M173" s="229" t="s">
        <v>618</v>
      </c>
      <c r="N173" s="235">
        <v>42871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6">
        <v>70</v>
      </c>
      <c r="B174" s="227">
        <v>42646</v>
      </c>
      <c r="C174" s="227"/>
      <c r="D174" s="228" t="s">
        <v>407</v>
      </c>
      <c r="E174" s="229" t="s">
        <v>659</v>
      </c>
      <c r="F174" s="230">
        <v>430</v>
      </c>
      <c r="G174" s="229"/>
      <c r="H174" s="229">
        <v>596</v>
      </c>
      <c r="I174" s="231">
        <v>575</v>
      </c>
      <c r="J174" s="232" t="s">
        <v>761</v>
      </c>
      <c r="K174" s="233">
        <v>166</v>
      </c>
      <c r="L174" s="234">
        <v>0.38604651162790699</v>
      </c>
      <c r="M174" s="229" t="s">
        <v>618</v>
      </c>
      <c r="N174" s="235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6">
        <v>71</v>
      </c>
      <c r="B175" s="227">
        <v>42657</v>
      </c>
      <c r="C175" s="227"/>
      <c r="D175" s="228" t="s">
        <v>762</v>
      </c>
      <c r="E175" s="229" t="s">
        <v>659</v>
      </c>
      <c r="F175" s="230">
        <v>280</v>
      </c>
      <c r="G175" s="229"/>
      <c r="H175" s="229">
        <v>345</v>
      </c>
      <c r="I175" s="231">
        <v>345</v>
      </c>
      <c r="J175" s="232" t="s">
        <v>661</v>
      </c>
      <c r="K175" s="233">
        <f t="shared" ref="K175:K180" si="41">H175-F175</f>
        <v>65</v>
      </c>
      <c r="L175" s="234">
        <f t="shared" ref="L175:L176" si="42">K175/F175</f>
        <v>0.23214285714285715</v>
      </c>
      <c r="M175" s="229" t="s">
        <v>618</v>
      </c>
      <c r="N175" s="235">
        <v>42814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6">
        <v>72</v>
      </c>
      <c r="B176" s="227">
        <v>42657</v>
      </c>
      <c r="C176" s="227"/>
      <c r="D176" s="228" t="s">
        <v>763</v>
      </c>
      <c r="E176" s="229" t="s">
        <v>659</v>
      </c>
      <c r="F176" s="230">
        <v>245</v>
      </c>
      <c r="G176" s="229"/>
      <c r="H176" s="229">
        <v>325.5</v>
      </c>
      <c r="I176" s="231">
        <v>330</v>
      </c>
      <c r="J176" s="232" t="s">
        <v>764</v>
      </c>
      <c r="K176" s="233">
        <f t="shared" si="41"/>
        <v>80.5</v>
      </c>
      <c r="L176" s="234">
        <f t="shared" si="42"/>
        <v>0.32857142857142857</v>
      </c>
      <c r="M176" s="229" t="s">
        <v>618</v>
      </c>
      <c r="N176" s="235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6">
        <v>73</v>
      </c>
      <c r="B177" s="227">
        <v>42660</v>
      </c>
      <c r="C177" s="227"/>
      <c r="D177" s="228" t="s">
        <v>352</v>
      </c>
      <c r="E177" s="229" t="s">
        <v>659</v>
      </c>
      <c r="F177" s="230">
        <v>125</v>
      </c>
      <c r="G177" s="229"/>
      <c r="H177" s="229">
        <v>160</v>
      </c>
      <c r="I177" s="231">
        <v>160</v>
      </c>
      <c r="J177" s="232" t="s">
        <v>717</v>
      </c>
      <c r="K177" s="233">
        <f t="shared" si="41"/>
        <v>35</v>
      </c>
      <c r="L177" s="234">
        <v>0.28000000000000003</v>
      </c>
      <c r="M177" s="229" t="s">
        <v>618</v>
      </c>
      <c r="N177" s="235">
        <v>42803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6">
        <v>74</v>
      </c>
      <c r="B178" s="227">
        <v>42660</v>
      </c>
      <c r="C178" s="227"/>
      <c r="D178" s="228" t="s">
        <v>484</v>
      </c>
      <c r="E178" s="229" t="s">
        <v>659</v>
      </c>
      <c r="F178" s="230">
        <v>114</v>
      </c>
      <c r="G178" s="229"/>
      <c r="H178" s="229">
        <v>145</v>
      </c>
      <c r="I178" s="231">
        <v>145</v>
      </c>
      <c r="J178" s="232" t="s">
        <v>717</v>
      </c>
      <c r="K178" s="233">
        <f t="shared" si="41"/>
        <v>31</v>
      </c>
      <c r="L178" s="234">
        <f t="shared" ref="L178:L180" si="43">K178/F178</f>
        <v>0.27192982456140352</v>
      </c>
      <c r="M178" s="229" t="s">
        <v>618</v>
      </c>
      <c r="N178" s="235">
        <v>42859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6">
        <v>75</v>
      </c>
      <c r="B179" s="227">
        <v>42660</v>
      </c>
      <c r="C179" s="227"/>
      <c r="D179" s="228" t="s">
        <v>765</v>
      </c>
      <c r="E179" s="229" t="s">
        <v>659</v>
      </c>
      <c r="F179" s="230">
        <v>212</v>
      </c>
      <c r="G179" s="229"/>
      <c r="H179" s="229">
        <v>280</v>
      </c>
      <c r="I179" s="231">
        <v>276</v>
      </c>
      <c r="J179" s="232" t="s">
        <v>766</v>
      </c>
      <c r="K179" s="233">
        <f t="shared" si="41"/>
        <v>68</v>
      </c>
      <c r="L179" s="234">
        <f t="shared" si="43"/>
        <v>0.32075471698113206</v>
      </c>
      <c r="M179" s="229" t="s">
        <v>618</v>
      </c>
      <c r="N179" s="235">
        <v>42858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6">
        <v>76</v>
      </c>
      <c r="B180" s="227">
        <v>42678</v>
      </c>
      <c r="C180" s="227"/>
      <c r="D180" s="228" t="s">
        <v>472</v>
      </c>
      <c r="E180" s="229" t="s">
        <v>659</v>
      </c>
      <c r="F180" s="230">
        <v>155</v>
      </c>
      <c r="G180" s="229"/>
      <c r="H180" s="229">
        <v>210</v>
      </c>
      <c r="I180" s="231">
        <v>210</v>
      </c>
      <c r="J180" s="232" t="s">
        <v>767</v>
      </c>
      <c r="K180" s="233">
        <f t="shared" si="41"/>
        <v>55</v>
      </c>
      <c r="L180" s="234">
        <f t="shared" si="43"/>
        <v>0.35483870967741937</v>
      </c>
      <c r="M180" s="229" t="s">
        <v>618</v>
      </c>
      <c r="N180" s="235">
        <v>42944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36">
        <v>77</v>
      </c>
      <c r="B181" s="237">
        <v>42710</v>
      </c>
      <c r="C181" s="237"/>
      <c r="D181" s="238" t="s">
        <v>768</v>
      </c>
      <c r="E181" s="239" t="s">
        <v>659</v>
      </c>
      <c r="F181" s="240">
        <v>150.5</v>
      </c>
      <c r="G181" s="240"/>
      <c r="H181" s="241">
        <v>72.5</v>
      </c>
      <c r="I181" s="241">
        <v>174</v>
      </c>
      <c r="J181" s="242" t="s">
        <v>769</v>
      </c>
      <c r="K181" s="243">
        <v>-78</v>
      </c>
      <c r="L181" s="244">
        <v>-0.51827242524916906</v>
      </c>
      <c r="M181" s="240" t="s">
        <v>637</v>
      </c>
      <c r="N181" s="237">
        <v>43333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6">
        <v>78</v>
      </c>
      <c r="B182" s="227">
        <v>42712</v>
      </c>
      <c r="C182" s="227"/>
      <c r="D182" s="228" t="s">
        <v>770</v>
      </c>
      <c r="E182" s="229" t="s">
        <v>659</v>
      </c>
      <c r="F182" s="230">
        <v>380</v>
      </c>
      <c r="G182" s="229"/>
      <c r="H182" s="229">
        <v>478</v>
      </c>
      <c r="I182" s="231">
        <v>468</v>
      </c>
      <c r="J182" s="232" t="s">
        <v>717</v>
      </c>
      <c r="K182" s="233">
        <f t="shared" ref="K182:K184" si="44">H182-F182</f>
        <v>98</v>
      </c>
      <c r="L182" s="234">
        <f t="shared" ref="L182:L184" si="45">K182/F182</f>
        <v>0.25789473684210529</v>
      </c>
      <c r="M182" s="229" t="s">
        <v>618</v>
      </c>
      <c r="N182" s="235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6">
        <v>79</v>
      </c>
      <c r="B183" s="227">
        <v>42734</v>
      </c>
      <c r="C183" s="227"/>
      <c r="D183" s="228" t="s">
        <v>110</v>
      </c>
      <c r="E183" s="229" t="s">
        <v>659</v>
      </c>
      <c r="F183" s="230">
        <v>305</v>
      </c>
      <c r="G183" s="229"/>
      <c r="H183" s="229">
        <v>375</v>
      </c>
      <c r="I183" s="231">
        <v>375</v>
      </c>
      <c r="J183" s="232" t="s">
        <v>717</v>
      </c>
      <c r="K183" s="233">
        <f t="shared" si="44"/>
        <v>70</v>
      </c>
      <c r="L183" s="234">
        <f t="shared" si="45"/>
        <v>0.22950819672131148</v>
      </c>
      <c r="M183" s="229" t="s">
        <v>618</v>
      </c>
      <c r="N183" s="235">
        <v>42768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6">
        <v>80</v>
      </c>
      <c r="B184" s="227">
        <v>42739</v>
      </c>
      <c r="C184" s="227"/>
      <c r="D184" s="228" t="s">
        <v>96</v>
      </c>
      <c r="E184" s="229" t="s">
        <v>659</v>
      </c>
      <c r="F184" s="230">
        <v>99.5</v>
      </c>
      <c r="G184" s="229"/>
      <c r="H184" s="229">
        <v>158</v>
      </c>
      <c r="I184" s="231">
        <v>158</v>
      </c>
      <c r="J184" s="232" t="s">
        <v>717</v>
      </c>
      <c r="K184" s="233">
        <f t="shared" si="44"/>
        <v>58.5</v>
      </c>
      <c r="L184" s="234">
        <f t="shared" si="45"/>
        <v>0.5879396984924623</v>
      </c>
      <c r="M184" s="229" t="s">
        <v>618</v>
      </c>
      <c r="N184" s="235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6">
        <v>81</v>
      </c>
      <c r="B185" s="227">
        <v>42739</v>
      </c>
      <c r="C185" s="227"/>
      <c r="D185" s="228" t="s">
        <v>96</v>
      </c>
      <c r="E185" s="229" t="s">
        <v>659</v>
      </c>
      <c r="F185" s="230">
        <v>99.5</v>
      </c>
      <c r="G185" s="229"/>
      <c r="H185" s="229">
        <v>158</v>
      </c>
      <c r="I185" s="231">
        <v>158</v>
      </c>
      <c r="J185" s="232" t="s">
        <v>717</v>
      </c>
      <c r="K185" s="233">
        <v>58.5</v>
      </c>
      <c r="L185" s="234">
        <v>0.58793969849246197</v>
      </c>
      <c r="M185" s="229" t="s">
        <v>618</v>
      </c>
      <c r="N185" s="235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6">
        <v>82</v>
      </c>
      <c r="B186" s="227">
        <v>42786</v>
      </c>
      <c r="C186" s="227"/>
      <c r="D186" s="228" t="s">
        <v>187</v>
      </c>
      <c r="E186" s="229" t="s">
        <v>659</v>
      </c>
      <c r="F186" s="230">
        <v>140.5</v>
      </c>
      <c r="G186" s="229"/>
      <c r="H186" s="229">
        <v>220</v>
      </c>
      <c r="I186" s="231">
        <v>220</v>
      </c>
      <c r="J186" s="232" t="s">
        <v>717</v>
      </c>
      <c r="K186" s="233">
        <f>H186-F186</f>
        <v>79.5</v>
      </c>
      <c r="L186" s="234">
        <f>K186/F186</f>
        <v>0.5658362989323843</v>
      </c>
      <c r="M186" s="229" t="s">
        <v>618</v>
      </c>
      <c r="N186" s="235">
        <v>42864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6">
        <v>83</v>
      </c>
      <c r="B187" s="227">
        <v>42786</v>
      </c>
      <c r="C187" s="227"/>
      <c r="D187" s="228" t="s">
        <v>771</v>
      </c>
      <c r="E187" s="229" t="s">
        <v>659</v>
      </c>
      <c r="F187" s="230">
        <v>202.5</v>
      </c>
      <c r="G187" s="229"/>
      <c r="H187" s="229">
        <v>234</v>
      </c>
      <c r="I187" s="231">
        <v>234</v>
      </c>
      <c r="J187" s="232" t="s">
        <v>717</v>
      </c>
      <c r="K187" s="233">
        <v>31.5</v>
      </c>
      <c r="L187" s="234">
        <v>0.155555555555556</v>
      </c>
      <c r="M187" s="229" t="s">
        <v>618</v>
      </c>
      <c r="N187" s="235">
        <v>42836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6">
        <v>84</v>
      </c>
      <c r="B188" s="227">
        <v>42818</v>
      </c>
      <c r="C188" s="227"/>
      <c r="D188" s="228" t="s">
        <v>772</v>
      </c>
      <c r="E188" s="229" t="s">
        <v>659</v>
      </c>
      <c r="F188" s="230">
        <v>300.5</v>
      </c>
      <c r="G188" s="229"/>
      <c r="H188" s="229">
        <v>417.5</v>
      </c>
      <c r="I188" s="231">
        <v>420</v>
      </c>
      <c r="J188" s="232" t="s">
        <v>773</v>
      </c>
      <c r="K188" s="233">
        <f>H188-F188</f>
        <v>117</v>
      </c>
      <c r="L188" s="234">
        <f>K188/F188</f>
        <v>0.38935108153078202</v>
      </c>
      <c r="M188" s="229" t="s">
        <v>618</v>
      </c>
      <c r="N188" s="235">
        <v>43070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6">
        <v>85</v>
      </c>
      <c r="B189" s="227">
        <v>42818</v>
      </c>
      <c r="C189" s="227"/>
      <c r="D189" s="228" t="s">
        <v>747</v>
      </c>
      <c r="E189" s="229" t="s">
        <v>659</v>
      </c>
      <c r="F189" s="230">
        <v>850</v>
      </c>
      <c r="G189" s="229"/>
      <c r="H189" s="229">
        <v>1042.5</v>
      </c>
      <c r="I189" s="231">
        <v>1023</v>
      </c>
      <c r="J189" s="232" t="s">
        <v>774</v>
      </c>
      <c r="K189" s="233">
        <v>192.5</v>
      </c>
      <c r="L189" s="234">
        <v>0.22647058823529401</v>
      </c>
      <c r="M189" s="229" t="s">
        <v>618</v>
      </c>
      <c r="N189" s="235">
        <v>42830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6">
        <v>86</v>
      </c>
      <c r="B190" s="227">
        <v>42830</v>
      </c>
      <c r="C190" s="227"/>
      <c r="D190" s="228" t="s">
        <v>503</v>
      </c>
      <c r="E190" s="229" t="s">
        <v>659</v>
      </c>
      <c r="F190" s="230">
        <v>785</v>
      </c>
      <c r="G190" s="229"/>
      <c r="H190" s="229">
        <v>930</v>
      </c>
      <c r="I190" s="231">
        <v>920</v>
      </c>
      <c r="J190" s="232" t="s">
        <v>775</v>
      </c>
      <c r="K190" s="233">
        <f>H190-F190</f>
        <v>145</v>
      </c>
      <c r="L190" s="234">
        <f>K190/F190</f>
        <v>0.18471337579617833</v>
      </c>
      <c r="M190" s="229" t="s">
        <v>618</v>
      </c>
      <c r="N190" s="235">
        <v>42976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36">
        <v>87</v>
      </c>
      <c r="B191" s="237">
        <v>42831</v>
      </c>
      <c r="C191" s="237"/>
      <c r="D191" s="238" t="s">
        <v>776</v>
      </c>
      <c r="E191" s="239" t="s">
        <v>659</v>
      </c>
      <c r="F191" s="240">
        <v>40</v>
      </c>
      <c r="G191" s="240"/>
      <c r="H191" s="241">
        <v>13.1</v>
      </c>
      <c r="I191" s="241">
        <v>60</v>
      </c>
      <c r="J191" s="242" t="s">
        <v>777</v>
      </c>
      <c r="K191" s="243">
        <v>-26.9</v>
      </c>
      <c r="L191" s="244">
        <v>-0.67249999999999999</v>
      </c>
      <c r="M191" s="240" t="s">
        <v>637</v>
      </c>
      <c r="N191" s="237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6">
        <v>88</v>
      </c>
      <c r="B192" s="227">
        <v>42837</v>
      </c>
      <c r="C192" s="227"/>
      <c r="D192" s="228" t="s">
        <v>95</v>
      </c>
      <c r="E192" s="229" t="s">
        <v>659</v>
      </c>
      <c r="F192" s="230">
        <v>289.5</v>
      </c>
      <c r="G192" s="229"/>
      <c r="H192" s="229">
        <v>354</v>
      </c>
      <c r="I192" s="231">
        <v>360</v>
      </c>
      <c r="J192" s="232" t="s">
        <v>778</v>
      </c>
      <c r="K192" s="233">
        <f t="shared" ref="K192:K200" si="46">H192-F192</f>
        <v>64.5</v>
      </c>
      <c r="L192" s="234">
        <f t="shared" ref="L192:L200" si="47">K192/F192</f>
        <v>0.22279792746113988</v>
      </c>
      <c r="M192" s="229" t="s">
        <v>618</v>
      </c>
      <c r="N192" s="235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6">
        <v>89</v>
      </c>
      <c r="B193" s="227">
        <v>42845</v>
      </c>
      <c r="C193" s="227"/>
      <c r="D193" s="228" t="s">
        <v>439</v>
      </c>
      <c r="E193" s="229" t="s">
        <v>659</v>
      </c>
      <c r="F193" s="230">
        <v>700</v>
      </c>
      <c r="G193" s="229"/>
      <c r="H193" s="229">
        <v>840</v>
      </c>
      <c r="I193" s="231">
        <v>840</v>
      </c>
      <c r="J193" s="232" t="s">
        <v>779</v>
      </c>
      <c r="K193" s="233">
        <f t="shared" si="46"/>
        <v>140</v>
      </c>
      <c r="L193" s="234">
        <f t="shared" si="47"/>
        <v>0.2</v>
      </c>
      <c r="M193" s="229" t="s">
        <v>618</v>
      </c>
      <c r="N193" s="235">
        <v>42893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6">
        <v>90</v>
      </c>
      <c r="B194" s="227">
        <v>42887</v>
      </c>
      <c r="C194" s="227"/>
      <c r="D194" s="228" t="s">
        <v>780</v>
      </c>
      <c r="E194" s="229" t="s">
        <v>659</v>
      </c>
      <c r="F194" s="230">
        <v>130</v>
      </c>
      <c r="G194" s="229"/>
      <c r="H194" s="229">
        <v>144.25</v>
      </c>
      <c r="I194" s="231">
        <v>170</v>
      </c>
      <c r="J194" s="232" t="s">
        <v>781</v>
      </c>
      <c r="K194" s="233">
        <f t="shared" si="46"/>
        <v>14.25</v>
      </c>
      <c r="L194" s="234">
        <f t="shared" si="47"/>
        <v>0.10961538461538461</v>
      </c>
      <c r="M194" s="229" t="s">
        <v>618</v>
      </c>
      <c r="N194" s="235">
        <v>43675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6">
        <v>91</v>
      </c>
      <c r="B195" s="227">
        <v>42901</v>
      </c>
      <c r="C195" s="227"/>
      <c r="D195" s="228" t="s">
        <v>782</v>
      </c>
      <c r="E195" s="229" t="s">
        <v>659</v>
      </c>
      <c r="F195" s="230">
        <v>214.5</v>
      </c>
      <c r="G195" s="229"/>
      <c r="H195" s="229">
        <v>262</v>
      </c>
      <c r="I195" s="231">
        <v>262</v>
      </c>
      <c r="J195" s="232" t="s">
        <v>783</v>
      </c>
      <c r="K195" s="233">
        <f t="shared" si="46"/>
        <v>47.5</v>
      </c>
      <c r="L195" s="234">
        <f t="shared" si="47"/>
        <v>0.22144522144522144</v>
      </c>
      <c r="M195" s="229" t="s">
        <v>618</v>
      </c>
      <c r="N195" s="235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57">
        <v>92</v>
      </c>
      <c r="B196" s="258">
        <v>42933</v>
      </c>
      <c r="C196" s="258"/>
      <c r="D196" s="259" t="s">
        <v>784</v>
      </c>
      <c r="E196" s="260" t="s">
        <v>659</v>
      </c>
      <c r="F196" s="261">
        <v>370</v>
      </c>
      <c r="G196" s="260"/>
      <c r="H196" s="260">
        <v>447.5</v>
      </c>
      <c r="I196" s="262">
        <v>450</v>
      </c>
      <c r="J196" s="263" t="s">
        <v>717</v>
      </c>
      <c r="K196" s="233">
        <f t="shared" si="46"/>
        <v>77.5</v>
      </c>
      <c r="L196" s="264">
        <f t="shared" si="47"/>
        <v>0.20945945945945946</v>
      </c>
      <c r="M196" s="260" t="s">
        <v>618</v>
      </c>
      <c r="N196" s="265">
        <v>43035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57">
        <v>93</v>
      </c>
      <c r="B197" s="258">
        <v>42943</v>
      </c>
      <c r="C197" s="258"/>
      <c r="D197" s="259" t="s">
        <v>185</v>
      </c>
      <c r="E197" s="260" t="s">
        <v>659</v>
      </c>
      <c r="F197" s="261">
        <v>657.5</v>
      </c>
      <c r="G197" s="260"/>
      <c r="H197" s="260">
        <v>825</v>
      </c>
      <c r="I197" s="262">
        <v>820</v>
      </c>
      <c r="J197" s="263" t="s">
        <v>717</v>
      </c>
      <c r="K197" s="233">
        <f t="shared" si="46"/>
        <v>167.5</v>
      </c>
      <c r="L197" s="264">
        <f t="shared" si="47"/>
        <v>0.25475285171102663</v>
      </c>
      <c r="M197" s="260" t="s">
        <v>618</v>
      </c>
      <c r="N197" s="265">
        <v>43090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6">
        <v>94</v>
      </c>
      <c r="B198" s="227">
        <v>42964</v>
      </c>
      <c r="C198" s="227"/>
      <c r="D198" s="228" t="s">
        <v>370</v>
      </c>
      <c r="E198" s="229" t="s">
        <v>659</v>
      </c>
      <c r="F198" s="230">
        <v>605</v>
      </c>
      <c r="G198" s="229"/>
      <c r="H198" s="229">
        <v>750</v>
      </c>
      <c r="I198" s="231">
        <v>750</v>
      </c>
      <c r="J198" s="232" t="s">
        <v>775</v>
      </c>
      <c r="K198" s="233">
        <f t="shared" si="46"/>
        <v>145</v>
      </c>
      <c r="L198" s="234">
        <f t="shared" si="47"/>
        <v>0.23966942148760331</v>
      </c>
      <c r="M198" s="229" t="s">
        <v>618</v>
      </c>
      <c r="N198" s="235">
        <v>43027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6">
        <v>95</v>
      </c>
      <c r="B199" s="237">
        <v>42979</v>
      </c>
      <c r="C199" s="237"/>
      <c r="D199" s="245" t="s">
        <v>785</v>
      </c>
      <c r="E199" s="240" t="s">
        <v>659</v>
      </c>
      <c r="F199" s="240">
        <v>255</v>
      </c>
      <c r="G199" s="241"/>
      <c r="H199" s="241">
        <v>217.25</v>
      </c>
      <c r="I199" s="241">
        <v>320</v>
      </c>
      <c r="J199" s="242" t="s">
        <v>786</v>
      </c>
      <c r="K199" s="243">
        <f t="shared" si="46"/>
        <v>-37.75</v>
      </c>
      <c r="L199" s="246">
        <f t="shared" si="47"/>
        <v>-0.14803921568627451</v>
      </c>
      <c r="M199" s="240" t="s">
        <v>637</v>
      </c>
      <c r="N199" s="237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6">
        <v>96</v>
      </c>
      <c r="B200" s="227">
        <v>42997</v>
      </c>
      <c r="C200" s="227"/>
      <c r="D200" s="228" t="s">
        <v>787</v>
      </c>
      <c r="E200" s="229" t="s">
        <v>659</v>
      </c>
      <c r="F200" s="230">
        <v>215</v>
      </c>
      <c r="G200" s="229"/>
      <c r="H200" s="229">
        <v>258</v>
      </c>
      <c r="I200" s="231">
        <v>258</v>
      </c>
      <c r="J200" s="232" t="s">
        <v>717</v>
      </c>
      <c r="K200" s="233">
        <f t="shared" si="46"/>
        <v>43</v>
      </c>
      <c r="L200" s="234">
        <f t="shared" si="47"/>
        <v>0.2</v>
      </c>
      <c r="M200" s="229" t="s">
        <v>618</v>
      </c>
      <c r="N200" s="235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6">
        <v>97</v>
      </c>
      <c r="B201" s="227">
        <v>42997</v>
      </c>
      <c r="C201" s="227"/>
      <c r="D201" s="228" t="s">
        <v>787</v>
      </c>
      <c r="E201" s="229" t="s">
        <v>659</v>
      </c>
      <c r="F201" s="230">
        <v>215</v>
      </c>
      <c r="G201" s="229"/>
      <c r="H201" s="229">
        <v>258</v>
      </c>
      <c r="I201" s="231">
        <v>258</v>
      </c>
      <c r="J201" s="263" t="s">
        <v>717</v>
      </c>
      <c r="K201" s="233">
        <v>43</v>
      </c>
      <c r="L201" s="234">
        <v>0.2</v>
      </c>
      <c r="M201" s="229" t="s">
        <v>618</v>
      </c>
      <c r="N201" s="235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57">
        <v>98</v>
      </c>
      <c r="B202" s="258">
        <v>42998</v>
      </c>
      <c r="C202" s="258"/>
      <c r="D202" s="259" t="s">
        <v>788</v>
      </c>
      <c r="E202" s="260" t="s">
        <v>659</v>
      </c>
      <c r="F202" s="230">
        <v>75</v>
      </c>
      <c r="G202" s="260"/>
      <c r="H202" s="260">
        <v>90</v>
      </c>
      <c r="I202" s="262">
        <v>90</v>
      </c>
      <c r="J202" s="232" t="s">
        <v>789</v>
      </c>
      <c r="K202" s="233">
        <f t="shared" ref="K202:K207" si="48">H202-F202</f>
        <v>15</v>
      </c>
      <c r="L202" s="234">
        <f t="shared" ref="L202:L207" si="49">K202/F202</f>
        <v>0.2</v>
      </c>
      <c r="M202" s="229" t="s">
        <v>618</v>
      </c>
      <c r="N202" s="235">
        <v>43019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57">
        <v>99</v>
      </c>
      <c r="B203" s="258">
        <v>43011</v>
      </c>
      <c r="C203" s="258"/>
      <c r="D203" s="259" t="s">
        <v>640</v>
      </c>
      <c r="E203" s="260" t="s">
        <v>659</v>
      </c>
      <c r="F203" s="261">
        <v>315</v>
      </c>
      <c r="G203" s="260"/>
      <c r="H203" s="260">
        <v>392</v>
      </c>
      <c r="I203" s="262">
        <v>384</v>
      </c>
      <c r="J203" s="263" t="s">
        <v>790</v>
      </c>
      <c r="K203" s="233">
        <f t="shared" si="48"/>
        <v>77</v>
      </c>
      <c r="L203" s="264">
        <f t="shared" si="49"/>
        <v>0.24444444444444444</v>
      </c>
      <c r="M203" s="260" t="s">
        <v>618</v>
      </c>
      <c r="N203" s="265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57">
        <v>100</v>
      </c>
      <c r="B204" s="258">
        <v>43013</v>
      </c>
      <c r="C204" s="258"/>
      <c r="D204" s="259" t="s">
        <v>477</v>
      </c>
      <c r="E204" s="260" t="s">
        <v>659</v>
      </c>
      <c r="F204" s="261">
        <v>145</v>
      </c>
      <c r="G204" s="260"/>
      <c r="H204" s="260">
        <v>179</v>
      </c>
      <c r="I204" s="262">
        <v>180</v>
      </c>
      <c r="J204" s="263" t="s">
        <v>791</v>
      </c>
      <c r="K204" s="233">
        <f t="shared" si="48"/>
        <v>34</v>
      </c>
      <c r="L204" s="264">
        <f t="shared" si="49"/>
        <v>0.23448275862068965</v>
      </c>
      <c r="M204" s="260" t="s">
        <v>618</v>
      </c>
      <c r="N204" s="265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57">
        <v>101</v>
      </c>
      <c r="B205" s="258">
        <v>43014</v>
      </c>
      <c r="C205" s="258"/>
      <c r="D205" s="259" t="s">
        <v>342</v>
      </c>
      <c r="E205" s="260" t="s">
        <v>659</v>
      </c>
      <c r="F205" s="261">
        <v>256</v>
      </c>
      <c r="G205" s="260"/>
      <c r="H205" s="260">
        <v>323</v>
      </c>
      <c r="I205" s="262">
        <v>320</v>
      </c>
      <c r="J205" s="263" t="s">
        <v>717</v>
      </c>
      <c r="K205" s="233">
        <f t="shared" si="48"/>
        <v>67</v>
      </c>
      <c r="L205" s="264">
        <f t="shared" si="49"/>
        <v>0.26171875</v>
      </c>
      <c r="M205" s="260" t="s">
        <v>618</v>
      </c>
      <c r="N205" s="265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57">
        <v>102</v>
      </c>
      <c r="B206" s="258">
        <v>43017</v>
      </c>
      <c r="C206" s="258"/>
      <c r="D206" s="259" t="s">
        <v>360</v>
      </c>
      <c r="E206" s="260" t="s">
        <v>659</v>
      </c>
      <c r="F206" s="261">
        <v>137.5</v>
      </c>
      <c r="G206" s="260"/>
      <c r="H206" s="260">
        <v>184</v>
      </c>
      <c r="I206" s="262">
        <v>183</v>
      </c>
      <c r="J206" s="263" t="s">
        <v>792</v>
      </c>
      <c r="K206" s="233">
        <f t="shared" si="48"/>
        <v>46.5</v>
      </c>
      <c r="L206" s="264">
        <f t="shared" si="49"/>
        <v>0.33818181818181819</v>
      </c>
      <c r="M206" s="260" t="s">
        <v>618</v>
      </c>
      <c r="N206" s="265">
        <v>43108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57">
        <v>103</v>
      </c>
      <c r="B207" s="258">
        <v>43018</v>
      </c>
      <c r="C207" s="258"/>
      <c r="D207" s="259" t="s">
        <v>793</v>
      </c>
      <c r="E207" s="260" t="s">
        <v>659</v>
      </c>
      <c r="F207" s="261">
        <v>125.5</v>
      </c>
      <c r="G207" s="260"/>
      <c r="H207" s="260">
        <v>158</v>
      </c>
      <c r="I207" s="262">
        <v>155</v>
      </c>
      <c r="J207" s="263" t="s">
        <v>794</v>
      </c>
      <c r="K207" s="233">
        <f t="shared" si="48"/>
        <v>32.5</v>
      </c>
      <c r="L207" s="264">
        <f t="shared" si="49"/>
        <v>0.25896414342629481</v>
      </c>
      <c r="M207" s="260" t="s">
        <v>618</v>
      </c>
      <c r="N207" s="265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57">
        <v>104</v>
      </c>
      <c r="B208" s="258">
        <v>43018</v>
      </c>
      <c r="C208" s="258"/>
      <c r="D208" s="259" t="s">
        <v>795</v>
      </c>
      <c r="E208" s="260" t="s">
        <v>659</v>
      </c>
      <c r="F208" s="261">
        <v>895</v>
      </c>
      <c r="G208" s="260"/>
      <c r="H208" s="260">
        <v>1122.5</v>
      </c>
      <c r="I208" s="262">
        <v>1078</v>
      </c>
      <c r="J208" s="263" t="s">
        <v>796</v>
      </c>
      <c r="K208" s="233">
        <v>227.5</v>
      </c>
      <c r="L208" s="264">
        <v>0.25418994413407803</v>
      </c>
      <c r="M208" s="260" t="s">
        <v>618</v>
      </c>
      <c r="N208" s="265">
        <v>43117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57">
        <v>105</v>
      </c>
      <c r="B209" s="258">
        <v>43020</v>
      </c>
      <c r="C209" s="258"/>
      <c r="D209" s="259" t="s">
        <v>351</v>
      </c>
      <c r="E209" s="260" t="s">
        <v>659</v>
      </c>
      <c r="F209" s="261">
        <v>525</v>
      </c>
      <c r="G209" s="260"/>
      <c r="H209" s="260">
        <v>629</v>
      </c>
      <c r="I209" s="262">
        <v>629</v>
      </c>
      <c r="J209" s="263" t="s">
        <v>717</v>
      </c>
      <c r="K209" s="233">
        <v>104</v>
      </c>
      <c r="L209" s="264">
        <v>0.19809523809523799</v>
      </c>
      <c r="M209" s="260" t="s">
        <v>618</v>
      </c>
      <c r="N209" s="265">
        <v>43119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57">
        <v>106</v>
      </c>
      <c r="B210" s="258">
        <v>43046</v>
      </c>
      <c r="C210" s="258"/>
      <c r="D210" s="259" t="s">
        <v>397</v>
      </c>
      <c r="E210" s="260" t="s">
        <v>659</v>
      </c>
      <c r="F210" s="261">
        <v>740</v>
      </c>
      <c r="G210" s="260"/>
      <c r="H210" s="260">
        <v>892.5</v>
      </c>
      <c r="I210" s="262">
        <v>900</v>
      </c>
      <c r="J210" s="263" t="s">
        <v>797</v>
      </c>
      <c r="K210" s="233">
        <f t="shared" ref="K210:K212" si="50">H210-F210</f>
        <v>152.5</v>
      </c>
      <c r="L210" s="264">
        <f t="shared" ref="L210:L212" si="51">K210/F210</f>
        <v>0.20608108108108109</v>
      </c>
      <c r="M210" s="260" t="s">
        <v>618</v>
      </c>
      <c r="N210" s="265">
        <v>43052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6">
        <v>107</v>
      </c>
      <c r="B211" s="227">
        <v>43073</v>
      </c>
      <c r="C211" s="227"/>
      <c r="D211" s="228" t="s">
        <v>798</v>
      </c>
      <c r="E211" s="229" t="s">
        <v>659</v>
      </c>
      <c r="F211" s="230">
        <v>118.5</v>
      </c>
      <c r="G211" s="229"/>
      <c r="H211" s="229">
        <v>143.5</v>
      </c>
      <c r="I211" s="231">
        <v>145</v>
      </c>
      <c r="J211" s="232" t="s">
        <v>647</v>
      </c>
      <c r="K211" s="233">
        <f t="shared" si="50"/>
        <v>25</v>
      </c>
      <c r="L211" s="234">
        <f t="shared" si="51"/>
        <v>0.2109704641350211</v>
      </c>
      <c r="M211" s="229" t="s">
        <v>618</v>
      </c>
      <c r="N211" s="235">
        <v>43097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6">
        <v>108</v>
      </c>
      <c r="B212" s="237">
        <v>43090</v>
      </c>
      <c r="C212" s="237"/>
      <c r="D212" s="238" t="s">
        <v>445</v>
      </c>
      <c r="E212" s="239" t="s">
        <v>659</v>
      </c>
      <c r="F212" s="240">
        <v>715</v>
      </c>
      <c r="G212" s="240"/>
      <c r="H212" s="241">
        <v>500</v>
      </c>
      <c r="I212" s="241">
        <v>872</v>
      </c>
      <c r="J212" s="242" t="s">
        <v>799</v>
      </c>
      <c r="K212" s="243">
        <f t="shared" si="50"/>
        <v>-215</v>
      </c>
      <c r="L212" s="244">
        <f t="shared" si="51"/>
        <v>-0.30069930069930068</v>
      </c>
      <c r="M212" s="240" t="s">
        <v>637</v>
      </c>
      <c r="N212" s="237">
        <v>43670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6">
        <v>109</v>
      </c>
      <c r="B213" s="227">
        <v>43098</v>
      </c>
      <c r="C213" s="227"/>
      <c r="D213" s="228" t="s">
        <v>640</v>
      </c>
      <c r="E213" s="229" t="s">
        <v>659</v>
      </c>
      <c r="F213" s="230">
        <v>435</v>
      </c>
      <c r="G213" s="229"/>
      <c r="H213" s="229">
        <v>542.5</v>
      </c>
      <c r="I213" s="231">
        <v>539</v>
      </c>
      <c r="J213" s="232" t="s">
        <v>717</v>
      </c>
      <c r="K213" s="233">
        <v>107.5</v>
      </c>
      <c r="L213" s="234">
        <v>0.247126436781609</v>
      </c>
      <c r="M213" s="229" t="s">
        <v>618</v>
      </c>
      <c r="N213" s="235">
        <v>43206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6">
        <v>110</v>
      </c>
      <c r="B214" s="227">
        <v>43098</v>
      </c>
      <c r="C214" s="227"/>
      <c r="D214" s="228" t="s">
        <v>584</v>
      </c>
      <c r="E214" s="229" t="s">
        <v>659</v>
      </c>
      <c r="F214" s="230">
        <v>885</v>
      </c>
      <c r="G214" s="229"/>
      <c r="H214" s="229">
        <v>1090</v>
      </c>
      <c r="I214" s="231">
        <v>1084</v>
      </c>
      <c r="J214" s="232" t="s">
        <v>717</v>
      </c>
      <c r="K214" s="233">
        <v>205</v>
      </c>
      <c r="L214" s="234">
        <v>0.23163841807909599</v>
      </c>
      <c r="M214" s="229" t="s">
        <v>618</v>
      </c>
      <c r="N214" s="235">
        <v>43213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66">
        <v>111</v>
      </c>
      <c r="B215" s="267">
        <v>43192</v>
      </c>
      <c r="C215" s="267"/>
      <c r="D215" s="245" t="s">
        <v>800</v>
      </c>
      <c r="E215" s="240" t="s">
        <v>659</v>
      </c>
      <c r="F215" s="268">
        <v>478.5</v>
      </c>
      <c r="G215" s="240"/>
      <c r="H215" s="240">
        <v>442</v>
      </c>
      <c r="I215" s="241">
        <v>613</v>
      </c>
      <c r="J215" s="242" t="s">
        <v>801</v>
      </c>
      <c r="K215" s="243">
        <f t="shared" ref="K215:K218" si="52">H215-F215</f>
        <v>-36.5</v>
      </c>
      <c r="L215" s="244">
        <f t="shared" ref="L215:L218" si="53">K215/F215</f>
        <v>-7.6280041797283177E-2</v>
      </c>
      <c r="M215" s="240" t="s">
        <v>637</v>
      </c>
      <c r="N215" s="237">
        <v>43762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6">
        <v>112</v>
      </c>
      <c r="B216" s="237">
        <v>43194</v>
      </c>
      <c r="C216" s="237"/>
      <c r="D216" s="238" t="s">
        <v>802</v>
      </c>
      <c r="E216" s="239" t="s">
        <v>659</v>
      </c>
      <c r="F216" s="240">
        <f>141.5-7.3</f>
        <v>134.19999999999999</v>
      </c>
      <c r="G216" s="240"/>
      <c r="H216" s="241">
        <v>77</v>
      </c>
      <c r="I216" s="241">
        <v>180</v>
      </c>
      <c r="J216" s="242" t="s">
        <v>803</v>
      </c>
      <c r="K216" s="243">
        <f t="shared" si="52"/>
        <v>-57.199999999999989</v>
      </c>
      <c r="L216" s="244">
        <f t="shared" si="53"/>
        <v>-0.42622950819672129</v>
      </c>
      <c r="M216" s="240" t="s">
        <v>637</v>
      </c>
      <c r="N216" s="237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6">
        <v>113</v>
      </c>
      <c r="B217" s="237">
        <v>43209</v>
      </c>
      <c r="C217" s="237"/>
      <c r="D217" s="238" t="s">
        <v>804</v>
      </c>
      <c r="E217" s="239" t="s">
        <v>659</v>
      </c>
      <c r="F217" s="240">
        <v>430</v>
      </c>
      <c r="G217" s="240"/>
      <c r="H217" s="241">
        <v>220</v>
      </c>
      <c r="I217" s="241">
        <v>537</v>
      </c>
      <c r="J217" s="242" t="s">
        <v>805</v>
      </c>
      <c r="K217" s="243">
        <f t="shared" si="52"/>
        <v>-210</v>
      </c>
      <c r="L217" s="244">
        <f t="shared" si="53"/>
        <v>-0.48837209302325579</v>
      </c>
      <c r="M217" s="240" t="s">
        <v>637</v>
      </c>
      <c r="N217" s="237">
        <v>43252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57">
        <v>114</v>
      </c>
      <c r="B218" s="258">
        <v>43220</v>
      </c>
      <c r="C218" s="258"/>
      <c r="D218" s="259" t="s">
        <v>398</v>
      </c>
      <c r="E218" s="260" t="s">
        <v>659</v>
      </c>
      <c r="F218" s="260">
        <v>153.5</v>
      </c>
      <c r="G218" s="260"/>
      <c r="H218" s="260">
        <v>196</v>
      </c>
      <c r="I218" s="262">
        <v>196</v>
      </c>
      <c r="J218" s="232" t="s">
        <v>806</v>
      </c>
      <c r="K218" s="233">
        <f t="shared" si="52"/>
        <v>42.5</v>
      </c>
      <c r="L218" s="234">
        <f t="shared" si="53"/>
        <v>0.27687296416938112</v>
      </c>
      <c r="M218" s="229" t="s">
        <v>618</v>
      </c>
      <c r="N218" s="235">
        <v>43605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6">
        <v>115</v>
      </c>
      <c r="B219" s="237">
        <v>43306</v>
      </c>
      <c r="C219" s="237"/>
      <c r="D219" s="238" t="s">
        <v>776</v>
      </c>
      <c r="E219" s="239" t="s">
        <v>659</v>
      </c>
      <c r="F219" s="240">
        <v>27.5</v>
      </c>
      <c r="G219" s="240"/>
      <c r="H219" s="241">
        <v>13.1</v>
      </c>
      <c r="I219" s="241">
        <v>60</v>
      </c>
      <c r="J219" s="242" t="s">
        <v>807</v>
      </c>
      <c r="K219" s="243">
        <v>-14.4</v>
      </c>
      <c r="L219" s="244">
        <v>-0.52363636363636401</v>
      </c>
      <c r="M219" s="240" t="s">
        <v>637</v>
      </c>
      <c r="N219" s="237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66">
        <v>116</v>
      </c>
      <c r="B220" s="267">
        <v>43318</v>
      </c>
      <c r="C220" s="267"/>
      <c r="D220" s="245" t="s">
        <v>808</v>
      </c>
      <c r="E220" s="240" t="s">
        <v>659</v>
      </c>
      <c r="F220" s="240">
        <v>148.5</v>
      </c>
      <c r="G220" s="240"/>
      <c r="H220" s="240">
        <v>102</v>
      </c>
      <c r="I220" s="241">
        <v>182</v>
      </c>
      <c r="J220" s="242" t="s">
        <v>809</v>
      </c>
      <c r="K220" s="243">
        <f>H220-F220</f>
        <v>-46.5</v>
      </c>
      <c r="L220" s="244">
        <f>K220/F220</f>
        <v>-0.31313131313131315</v>
      </c>
      <c r="M220" s="240" t="s">
        <v>637</v>
      </c>
      <c r="N220" s="237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6">
        <v>117</v>
      </c>
      <c r="B221" s="227">
        <v>43335</v>
      </c>
      <c r="C221" s="227"/>
      <c r="D221" s="228" t="s">
        <v>810</v>
      </c>
      <c r="E221" s="229" t="s">
        <v>659</v>
      </c>
      <c r="F221" s="260">
        <v>285</v>
      </c>
      <c r="G221" s="229"/>
      <c r="H221" s="229">
        <v>355</v>
      </c>
      <c r="I221" s="231">
        <v>364</v>
      </c>
      <c r="J221" s="232" t="s">
        <v>811</v>
      </c>
      <c r="K221" s="233">
        <v>70</v>
      </c>
      <c r="L221" s="234">
        <v>0.24561403508771901</v>
      </c>
      <c r="M221" s="229" t="s">
        <v>618</v>
      </c>
      <c r="N221" s="235">
        <v>43455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6">
        <v>118</v>
      </c>
      <c r="B222" s="227">
        <v>43341</v>
      </c>
      <c r="C222" s="227"/>
      <c r="D222" s="228" t="s">
        <v>386</v>
      </c>
      <c r="E222" s="229" t="s">
        <v>659</v>
      </c>
      <c r="F222" s="260">
        <v>525</v>
      </c>
      <c r="G222" s="229"/>
      <c r="H222" s="229">
        <v>585</v>
      </c>
      <c r="I222" s="231">
        <v>635</v>
      </c>
      <c r="J222" s="232" t="s">
        <v>812</v>
      </c>
      <c r="K222" s="233">
        <f t="shared" ref="K222:K238" si="54">H222-F222</f>
        <v>60</v>
      </c>
      <c r="L222" s="234">
        <f t="shared" ref="L222:L238" si="55">K222/F222</f>
        <v>0.11428571428571428</v>
      </c>
      <c r="M222" s="229" t="s">
        <v>618</v>
      </c>
      <c r="N222" s="235">
        <v>43662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6">
        <v>119</v>
      </c>
      <c r="B223" s="227">
        <v>43395</v>
      </c>
      <c r="C223" s="227"/>
      <c r="D223" s="228" t="s">
        <v>370</v>
      </c>
      <c r="E223" s="229" t="s">
        <v>659</v>
      </c>
      <c r="F223" s="260">
        <v>475</v>
      </c>
      <c r="G223" s="229"/>
      <c r="H223" s="229">
        <v>574</v>
      </c>
      <c r="I223" s="231">
        <v>570</v>
      </c>
      <c r="J223" s="232" t="s">
        <v>717</v>
      </c>
      <c r="K223" s="233">
        <f t="shared" si="54"/>
        <v>99</v>
      </c>
      <c r="L223" s="234">
        <f t="shared" si="55"/>
        <v>0.20842105263157895</v>
      </c>
      <c r="M223" s="229" t="s">
        <v>618</v>
      </c>
      <c r="N223" s="235">
        <v>43403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57">
        <v>120</v>
      </c>
      <c r="B224" s="258">
        <v>43397</v>
      </c>
      <c r="C224" s="258"/>
      <c r="D224" s="259" t="s">
        <v>393</v>
      </c>
      <c r="E224" s="260" t="s">
        <v>659</v>
      </c>
      <c r="F224" s="260">
        <v>707.5</v>
      </c>
      <c r="G224" s="260"/>
      <c r="H224" s="260">
        <v>872</v>
      </c>
      <c r="I224" s="262">
        <v>872</v>
      </c>
      <c r="J224" s="263" t="s">
        <v>717</v>
      </c>
      <c r="K224" s="233">
        <f t="shared" si="54"/>
        <v>164.5</v>
      </c>
      <c r="L224" s="264">
        <f t="shared" si="55"/>
        <v>0.23250883392226149</v>
      </c>
      <c r="M224" s="260" t="s">
        <v>618</v>
      </c>
      <c r="N224" s="265">
        <v>43482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57">
        <v>121</v>
      </c>
      <c r="B225" s="258">
        <v>43398</v>
      </c>
      <c r="C225" s="258"/>
      <c r="D225" s="259" t="s">
        <v>813</v>
      </c>
      <c r="E225" s="260" t="s">
        <v>659</v>
      </c>
      <c r="F225" s="260">
        <v>162</v>
      </c>
      <c r="G225" s="260"/>
      <c r="H225" s="260">
        <v>204</v>
      </c>
      <c r="I225" s="262">
        <v>209</v>
      </c>
      <c r="J225" s="263" t="s">
        <v>814</v>
      </c>
      <c r="K225" s="233">
        <f t="shared" si="54"/>
        <v>42</v>
      </c>
      <c r="L225" s="264">
        <f t="shared" si="55"/>
        <v>0.25925925925925924</v>
      </c>
      <c r="M225" s="260" t="s">
        <v>618</v>
      </c>
      <c r="N225" s="265">
        <v>43539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57">
        <v>122</v>
      </c>
      <c r="B226" s="258">
        <v>43399</v>
      </c>
      <c r="C226" s="258"/>
      <c r="D226" s="259" t="s">
        <v>496</v>
      </c>
      <c r="E226" s="260" t="s">
        <v>659</v>
      </c>
      <c r="F226" s="260">
        <v>240</v>
      </c>
      <c r="G226" s="260"/>
      <c r="H226" s="260">
        <v>297</v>
      </c>
      <c r="I226" s="262">
        <v>297</v>
      </c>
      <c r="J226" s="263" t="s">
        <v>717</v>
      </c>
      <c r="K226" s="269">
        <f t="shared" si="54"/>
        <v>57</v>
      </c>
      <c r="L226" s="264">
        <f t="shared" si="55"/>
        <v>0.23749999999999999</v>
      </c>
      <c r="M226" s="260" t="s">
        <v>618</v>
      </c>
      <c r="N226" s="265">
        <v>43417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6">
        <v>123</v>
      </c>
      <c r="B227" s="227">
        <v>43439</v>
      </c>
      <c r="C227" s="227"/>
      <c r="D227" s="228" t="s">
        <v>815</v>
      </c>
      <c r="E227" s="229" t="s">
        <v>659</v>
      </c>
      <c r="F227" s="229">
        <v>202.5</v>
      </c>
      <c r="G227" s="229"/>
      <c r="H227" s="229">
        <v>255</v>
      </c>
      <c r="I227" s="231">
        <v>252</v>
      </c>
      <c r="J227" s="232" t="s">
        <v>717</v>
      </c>
      <c r="K227" s="233">
        <f t="shared" si="54"/>
        <v>52.5</v>
      </c>
      <c r="L227" s="234">
        <f t="shared" si="55"/>
        <v>0.25925925925925924</v>
      </c>
      <c r="M227" s="229" t="s">
        <v>618</v>
      </c>
      <c r="N227" s="235">
        <v>43542</v>
      </c>
      <c r="O227" s="1"/>
      <c r="P227" s="1"/>
      <c r="Q227" s="1"/>
      <c r="R227" s="6" t="s">
        <v>816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57">
        <v>124</v>
      </c>
      <c r="B228" s="258">
        <v>43465</v>
      </c>
      <c r="C228" s="227"/>
      <c r="D228" s="259" t="s">
        <v>426</v>
      </c>
      <c r="E228" s="260" t="s">
        <v>659</v>
      </c>
      <c r="F228" s="260">
        <v>710</v>
      </c>
      <c r="G228" s="260"/>
      <c r="H228" s="260">
        <v>866</v>
      </c>
      <c r="I228" s="262">
        <v>866</v>
      </c>
      <c r="J228" s="263" t="s">
        <v>717</v>
      </c>
      <c r="K228" s="233">
        <f t="shared" si="54"/>
        <v>156</v>
      </c>
      <c r="L228" s="234">
        <f t="shared" si="55"/>
        <v>0.21971830985915494</v>
      </c>
      <c r="M228" s="229" t="s">
        <v>618</v>
      </c>
      <c r="N228" s="235">
        <v>43553</v>
      </c>
      <c r="O228" s="1"/>
      <c r="P228" s="1"/>
      <c r="Q228" s="1"/>
      <c r="R228" s="6" t="s">
        <v>816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57">
        <v>125</v>
      </c>
      <c r="B229" s="258">
        <v>43522</v>
      </c>
      <c r="C229" s="258"/>
      <c r="D229" s="259" t="s">
        <v>154</v>
      </c>
      <c r="E229" s="260" t="s">
        <v>659</v>
      </c>
      <c r="F229" s="260">
        <v>337.25</v>
      </c>
      <c r="G229" s="260"/>
      <c r="H229" s="260">
        <v>398.5</v>
      </c>
      <c r="I229" s="262">
        <v>411</v>
      </c>
      <c r="J229" s="232" t="s">
        <v>817</v>
      </c>
      <c r="K229" s="233">
        <f t="shared" si="54"/>
        <v>61.25</v>
      </c>
      <c r="L229" s="234">
        <f t="shared" si="55"/>
        <v>0.1816160118606375</v>
      </c>
      <c r="M229" s="229" t="s">
        <v>618</v>
      </c>
      <c r="N229" s="235">
        <v>43760</v>
      </c>
      <c r="O229" s="1"/>
      <c r="P229" s="1"/>
      <c r="Q229" s="1"/>
      <c r="R229" s="6" t="s">
        <v>816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0">
        <v>126</v>
      </c>
      <c r="B230" s="271">
        <v>43559</v>
      </c>
      <c r="C230" s="271"/>
      <c r="D230" s="272" t="s">
        <v>818</v>
      </c>
      <c r="E230" s="273" t="s">
        <v>659</v>
      </c>
      <c r="F230" s="273">
        <v>130</v>
      </c>
      <c r="G230" s="273"/>
      <c r="H230" s="273">
        <v>65</v>
      </c>
      <c r="I230" s="274">
        <v>158</v>
      </c>
      <c r="J230" s="242" t="s">
        <v>819</v>
      </c>
      <c r="K230" s="243">
        <f t="shared" si="54"/>
        <v>-65</v>
      </c>
      <c r="L230" s="244">
        <f t="shared" si="55"/>
        <v>-0.5</v>
      </c>
      <c r="M230" s="240" t="s">
        <v>637</v>
      </c>
      <c r="N230" s="237">
        <v>43726</v>
      </c>
      <c r="O230" s="1"/>
      <c r="P230" s="1"/>
      <c r="Q230" s="1"/>
      <c r="R230" s="6" t="s">
        <v>820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5">
        <v>127</v>
      </c>
      <c r="B231" s="276">
        <v>43017</v>
      </c>
      <c r="C231" s="276"/>
      <c r="D231" s="277" t="s">
        <v>187</v>
      </c>
      <c r="E231" s="278" t="s">
        <v>659</v>
      </c>
      <c r="F231" s="278">
        <v>141.5</v>
      </c>
      <c r="G231" s="279"/>
      <c r="H231" s="279">
        <v>183.5</v>
      </c>
      <c r="I231" s="279">
        <v>210</v>
      </c>
      <c r="J231" s="280" t="s">
        <v>821</v>
      </c>
      <c r="K231" s="281">
        <f t="shared" si="54"/>
        <v>42</v>
      </c>
      <c r="L231" s="282">
        <f t="shared" si="55"/>
        <v>0.29681978798586572</v>
      </c>
      <c r="M231" s="278" t="s">
        <v>618</v>
      </c>
      <c r="N231" s="276">
        <v>43042</v>
      </c>
      <c r="O231" s="1"/>
      <c r="P231" s="1"/>
      <c r="Q231" s="1"/>
      <c r="R231" s="6" t="s">
        <v>820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70">
        <v>128</v>
      </c>
      <c r="B232" s="271">
        <v>43074</v>
      </c>
      <c r="C232" s="271"/>
      <c r="D232" s="272" t="s">
        <v>822</v>
      </c>
      <c r="E232" s="273" t="s">
        <v>659</v>
      </c>
      <c r="F232" s="268">
        <v>172</v>
      </c>
      <c r="G232" s="273"/>
      <c r="H232" s="273">
        <v>155.25</v>
      </c>
      <c r="I232" s="274">
        <v>230</v>
      </c>
      <c r="J232" s="242" t="s">
        <v>823</v>
      </c>
      <c r="K232" s="243">
        <f t="shared" si="54"/>
        <v>-16.75</v>
      </c>
      <c r="L232" s="244">
        <f t="shared" si="55"/>
        <v>-9.7383720930232565E-2</v>
      </c>
      <c r="M232" s="240" t="s">
        <v>637</v>
      </c>
      <c r="N232" s="237">
        <v>43787</v>
      </c>
      <c r="O232" s="1"/>
      <c r="P232" s="1"/>
      <c r="Q232" s="1"/>
      <c r="R232" s="6" t="s">
        <v>820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7">
        <v>129</v>
      </c>
      <c r="B233" s="258">
        <v>43398</v>
      </c>
      <c r="C233" s="258"/>
      <c r="D233" s="259" t="s">
        <v>109</v>
      </c>
      <c r="E233" s="260" t="s">
        <v>659</v>
      </c>
      <c r="F233" s="260">
        <v>698.5</v>
      </c>
      <c r="G233" s="260"/>
      <c r="H233" s="260">
        <v>890</v>
      </c>
      <c r="I233" s="262">
        <v>890</v>
      </c>
      <c r="J233" s="232" t="s">
        <v>824</v>
      </c>
      <c r="K233" s="233">
        <f t="shared" si="54"/>
        <v>191.5</v>
      </c>
      <c r="L233" s="234">
        <f t="shared" si="55"/>
        <v>0.27415891195418757</v>
      </c>
      <c r="M233" s="229" t="s">
        <v>618</v>
      </c>
      <c r="N233" s="235">
        <v>44328</v>
      </c>
      <c r="O233" s="1"/>
      <c r="P233" s="1"/>
      <c r="Q233" s="1"/>
      <c r="R233" s="6" t="s">
        <v>816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57">
        <v>130</v>
      </c>
      <c r="B234" s="258">
        <v>42877</v>
      </c>
      <c r="C234" s="258"/>
      <c r="D234" s="259" t="s">
        <v>385</v>
      </c>
      <c r="E234" s="260" t="s">
        <v>659</v>
      </c>
      <c r="F234" s="260">
        <v>127.6</v>
      </c>
      <c r="G234" s="260"/>
      <c r="H234" s="260">
        <v>138</v>
      </c>
      <c r="I234" s="262">
        <v>190</v>
      </c>
      <c r="J234" s="232" t="s">
        <v>825</v>
      </c>
      <c r="K234" s="233">
        <f t="shared" si="54"/>
        <v>10.400000000000006</v>
      </c>
      <c r="L234" s="234">
        <f t="shared" si="55"/>
        <v>8.1504702194357417E-2</v>
      </c>
      <c r="M234" s="229" t="s">
        <v>618</v>
      </c>
      <c r="N234" s="235">
        <v>43774</v>
      </c>
      <c r="O234" s="1"/>
      <c r="P234" s="1"/>
      <c r="Q234" s="1"/>
      <c r="R234" s="6" t="s">
        <v>820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57">
        <v>131</v>
      </c>
      <c r="B235" s="258">
        <v>43158</v>
      </c>
      <c r="C235" s="258"/>
      <c r="D235" s="259" t="s">
        <v>826</v>
      </c>
      <c r="E235" s="260" t="s">
        <v>659</v>
      </c>
      <c r="F235" s="260">
        <v>317</v>
      </c>
      <c r="G235" s="260"/>
      <c r="H235" s="260">
        <v>382.5</v>
      </c>
      <c r="I235" s="262">
        <v>398</v>
      </c>
      <c r="J235" s="232" t="s">
        <v>827</v>
      </c>
      <c r="K235" s="233">
        <f t="shared" si="54"/>
        <v>65.5</v>
      </c>
      <c r="L235" s="234">
        <f t="shared" si="55"/>
        <v>0.20662460567823343</v>
      </c>
      <c r="M235" s="229" t="s">
        <v>618</v>
      </c>
      <c r="N235" s="235">
        <v>44238</v>
      </c>
      <c r="O235" s="1"/>
      <c r="P235" s="1"/>
      <c r="Q235" s="1"/>
      <c r="R235" s="6" t="s">
        <v>820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0">
        <v>132</v>
      </c>
      <c r="B236" s="271">
        <v>43164</v>
      </c>
      <c r="C236" s="271"/>
      <c r="D236" s="272" t="s">
        <v>146</v>
      </c>
      <c r="E236" s="273" t="s">
        <v>659</v>
      </c>
      <c r="F236" s="268">
        <f>510-14.4</f>
        <v>495.6</v>
      </c>
      <c r="G236" s="273"/>
      <c r="H236" s="273">
        <v>350</v>
      </c>
      <c r="I236" s="274">
        <v>672</v>
      </c>
      <c r="J236" s="242" t="s">
        <v>828</v>
      </c>
      <c r="K236" s="243">
        <f t="shared" si="54"/>
        <v>-145.60000000000002</v>
      </c>
      <c r="L236" s="244">
        <f t="shared" si="55"/>
        <v>-0.29378531073446329</v>
      </c>
      <c r="M236" s="240" t="s">
        <v>637</v>
      </c>
      <c r="N236" s="237">
        <v>43887</v>
      </c>
      <c r="O236" s="1"/>
      <c r="P236" s="1"/>
      <c r="Q236" s="1"/>
      <c r="R236" s="6" t="s">
        <v>816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70">
        <v>133</v>
      </c>
      <c r="B237" s="271">
        <v>43237</v>
      </c>
      <c r="C237" s="271"/>
      <c r="D237" s="272" t="s">
        <v>488</v>
      </c>
      <c r="E237" s="273" t="s">
        <v>659</v>
      </c>
      <c r="F237" s="268">
        <v>230.3</v>
      </c>
      <c r="G237" s="273"/>
      <c r="H237" s="273">
        <v>102.5</v>
      </c>
      <c r="I237" s="274">
        <v>348</v>
      </c>
      <c r="J237" s="242" t="s">
        <v>829</v>
      </c>
      <c r="K237" s="243">
        <f t="shared" si="54"/>
        <v>-127.80000000000001</v>
      </c>
      <c r="L237" s="244">
        <f t="shared" si="55"/>
        <v>-0.55492835432045162</v>
      </c>
      <c r="M237" s="240" t="s">
        <v>637</v>
      </c>
      <c r="N237" s="237">
        <v>43896</v>
      </c>
      <c r="O237" s="1"/>
      <c r="P237" s="1"/>
      <c r="Q237" s="1"/>
      <c r="R237" s="6" t="s">
        <v>816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57">
        <v>134</v>
      </c>
      <c r="B238" s="258">
        <v>43258</v>
      </c>
      <c r="C238" s="258"/>
      <c r="D238" s="259" t="s">
        <v>450</v>
      </c>
      <c r="E238" s="260" t="s">
        <v>659</v>
      </c>
      <c r="F238" s="260">
        <f>342.5-5.1</f>
        <v>337.4</v>
      </c>
      <c r="G238" s="260"/>
      <c r="H238" s="260">
        <v>412.5</v>
      </c>
      <c r="I238" s="262">
        <v>439</v>
      </c>
      <c r="J238" s="232" t="s">
        <v>830</v>
      </c>
      <c r="K238" s="233">
        <f t="shared" si="54"/>
        <v>75.100000000000023</v>
      </c>
      <c r="L238" s="234">
        <f t="shared" si="55"/>
        <v>0.22258446947243635</v>
      </c>
      <c r="M238" s="229" t="s">
        <v>618</v>
      </c>
      <c r="N238" s="235">
        <v>44230</v>
      </c>
      <c r="O238" s="1"/>
      <c r="P238" s="1"/>
      <c r="Q238" s="1"/>
      <c r="R238" s="6" t="s">
        <v>820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83">
        <v>135</v>
      </c>
      <c r="B239" s="284">
        <v>43285</v>
      </c>
      <c r="C239" s="284"/>
      <c r="D239" s="20" t="s">
        <v>56</v>
      </c>
      <c r="E239" s="285" t="s">
        <v>659</v>
      </c>
      <c r="F239" s="286">
        <f>127.5-5.53</f>
        <v>121.97</v>
      </c>
      <c r="G239" s="285"/>
      <c r="H239" s="285"/>
      <c r="I239" s="287">
        <v>170</v>
      </c>
      <c r="J239" s="288" t="s">
        <v>621</v>
      </c>
      <c r="K239" s="289"/>
      <c r="L239" s="290"/>
      <c r="M239" s="16" t="s">
        <v>621</v>
      </c>
      <c r="N239" s="291"/>
      <c r="O239" s="1"/>
      <c r="P239" s="1"/>
      <c r="Q239" s="1"/>
      <c r="R239" s="6" t="s">
        <v>816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0">
        <v>136</v>
      </c>
      <c r="B240" s="271">
        <v>43294</v>
      </c>
      <c r="C240" s="271"/>
      <c r="D240" s="272" t="s">
        <v>372</v>
      </c>
      <c r="E240" s="273" t="s">
        <v>659</v>
      </c>
      <c r="F240" s="268">
        <v>46.5</v>
      </c>
      <c r="G240" s="273"/>
      <c r="H240" s="273">
        <v>17</v>
      </c>
      <c r="I240" s="274">
        <v>59</v>
      </c>
      <c r="J240" s="242" t="s">
        <v>831</v>
      </c>
      <c r="K240" s="243">
        <f t="shared" ref="K240:K248" si="56">H240-F240</f>
        <v>-29.5</v>
      </c>
      <c r="L240" s="244">
        <f t="shared" ref="L240:L248" si="57">K240/F240</f>
        <v>-0.63440860215053763</v>
      </c>
      <c r="M240" s="240" t="s">
        <v>637</v>
      </c>
      <c r="N240" s="237">
        <v>43887</v>
      </c>
      <c r="O240" s="1"/>
      <c r="P240" s="1"/>
      <c r="Q240" s="1"/>
      <c r="R240" s="6" t="s">
        <v>816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57">
        <v>137</v>
      </c>
      <c r="B241" s="258">
        <v>43396</v>
      </c>
      <c r="C241" s="258"/>
      <c r="D241" s="259" t="s">
        <v>428</v>
      </c>
      <c r="E241" s="260" t="s">
        <v>659</v>
      </c>
      <c r="F241" s="260">
        <v>156.5</v>
      </c>
      <c r="G241" s="260"/>
      <c r="H241" s="260">
        <v>207.5</v>
      </c>
      <c r="I241" s="262">
        <v>191</v>
      </c>
      <c r="J241" s="232" t="s">
        <v>717</v>
      </c>
      <c r="K241" s="233">
        <f t="shared" si="56"/>
        <v>51</v>
      </c>
      <c r="L241" s="234">
        <f t="shared" si="57"/>
        <v>0.32587859424920129</v>
      </c>
      <c r="M241" s="229" t="s">
        <v>618</v>
      </c>
      <c r="N241" s="235">
        <v>44369</v>
      </c>
      <c r="O241" s="1"/>
      <c r="P241" s="1"/>
      <c r="Q241" s="1"/>
      <c r="R241" s="6" t="s">
        <v>816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57">
        <v>138</v>
      </c>
      <c r="B242" s="258">
        <v>43439</v>
      </c>
      <c r="C242" s="258"/>
      <c r="D242" s="259" t="s">
        <v>332</v>
      </c>
      <c r="E242" s="260" t="s">
        <v>659</v>
      </c>
      <c r="F242" s="260">
        <v>259.5</v>
      </c>
      <c r="G242" s="260"/>
      <c r="H242" s="260">
        <v>320</v>
      </c>
      <c r="I242" s="262">
        <v>320</v>
      </c>
      <c r="J242" s="232" t="s">
        <v>717</v>
      </c>
      <c r="K242" s="233">
        <f t="shared" si="56"/>
        <v>60.5</v>
      </c>
      <c r="L242" s="234">
        <f t="shared" si="57"/>
        <v>0.23314065510597304</v>
      </c>
      <c r="M242" s="229" t="s">
        <v>618</v>
      </c>
      <c r="N242" s="235">
        <v>44323</v>
      </c>
      <c r="O242" s="1"/>
      <c r="P242" s="1"/>
      <c r="Q242" s="1"/>
      <c r="R242" s="6" t="s">
        <v>816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0">
        <v>139</v>
      </c>
      <c r="B243" s="271">
        <v>43439</v>
      </c>
      <c r="C243" s="271"/>
      <c r="D243" s="272" t="s">
        <v>832</v>
      </c>
      <c r="E243" s="273" t="s">
        <v>659</v>
      </c>
      <c r="F243" s="273">
        <v>715</v>
      </c>
      <c r="G243" s="273"/>
      <c r="H243" s="273">
        <v>445</v>
      </c>
      <c r="I243" s="274">
        <v>840</v>
      </c>
      <c r="J243" s="242" t="s">
        <v>833</v>
      </c>
      <c r="K243" s="243">
        <f t="shared" si="56"/>
        <v>-270</v>
      </c>
      <c r="L243" s="244">
        <f t="shared" si="57"/>
        <v>-0.3776223776223776</v>
      </c>
      <c r="M243" s="240" t="s">
        <v>637</v>
      </c>
      <c r="N243" s="237">
        <v>43800</v>
      </c>
      <c r="O243" s="1"/>
      <c r="P243" s="1"/>
      <c r="Q243" s="1"/>
      <c r="R243" s="6" t="s">
        <v>816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57">
        <v>140</v>
      </c>
      <c r="B244" s="258">
        <v>43469</v>
      </c>
      <c r="C244" s="258"/>
      <c r="D244" s="259" t="s">
        <v>159</v>
      </c>
      <c r="E244" s="260" t="s">
        <v>659</v>
      </c>
      <c r="F244" s="260">
        <v>875</v>
      </c>
      <c r="G244" s="260"/>
      <c r="H244" s="260">
        <v>1165</v>
      </c>
      <c r="I244" s="262">
        <v>1185</v>
      </c>
      <c r="J244" s="232" t="s">
        <v>834</v>
      </c>
      <c r="K244" s="233">
        <f t="shared" si="56"/>
        <v>290</v>
      </c>
      <c r="L244" s="234">
        <f t="shared" si="57"/>
        <v>0.33142857142857141</v>
      </c>
      <c r="M244" s="229" t="s">
        <v>618</v>
      </c>
      <c r="N244" s="235">
        <v>43847</v>
      </c>
      <c r="O244" s="1"/>
      <c r="P244" s="1"/>
      <c r="Q244" s="1"/>
      <c r="R244" s="6" t="s">
        <v>816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57">
        <v>141</v>
      </c>
      <c r="B245" s="258">
        <v>43559</v>
      </c>
      <c r="C245" s="258"/>
      <c r="D245" s="259" t="s">
        <v>348</v>
      </c>
      <c r="E245" s="260" t="s">
        <v>659</v>
      </c>
      <c r="F245" s="260">
        <f>387-14.63</f>
        <v>372.37</v>
      </c>
      <c r="G245" s="260"/>
      <c r="H245" s="260">
        <v>490</v>
      </c>
      <c r="I245" s="262">
        <v>490</v>
      </c>
      <c r="J245" s="232" t="s">
        <v>717</v>
      </c>
      <c r="K245" s="233">
        <f t="shared" si="56"/>
        <v>117.63</v>
      </c>
      <c r="L245" s="234">
        <f t="shared" si="57"/>
        <v>0.31589548030185027</v>
      </c>
      <c r="M245" s="229" t="s">
        <v>618</v>
      </c>
      <c r="N245" s="235">
        <v>43850</v>
      </c>
      <c r="O245" s="1"/>
      <c r="P245" s="1"/>
      <c r="Q245" s="1"/>
      <c r="R245" s="6" t="s">
        <v>816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0">
        <v>142</v>
      </c>
      <c r="B246" s="271">
        <v>43578</v>
      </c>
      <c r="C246" s="271"/>
      <c r="D246" s="272" t="s">
        <v>835</v>
      </c>
      <c r="E246" s="273" t="s">
        <v>620</v>
      </c>
      <c r="F246" s="273">
        <v>220</v>
      </c>
      <c r="G246" s="273"/>
      <c r="H246" s="273">
        <v>127.5</v>
      </c>
      <c r="I246" s="274">
        <v>284</v>
      </c>
      <c r="J246" s="242" t="s">
        <v>836</v>
      </c>
      <c r="K246" s="243">
        <f t="shared" si="56"/>
        <v>-92.5</v>
      </c>
      <c r="L246" s="244">
        <f t="shared" si="57"/>
        <v>-0.42045454545454547</v>
      </c>
      <c r="M246" s="240" t="s">
        <v>637</v>
      </c>
      <c r="N246" s="237">
        <v>43896</v>
      </c>
      <c r="O246" s="1"/>
      <c r="P246" s="1"/>
      <c r="Q246" s="1"/>
      <c r="R246" s="6" t="s">
        <v>816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7">
        <v>143</v>
      </c>
      <c r="B247" s="258">
        <v>43622</v>
      </c>
      <c r="C247" s="258"/>
      <c r="D247" s="259" t="s">
        <v>497</v>
      </c>
      <c r="E247" s="260" t="s">
        <v>620</v>
      </c>
      <c r="F247" s="260">
        <v>332.8</v>
      </c>
      <c r="G247" s="260"/>
      <c r="H247" s="260">
        <v>405</v>
      </c>
      <c r="I247" s="262">
        <v>419</v>
      </c>
      <c r="J247" s="232" t="s">
        <v>837</v>
      </c>
      <c r="K247" s="233">
        <f t="shared" si="56"/>
        <v>72.199999999999989</v>
      </c>
      <c r="L247" s="234">
        <f t="shared" si="57"/>
        <v>0.21694711538461534</v>
      </c>
      <c r="M247" s="229" t="s">
        <v>618</v>
      </c>
      <c r="N247" s="235">
        <v>43860</v>
      </c>
      <c r="O247" s="1"/>
      <c r="P247" s="1"/>
      <c r="Q247" s="1"/>
      <c r="R247" s="6" t="s">
        <v>820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51">
        <v>144</v>
      </c>
      <c r="B248" s="250">
        <v>43641</v>
      </c>
      <c r="C248" s="250"/>
      <c r="D248" s="251" t="s">
        <v>152</v>
      </c>
      <c r="E248" s="252" t="s">
        <v>659</v>
      </c>
      <c r="F248" s="252">
        <v>386</v>
      </c>
      <c r="G248" s="253"/>
      <c r="H248" s="253">
        <v>395</v>
      </c>
      <c r="I248" s="253">
        <v>452</v>
      </c>
      <c r="J248" s="254" t="s">
        <v>838</v>
      </c>
      <c r="K248" s="255">
        <f t="shared" si="56"/>
        <v>9</v>
      </c>
      <c r="L248" s="256">
        <f t="shared" si="57"/>
        <v>2.3316062176165803E-2</v>
      </c>
      <c r="M248" s="252" t="s">
        <v>750</v>
      </c>
      <c r="N248" s="250">
        <v>43868</v>
      </c>
      <c r="O248" s="1"/>
      <c r="P248" s="1"/>
      <c r="Q248" s="1"/>
      <c r="R248" s="6" t="s">
        <v>820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92">
        <v>145</v>
      </c>
      <c r="B249" s="293">
        <v>43707</v>
      </c>
      <c r="C249" s="293"/>
      <c r="D249" s="20" t="s">
        <v>132</v>
      </c>
      <c r="E249" s="285" t="s">
        <v>659</v>
      </c>
      <c r="F249" s="285" t="s">
        <v>839</v>
      </c>
      <c r="G249" s="285"/>
      <c r="H249" s="285"/>
      <c r="I249" s="287">
        <v>190</v>
      </c>
      <c r="J249" s="288" t="s">
        <v>621</v>
      </c>
      <c r="K249" s="289"/>
      <c r="L249" s="290"/>
      <c r="M249" s="13" t="s">
        <v>621</v>
      </c>
      <c r="N249" s="291"/>
      <c r="O249" s="1"/>
      <c r="P249" s="1"/>
      <c r="Q249" s="1"/>
      <c r="R249" s="6" t="s">
        <v>816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7">
        <v>146</v>
      </c>
      <c r="B250" s="258">
        <v>43731</v>
      </c>
      <c r="C250" s="258"/>
      <c r="D250" s="259" t="s">
        <v>441</v>
      </c>
      <c r="E250" s="260" t="s">
        <v>659</v>
      </c>
      <c r="F250" s="260">
        <v>235</v>
      </c>
      <c r="G250" s="260"/>
      <c r="H250" s="260">
        <v>295</v>
      </c>
      <c r="I250" s="262">
        <v>296</v>
      </c>
      <c r="J250" s="232" t="s">
        <v>840</v>
      </c>
      <c r="K250" s="233">
        <f t="shared" ref="K250:K255" si="58">H250-F250</f>
        <v>60</v>
      </c>
      <c r="L250" s="234">
        <f t="shared" ref="L250:L255" si="59">K250/F250</f>
        <v>0.25531914893617019</v>
      </c>
      <c r="M250" s="229" t="s">
        <v>618</v>
      </c>
      <c r="N250" s="235">
        <v>43844</v>
      </c>
      <c r="O250" s="1"/>
      <c r="P250" s="1"/>
      <c r="Q250" s="1"/>
      <c r="R250" s="6" t="s">
        <v>820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7">
        <v>147</v>
      </c>
      <c r="B251" s="258">
        <v>43752</v>
      </c>
      <c r="C251" s="258"/>
      <c r="D251" s="259" t="s">
        <v>841</v>
      </c>
      <c r="E251" s="260" t="s">
        <v>659</v>
      </c>
      <c r="F251" s="260">
        <v>277.5</v>
      </c>
      <c r="G251" s="260"/>
      <c r="H251" s="260">
        <v>333</v>
      </c>
      <c r="I251" s="262">
        <v>333</v>
      </c>
      <c r="J251" s="232" t="s">
        <v>842</v>
      </c>
      <c r="K251" s="233">
        <f t="shared" si="58"/>
        <v>55.5</v>
      </c>
      <c r="L251" s="234">
        <f t="shared" si="59"/>
        <v>0.2</v>
      </c>
      <c r="M251" s="229" t="s">
        <v>618</v>
      </c>
      <c r="N251" s="235">
        <v>43846</v>
      </c>
      <c r="O251" s="1"/>
      <c r="P251" s="1"/>
      <c r="Q251" s="1"/>
      <c r="R251" s="6" t="s">
        <v>816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57">
        <v>148</v>
      </c>
      <c r="B252" s="258">
        <v>43752</v>
      </c>
      <c r="C252" s="258"/>
      <c r="D252" s="259" t="s">
        <v>843</v>
      </c>
      <c r="E252" s="260" t="s">
        <v>659</v>
      </c>
      <c r="F252" s="260">
        <v>930</v>
      </c>
      <c r="G252" s="260"/>
      <c r="H252" s="260">
        <v>1165</v>
      </c>
      <c r="I252" s="262">
        <v>1200</v>
      </c>
      <c r="J252" s="232" t="s">
        <v>844</v>
      </c>
      <c r="K252" s="233">
        <f t="shared" si="58"/>
        <v>235</v>
      </c>
      <c r="L252" s="234">
        <f t="shared" si="59"/>
        <v>0.25268817204301075</v>
      </c>
      <c r="M252" s="229" t="s">
        <v>618</v>
      </c>
      <c r="N252" s="235">
        <v>43847</v>
      </c>
      <c r="O252" s="1"/>
      <c r="P252" s="1"/>
      <c r="Q252" s="1"/>
      <c r="R252" s="6" t="s">
        <v>820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7">
        <v>149</v>
      </c>
      <c r="B253" s="258">
        <v>43753</v>
      </c>
      <c r="C253" s="258"/>
      <c r="D253" s="259" t="s">
        <v>845</v>
      </c>
      <c r="E253" s="260" t="s">
        <v>659</v>
      </c>
      <c r="F253" s="230">
        <v>111</v>
      </c>
      <c r="G253" s="260"/>
      <c r="H253" s="260">
        <v>141</v>
      </c>
      <c r="I253" s="262">
        <v>141</v>
      </c>
      <c r="J253" s="232" t="s">
        <v>641</v>
      </c>
      <c r="K253" s="233">
        <f t="shared" si="58"/>
        <v>30</v>
      </c>
      <c r="L253" s="234">
        <f t="shared" si="59"/>
        <v>0.27027027027027029</v>
      </c>
      <c r="M253" s="229" t="s">
        <v>618</v>
      </c>
      <c r="N253" s="235">
        <v>44328</v>
      </c>
      <c r="O253" s="1"/>
      <c r="P253" s="1"/>
      <c r="Q253" s="1"/>
      <c r="R253" s="6" t="s">
        <v>820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7">
        <v>150</v>
      </c>
      <c r="B254" s="258">
        <v>43753</v>
      </c>
      <c r="C254" s="258"/>
      <c r="D254" s="259" t="s">
        <v>846</v>
      </c>
      <c r="E254" s="260" t="s">
        <v>659</v>
      </c>
      <c r="F254" s="230">
        <v>296</v>
      </c>
      <c r="G254" s="260"/>
      <c r="H254" s="260">
        <v>370</v>
      </c>
      <c r="I254" s="262">
        <v>370</v>
      </c>
      <c r="J254" s="232" t="s">
        <v>717</v>
      </c>
      <c r="K254" s="233">
        <f t="shared" si="58"/>
        <v>74</v>
      </c>
      <c r="L254" s="234">
        <f t="shared" si="59"/>
        <v>0.25</v>
      </c>
      <c r="M254" s="229" t="s">
        <v>618</v>
      </c>
      <c r="N254" s="235">
        <v>43853</v>
      </c>
      <c r="O254" s="1"/>
      <c r="P254" s="1"/>
      <c r="Q254" s="1"/>
      <c r="R254" s="6" t="s">
        <v>820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57">
        <v>151</v>
      </c>
      <c r="B255" s="258">
        <v>43754</v>
      </c>
      <c r="C255" s="258"/>
      <c r="D255" s="259" t="s">
        <v>847</v>
      </c>
      <c r="E255" s="260" t="s">
        <v>659</v>
      </c>
      <c r="F255" s="230">
        <v>300</v>
      </c>
      <c r="G255" s="260"/>
      <c r="H255" s="260">
        <v>382.5</v>
      </c>
      <c r="I255" s="262">
        <v>344</v>
      </c>
      <c r="J255" s="232" t="s">
        <v>848</v>
      </c>
      <c r="K255" s="233">
        <f t="shared" si="58"/>
        <v>82.5</v>
      </c>
      <c r="L255" s="234">
        <f t="shared" si="59"/>
        <v>0.27500000000000002</v>
      </c>
      <c r="M255" s="229" t="s">
        <v>618</v>
      </c>
      <c r="N255" s="235">
        <v>44238</v>
      </c>
      <c r="O255" s="1"/>
      <c r="P255" s="1"/>
      <c r="Q255" s="1"/>
      <c r="R255" s="6" t="s">
        <v>820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92">
        <v>152</v>
      </c>
      <c r="B256" s="293">
        <v>43832</v>
      </c>
      <c r="C256" s="293"/>
      <c r="D256" s="294" t="s">
        <v>849</v>
      </c>
      <c r="E256" s="58" t="s">
        <v>659</v>
      </c>
      <c r="F256" s="295" t="s">
        <v>850</v>
      </c>
      <c r="G256" s="58"/>
      <c r="H256" s="58"/>
      <c r="I256" s="296">
        <v>590</v>
      </c>
      <c r="J256" s="288" t="s">
        <v>621</v>
      </c>
      <c r="K256" s="288"/>
      <c r="L256" s="297"/>
      <c r="M256" s="298" t="s">
        <v>621</v>
      </c>
      <c r="N256" s="299"/>
      <c r="O256" s="1"/>
      <c r="P256" s="1"/>
      <c r="Q256" s="1"/>
      <c r="R256" s="6" t="s">
        <v>820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7">
        <v>153</v>
      </c>
      <c r="B257" s="258">
        <v>43966</v>
      </c>
      <c r="C257" s="258"/>
      <c r="D257" s="259" t="s">
        <v>72</v>
      </c>
      <c r="E257" s="260" t="s">
        <v>659</v>
      </c>
      <c r="F257" s="230">
        <v>67.5</v>
      </c>
      <c r="G257" s="260"/>
      <c r="H257" s="260">
        <v>86</v>
      </c>
      <c r="I257" s="262">
        <v>86</v>
      </c>
      <c r="J257" s="232" t="s">
        <v>851</v>
      </c>
      <c r="K257" s="233">
        <f t="shared" ref="K257:K264" si="60">H257-F257</f>
        <v>18.5</v>
      </c>
      <c r="L257" s="234">
        <f t="shared" ref="L257:L264" si="61">K257/F257</f>
        <v>0.27407407407407408</v>
      </c>
      <c r="M257" s="229" t="s">
        <v>618</v>
      </c>
      <c r="N257" s="235">
        <v>44008</v>
      </c>
      <c r="O257" s="1"/>
      <c r="P257" s="1"/>
      <c r="Q257" s="1"/>
      <c r="R257" s="6" t="s">
        <v>820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7">
        <v>154</v>
      </c>
      <c r="B258" s="258">
        <v>44035</v>
      </c>
      <c r="C258" s="258"/>
      <c r="D258" s="259" t="s">
        <v>496</v>
      </c>
      <c r="E258" s="260" t="s">
        <v>659</v>
      </c>
      <c r="F258" s="230">
        <v>231</v>
      </c>
      <c r="G258" s="260"/>
      <c r="H258" s="260">
        <v>281</v>
      </c>
      <c r="I258" s="262">
        <v>281</v>
      </c>
      <c r="J258" s="232" t="s">
        <v>717</v>
      </c>
      <c r="K258" s="233">
        <f t="shared" si="60"/>
        <v>50</v>
      </c>
      <c r="L258" s="234">
        <f t="shared" si="61"/>
        <v>0.21645021645021645</v>
      </c>
      <c r="M258" s="229" t="s">
        <v>618</v>
      </c>
      <c r="N258" s="235">
        <v>44358</v>
      </c>
      <c r="O258" s="1"/>
      <c r="P258" s="1"/>
      <c r="Q258" s="1"/>
      <c r="R258" s="6" t="s">
        <v>820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7">
        <v>155</v>
      </c>
      <c r="B259" s="258">
        <v>44092</v>
      </c>
      <c r="C259" s="258"/>
      <c r="D259" s="259" t="s">
        <v>417</v>
      </c>
      <c r="E259" s="260" t="s">
        <v>659</v>
      </c>
      <c r="F259" s="260">
        <v>206</v>
      </c>
      <c r="G259" s="260"/>
      <c r="H259" s="260">
        <v>248</v>
      </c>
      <c r="I259" s="262">
        <v>248</v>
      </c>
      <c r="J259" s="232" t="s">
        <v>717</v>
      </c>
      <c r="K259" s="233">
        <f t="shared" si="60"/>
        <v>42</v>
      </c>
      <c r="L259" s="234">
        <f t="shared" si="61"/>
        <v>0.20388349514563106</v>
      </c>
      <c r="M259" s="229" t="s">
        <v>618</v>
      </c>
      <c r="N259" s="235">
        <v>44214</v>
      </c>
      <c r="O259" s="1"/>
      <c r="P259" s="1"/>
      <c r="Q259" s="1"/>
      <c r="R259" s="6" t="s">
        <v>820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7">
        <v>156</v>
      </c>
      <c r="B260" s="258">
        <v>44140</v>
      </c>
      <c r="C260" s="258"/>
      <c r="D260" s="259" t="s">
        <v>417</v>
      </c>
      <c r="E260" s="260" t="s">
        <v>659</v>
      </c>
      <c r="F260" s="260">
        <v>182.5</v>
      </c>
      <c r="G260" s="260"/>
      <c r="H260" s="260">
        <v>248</v>
      </c>
      <c r="I260" s="262">
        <v>248</v>
      </c>
      <c r="J260" s="232" t="s">
        <v>717</v>
      </c>
      <c r="K260" s="233">
        <f t="shared" si="60"/>
        <v>65.5</v>
      </c>
      <c r="L260" s="234">
        <f t="shared" si="61"/>
        <v>0.35890410958904112</v>
      </c>
      <c r="M260" s="229" t="s">
        <v>618</v>
      </c>
      <c r="N260" s="235">
        <v>44214</v>
      </c>
      <c r="O260" s="1"/>
      <c r="P260" s="1"/>
      <c r="Q260" s="1"/>
      <c r="R260" s="6" t="s">
        <v>820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57">
        <v>157</v>
      </c>
      <c r="B261" s="258">
        <v>44140</v>
      </c>
      <c r="C261" s="258"/>
      <c r="D261" s="259" t="s">
        <v>332</v>
      </c>
      <c r="E261" s="260" t="s">
        <v>659</v>
      </c>
      <c r="F261" s="260">
        <v>247.5</v>
      </c>
      <c r="G261" s="260"/>
      <c r="H261" s="260">
        <v>320</v>
      </c>
      <c r="I261" s="262">
        <v>320</v>
      </c>
      <c r="J261" s="232" t="s">
        <v>717</v>
      </c>
      <c r="K261" s="233">
        <f t="shared" si="60"/>
        <v>72.5</v>
      </c>
      <c r="L261" s="234">
        <f t="shared" si="61"/>
        <v>0.29292929292929293</v>
      </c>
      <c r="M261" s="229" t="s">
        <v>618</v>
      </c>
      <c r="N261" s="235">
        <v>44323</v>
      </c>
      <c r="O261" s="1"/>
      <c r="P261" s="1"/>
      <c r="Q261" s="1"/>
      <c r="R261" s="6" t="s">
        <v>820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57">
        <v>158</v>
      </c>
      <c r="B262" s="258">
        <v>44140</v>
      </c>
      <c r="C262" s="258"/>
      <c r="D262" s="259" t="s">
        <v>273</v>
      </c>
      <c r="E262" s="260" t="s">
        <v>659</v>
      </c>
      <c r="F262" s="230">
        <v>925</v>
      </c>
      <c r="G262" s="260"/>
      <c r="H262" s="260">
        <v>1095</v>
      </c>
      <c r="I262" s="262">
        <v>1093</v>
      </c>
      <c r="J262" s="232" t="s">
        <v>852</v>
      </c>
      <c r="K262" s="233">
        <f t="shared" si="60"/>
        <v>170</v>
      </c>
      <c r="L262" s="234">
        <f t="shared" si="61"/>
        <v>0.18378378378378379</v>
      </c>
      <c r="M262" s="229" t="s">
        <v>618</v>
      </c>
      <c r="N262" s="235">
        <v>44201</v>
      </c>
      <c r="O262" s="1"/>
      <c r="P262" s="1"/>
      <c r="Q262" s="1"/>
      <c r="R262" s="6" t="s">
        <v>820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7">
        <v>159</v>
      </c>
      <c r="B263" s="258">
        <v>44140</v>
      </c>
      <c r="C263" s="258"/>
      <c r="D263" s="259" t="s">
        <v>348</v>
      </c>
      <c r="E263" s="260" t="s">
        <v>659</v>
      </c>
      <c r="F263" s="230">
        <v>332.5</v>
      </c>
      <c r="G263" s="260"/>
      <c r="H263" s="260">
        <v>393</v>
      </c>
      <c r="I263" s="262">
        <v>406</v>
      </c>
      <c r="J263" s="232" t="s">
        <v>853</v>
      </c>
      <c r="K263" s="233">
        <f t="shared" si="60"/>
        <v>60.5</v>
      </c>
      <c r="L263" s="234">
        <f t="shared" si="61"/>
        <v>0.18195488721804512</v>
      </c>
      <c r="M263" s="229" t="s">
        <v>618</v>
      </c>
      <c r="N263" s="235">
        <v>44256</v>
      </c>
      <c r="O263" s="1"/>
      <c r="P263" s="1"/>
      <c r="Q263" s="1"/>
      <c r="R263" s="6" t="s">
        <v>820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57">
        <v>160</v>
      </c>
      <c r="B264" s="258">
        <v>44141</v>
      </c>
      <c r="C264" s="258"/>
      <c r="D264" s="259" t="s">
        <v>496</v>
      </c>
      <c r="E264" s="260" t="s">
        <v>659</v>
      </c>
      <c r="F264" s="230">
        <v>231</v>
      </c>
      <c r="G264" s="260"/>
      <c r="H264" s="260">
        <v>281</v>
      </c>
      <c r="I264" s="262">
        <v>281</v>
      </c>
      <c r="J264" s="232" t="s">
        <v>717</v>
      </c>
      <c r="K264" s="233">
        <f t="shared" si="60"/>
        <v>50</v>
      </c>
      <c r="L264" s="234">
        <f t="shared" si="61"/>
        <v>0.21645021645021645</v>
      </c>
      <c r="M264" s="229" t="s">
        <v>618</v>
      </c>
      <c r="N264" s="235">
        <v>44358</v>
      </c>
      <c r="O264" s="1"/>
      <c r="P264" s="1"/>
      <c r="Q264" s="1"/>
      <c r="R264" s="6" t="s">
        <v>820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300">
        <v>161</v>
      </c>
      <c r="B265" s="293">
        <v>44187</v>
      </c>
      <c r="C265" s="293"/>
      <c r="D265" s="294" t="s">
        <v>469</v>
      </c>
      <c r="E265" s="58" t="s">
        <v>659</v>
      </c>
      <c r="F265" s="295" t="s">
        <v>854</v>
      </c>
      <c r="G265" s="58"/>
      <c r="H265" s="58"/>
      <c r="I265" s="296">
        <v>239</v>
      </c>
      <c r="J265" s="288" t="s">
        <v>621</v>
      </c>
      <c r="K265" s="288"/>
      <c r="L265" s="297"/>
      <c r="M265" s="298"/>
      <c r="N265" s="299"/>
      <c r="O265" s="1"/>
      <c r="P265" s="1"/>
      <c r="Q265" s="1"/>
      <c r="R265" s="6" t="s">
        <v>820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300">
        <v>162</v>
      </c>
      <c r="B266" s="293">
        <v>44258</v>
      </c>
      <c r="C266" s="293"/>
      <c r="D266" s="294" t="s">
        <v>849</v>
      </c>
      <c r="E266" s="58" t="s">
        <v>659</v>
      </c>
      <c r="F266" s="295" t="s">
        <v>850</v>
      </c>
      <c r="G266" s="58"/>
      <c r="H266" s="58"/>
      <c r="I266" s="296">
        <v>590</v>
      </c>
      <c r="J266" s="288" t="s">
        <v>621</v>
      </c>
      <c r="K266" s="288"/>
      <c r="L266" s="297"/>
      <c r="M266" s="298"/>
      <c r="N266" s="299"/>
      <c r="O266" s="1"/>
      <c r="P266" s="1"/>
      <c r="R266" s="6" t="s">
        <v>820</v>
      </c>
    </row>
    <row r="267" spans="1:26" ht="12.75" customHeight="1">
      <c r="A267" s="257">
        <v>163</v>
      </c>
      <c r="B267" s="258">
        <v>44274</v>
      </c>
      <c r="C267" s="258"/>
      <c r="D267" s="259" t="s">
        <v>348</v>
      </c>
      <c r="E267" s="260" t="s">
        <v>659</v>
      </c>
      <c r="F267" s="230">
        <v>355</v>
      </c>
      <c r="G267" s="260"/>
      <c r="H267" s="260">
        <v>422.5</v>
      </c>
      <c r="I267" s="262">
        <v>420</v>
      </c>
      <c r="J267" s="232" t="s">
        <v>855</v>
      </c>
      <c r="K267" s="233">
        <f t="shared" ref="K267:K269" si="62">H267-F267</f>
        <v>67.5</v>
      </c>
      <c r="L267" s="234">
        <f t="shared" ref="L267:L269" si="63">K267/F267</f>
        <v>0.19014084507042253</v>
      </c>
      <c r="M267" s="229" t="s">
        <v>618</v>
      </c>
      <c r="N267" s="235">
        <v>44361</v>
      </c>
      <c r="O267" s="1"/>
      <c r="R267" s="301" t="s">
        <v>820</v>
      </c>
    </row>
    <row r="268" spans="1:26" ht="12.75" customHeight="1">
      <c r="A268" s="257">
        <v>164</v>
      </c>
      <c r="B268" s="258">
        <v>44295</v>
      </c>
      <c r="C268" s="258"/>
      <c r="D268" s="259" t="s">
        <v>856</v>
      </c>
      <c r="E268" s="260" t="s">
        <v>659</v>
      </c>
      <c r="F268" s="230">
        <v>555</v>
      </c>
      <c r="G268" s="260"/>
      <c r="H268" s="260">
        <v>663</v>
      </c>
      <c r="I268" s="262">
        <v>663</v>
      </c>
      <c r="J268" s="232" t="s">
        <v>857</v>
      </c>
      <c r="K268" s="233">
        <f t="shared" si="62"/>
        <v>108</v>
      </c>
      <c r="L268" s="234">
        <f t="shared" si="63"/>
        <v>0.19459459459459461</v>
      </c>
      <c r="M268" s="229" t="s">
        <v>618</v>
      </c>
      <c r="N268" s="235">
        <v>44321</v>
      </c>
      <c r="O268" s="1"/>
      <c r="P268" s="1"/>
      <c r="Q268" s="1"/>
      <c r="R268" s="301" t="s">
        <v>820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57">
        <v>165</v>
      </c>
      <c r="B269" s="258">
        <v>44308</v>
      </c>
      <c r="C269" s="258"/>
      <c r="D269" s="259" t="s">
        <v>385</v>
      </c>
      <c r="E269" s="260" t="s">
        <v>659</v>
      </c>
      <c r="F269" s="230">
        <v>126.5</v>
      </c>
      <c r="G269" s="260"/>
      <c r="H269" s="260">
        <v>155</v>
      </c>
      <c r="I269" s="262">
        <v>155</v>
      </c>
      <c r="J269" s="232" t="s">
        <v>717</v>
      </c>
      <c r="K269" s="233">
        <f t="shared" si="62"/>
        <v>28.5</v>
      </c>
      <c r="L269" s="234">
        <f t="shared" si="63"/>
        <v>0.22529644268774704</v>
      </c>
      <c r="M269" s="229" t="s">
        <v>618</v>
      </c>
      <c r="N269" s="235">
        <v>44362</v>
      </c>
      <c r="O269" s="1"/>
      <c r="R269" s="301" t="s">
        <v>820</v>
      </c>
    </row>
    <row r="270" spans="1:26" ht="12.75" customHeight="1">
      <c r="A270" s="300">
        <v>166</v>
      </c>
      <c r="B270" s="293">
        <v>44368</v>
      </c>
      <c r="C270" s="293"/>
      <c r="D270" s="294" t="s">
        <v>404</v>
      </c>
      <c r="E270" s="58" t="s">
        <v>659</v>
      </c>
      <c r="F270" s="295" t="s">
        <v>858</v>
      </c>
      <c r="G270" s="58"/>
      <c r="H270" s="58"/>
      <c r="I270" s="296">
        <v>344</v>
      </c>
      <c r="J270" s="288" t="s">
        <v>621</v>
      </c>
      <c r="K270" s="300"/>
      <c r="L270" s="293"/>
      <c r="M270" s="293"/>
      <c r="N270" s="294"/>
      <c r="O270" s="1"/>
      <c r="R270" s="301" t="s">
        <v>820</v>
      </c>
    </row>
    <row r="271" spans="1:26" ht="12.75" customHeight="1">
      <c r="A271" s="300">
        <v>167</v>
      </c>
      <c r="B271" s="293">
        <v>44368</v>
      </c>
      <c r="C271" s="293"/>
      <c r="D271" s="294" t="s">
        <v>496</v>
      </c>
      <c r="E271" s="58" t="s">
        <v>659</v>
      </c>
      <c r="F271" s="295" t="s">
        <v>859</v>
      </c>
      <c r="G271" s="58"/>
      <c r="H271" s="58"/>
      <c r="I271" s="296">
        <v>320</v>
      </c>
      <c r="J271" s="288" t="s">
        <v>621</v>
      </c>
      <c r="K271" s="300"/>
      <c r="L271" s="293"/>
      <c r="M271" s="293"/>
      <c r="N271" s="294"/>
      <c r="O271" s="44"/>
      <c r="R271" s="301" t="s">
        <v>820</v>
      </c>
    </row>
    <row r="272" spans="1:26" ht="12.75" customHeight="1">
      <c r="A272" s="300">
        <v>168</v>
      </c>
      <c r="B272" s="293">
        <v>44406</v>
      </c>
      <c r="C272" s="293"/>
      <c r="D272" s="294" t="s">
        <v>385</v>
      </c>
      <c r="E272" s="58" t="s">
        <v>659</v>
      </c>
      <c r="F272" s="295" t="s">
        <v>887</v>
      </c>
      <c r="G272" s="58"/>
      <c r="H272" s="58"/>
      <c r="I272" s="58">
        <v>200</v>
      </c>
      <c r="J272" s="288" t="s">
        <v>621</v>
      </c>
      <c r="K272" s="300"/>
      <c r="L272" s="293"/>
      <c r="M272" s="293"/>
      <c r="N272" s="294"/>
      <c r="O272" s="44"/>
      <c r="R272" s="301" t="s">
        <v>820</v>
      </c>
    </row>
    <row r="273" spans="1:18" ht="12.75" customHeight="1">
      <c r="F273" s="61"/>
      <c r="G273" s="61"/>
      <c r="H273" s="61"/>
      <c r="I273" s="61"/>
      <c r="J273" s="44"/>
      <c r="K273" s="61"/>
      <c r="L273" s="61"/>
      <c r="M273" s="61"/>
      <c r="O273" s="44"/>
      <c r="R273" s="301"/>
    </row>
    <row r="274" spans="1:18" ht="12.75" customHeight="1">
      <c r="F274" s="61"/>
      <c r="G274" s="61"/>
      <c r="H274" s="61"/>
      <c r="I274" s="61"/>
      <c r="J274" s="44"/>
      <c r="K274" s="61"/>
      <c r="L274" s="61"/>
      <c r="M274" s="61"/>
      <c r="O274" s="44"/>
      <c r="R274" s="301"/>
    </row>
    <row r="275" spans="1:18" ht="12.75" customHeight="1">
      <c r="F275" s="61"/>
      <c r="G275" s="61"/>
      <c r="H275" s="61"/>
      <c r="I275" s="61"/>
      <c r="J275" s="44"/>
      <c r="K275" s="61"/>
      <c r="L275" s="61"/>
      <c r="M275" s="61"/>
      <c r="O275" s="44"/>
      <c r="R275" s="301"/>
    </row>
    <row r="276" spans="1:18" ht="12.75" customHeight="1">
      <c r="F276" s="61"/>
      <c r="G276" s="61"/>
      <c r="H276" s="61"/>
      <c r="I276" s="61"/>
      <c r="J276" s="44"/>
      <c r="K276" s="61"/>
      <c r="L276" s="61"/>
      <c r="M276" s="61"/>
      <c r="O276" s="44"/>
      <c r="R276" s="301"/>
    </row>
    <row r="277" spans="1:18" ht="12.75" customHeight="1">
      <c r="A277" s="300"/>
      <c r="B277" s="302" t="s">
        <v>860</v>
      </c>
      <c r="F277" s="61"/>
      <c r="G277" s="61"/>
      <c r="H277" s="61"/>
      <c r="I277" s="61"/>
      <c r="J277" s="44"/>
      <c r="K277" s="61"/>
      <c r="L277" s="61"/>
      <c r="M277" s="61"/>
      <c r="O277" s="44"/>
      <c r="R277" s="301"/>
    </row>
    <row r="278" spans="1:18" ht="12.75" customHeight="1">
      <c r="F278" s="61"/>
      <c r="G278" s="61"/>
      <c r="H278" s="61"/>
      <c r="I278" s="61"/>
      <c r="J278" s="44"/>
      <c r="K278" s="61"/>
      <c r="L278" s="61"/>
      <c r="M278" s="61"/>
      <c r="O278" s="44"/>
      <c r="R278" s="61"/>
    </row>
    <row r="279" spans="1:18" ht="12.75" customHeight="1">
      <c r="F279" s="61"/>
      <c r="G279" s="61"/>
      <c r="H279" s="61"/>
      <c r="I279" s="61"/>
      <c r="J279" s="44"/>
      <c r="K279" s="61"/>
      <c r="L279" s="61"/>
      <c r="M279" s="61"/>
      <c r="O279" s="44"/>
      <c r="R279" s="61"/>
    </row>
    <row r="280" spans="1:18" ht="12.75" customHeight="1">
      <c r="F280" s="61"/>
      <c r="G280" s="61"/>
      <c r="H280" s="61"/>
      <c r="I280" s="61"/>
      <c r="J280" s="44"/>
      <c r="K280" s="61"/>
      <c r="L280" s="61"/>
      <c r="M280" s="61"/>
      <c r="O280" s="44"/>
      <c r="R280" s="61"/>
    </row>
    <row r="281" spans="1:18" ht="12.75" customHeight="1">
      <c r="F281" s="61"/>
      <c r="G281" s="61"/>
      <c r="H281" s="61"/>
      <c r="I281" s="61"/>
      <c r="J281" s="44"/>
      <c r="K281" s="61"/>
      <c r="L281" s="61"/>
      <c r="M281" s="61"/>
      <c r="O281" s="44"/>
      <c r="R281" s="61"/>
    </row>
    <row r="282" spans="1:18" ht="12.75" customHeight="1">
      <c r="F282" s="61"/>
      <c r="G282" s="61"/>
      <c r="H282" s="61"/>
      <c r="I282" s="61"/>
      <c r="J282" s="44"/>
      <c r="K282" s="61"/>
      <c r="L282" s="61"/>
      <c r="M282" s="61"/>
      <c r="O282" s="44"/>
      <c r="R282" s="61"/>
    </row>
    <row r="283" spans="1:18" ht="12.75" customHeight="1">
      <c r="F283" s="61"/>
      <c r="G283" s="61"/>
      <c r="H283" s="61"/>
      <c r="I283" s="61"/>
      <c r="J283" s="44"/>
      <c r="K283" s="61"/>
      <c r="L283" s="61"/>
      <c r="M283" s="61"/>
      <c r="O283" s="44"/>
      <c r="R283" s="61"/>
    </row>
    <row r="284" spans="1:18" ht="12.75" customHeight="1">
      <c r="F284" s="61"/>
      <c r="G284" s="61"/>
      <c r="H284" s="61"/>
      <c r="I284" s="61"/>
      <c r="J284" s="44"/>
      <c r="K284" s="61"/>
      <c r="L284" s="61"/>
      <c r="M284" s="61"/>
      <c r="O284" s="44"/>
      <c r="R284" s="61"/>
    </row>
    <row r="285" spans="1:18" ht="12.75" customHeight="1">
      <c r="F285" s="61"/>
      <c r="G285" s="61"/>
      <c r="H285" s="61"/>
      <c r="I285" s="61"/>
      <c r="J285" s="44"/>
      <c r="K285" s="61"/>
      <c r="L285" s="61"/>
      <c r="M285" s="61"/>
      <c r="O285" s="44"/>
      <c r="R285" s="61"/>
    </row>
    <row r="286" spans="1:18" ht="12.75" customHeight="1">
      <c r="F286" s="61"/>
      <c r="G286" s="61"/>
      <c r="H286" s="61"/>
      <c r="I286" s="61"/>
      <c r="J286" s="44"/>
      <c r="K286" s="61"/>
      <c r="L286" s="61"/>
      <c r="M286" s="61"/>
      <c r="O286" s="44"/>
      <c r="R286" s="61"/>
    </row>
    <row r="287" spans="1:18" ht="12.75" customHeight="1">
      <c r="A287" s="303"/>
      <c r="F287" s="61"/>
      <c r="G287" s="61"/>
      <c r="H287" s="61"/>
      <c r="I287" s="61"/>
      <c r="J287" s="44"/>
      <c r="K287" s="61"/>
      <c r="L287" s="61"/>
      <c r="M287" s="61"/>
      <c r="O287" s="44"/>
      <c r="R287" s="61"/>
    </row>
    <row r="288" spans="1:18" ht="12.75" customHeight="1">
      <c r="A288" s="303"/>
      <c r="F288" s="61"/>
      <c r="G288" s="61"/>
      <c r="H288" s="61"/>
      <c r="I288" s="61"/>
      <c r="J288" s="44"/>
      <c r="K288" s="61"/>
      <c r="L288" s="61"/>
      <c r="M288" s="61"/>
      <c r="O288" s="44"/>
      <c r="R288" s="61"/>
    </row>
    <row r="289" spans="1:18" ht="12.75" customHeight="1">
      <c r="A289" s="58"/>
      <c r="F289" s="61"/>
      <c r="G289" s="61"/>
      <c r="H289" s="61"/>
      <c r="I289" s="61"/>
      <c r="J289" s="44"/>
      <c r="K289" s="61"/>
      <c r="L289" s="61"/>
      <c r="M289" s="61"/>
      <c r="O289" s="44"/>
      <c r="R289" s="61"/>
    </row>
    <row r="290" spans="1:18" ht="12.75" customHeight="1">
      <c r="F290" s="61"/>
      <c r="G290" s="61"/>
      <c r="H290" s="61"/>
      <c r="I290" s="61"/>
      <c r="J290" s="44"/>
      <c r="K290" s="61"/>
      <c r="L290" s="61"/>
      <c r="M290" s="61"/>
      <c r="O290" s="44"/>
      <c r="R290" s="61"/>
    </row>
    <row r="291" spans="1:18" ht="12.75" customHeight="1">
      <c r="F291" s="61"/>
      <c r="G291" s="61"/>
      <c r="H291" s="61"/>
      <c r="I291" s="61"/>
      <c r="J291" s="44"/>
      <c r="K291" s="61"/>
      <c r="L291" s="61"/>
      <c r="M291" s="61"/>
      <c r="O291" s="44"/>
      <c r="R291" s="61"/>
    </row>
    <row r="292" spans="1:18" ht="12.75" customHeight="1">
      <c r="F292" s="61"/>
      <c r="G292" s="61"/>
      <c r="H292" s="61"/>
      <c r="I292" s="61"/>
      <c r="J292" s="44"/>
      <c r="K292" s="61"/>
      <c r="L292" s="61"/>
      <c r="M292" s="61"/>
      <c r="O292" s="44"/>
      <c r="R292" s="61"/>
    </row>
    <row r="293" spans="1:18" ht="12.75" customHeight="1">
      <c r="F293" s="61"/>
      <c r="G293" s="61"/>
      <c r="H293" s="61"/>
      <c r="I293" s="61"/>
      <c r="J293" s="44"/>
      <c r="K293" s="61"/>
      <c r="L293" s="61"/>
      <c r="M293" s="61"/>
      <c r="O293" s="44"/>
      <c r="R293" s="61"/>
    </row>
    <row r="294" spans="1:18" ht="12.75" customHeight="1">
      <c r="F294" s="61"/>
      <c r="G294" s="61"/>
      <c r="H294" s="61"/>
      <c r="I294" s="61"/>
      <c r="J294" s="44"/>
      <c r="K294" s="61"/>
      <c r="L294" s="61"/>
      <c r="M294" s="61"/>
      <c r="O294" s="44"/>
      <c r="R294" s="61"/>
    </row>
    <row r="295" spans="1:18" ht="12.75" customHeight="1">
      <c r="F295" s="61"/>
      <c r="G295" s="61"/>
      <c r="H295" s="61"/>
      <c r="I295" s="61"/>
      <c r="J295" s="44"/>
      <c r="K295" s="61"/>
      <c r="L295" s="61"/>
      <c r="M295" s="61"/>
      <c r="O295" s="44"/>
      <c r="R295" s="61"/>
    </row>
    <row r="296" spans="1:18" ht="12.75" customHeight="1">
      <c r="F296" s="61"/>
      <c r="G296" s="61"/>
      <c r="H296" s="61"/>
      <c r="I296" s="61"/>
      <c r="J296" s="44"/>
      <c r="K296" s="61"/>
      <c r="L296" s="61"/>
      <c r="M296" s="61"/>
      <c r="O296" s="44"/>
      <c r="R296" s="61"/>
    </row>
    <row r="297" spans="1:18" ht="12.75" customHeight="1">
      <c r="F297" s="61"/>
      <c r="G297" s="61"/>
      <c r="H297" s="61"/>
      <c r="I297" s="61"/>
      <c r="J297" s="44"/>
      <c r="K297" s="61"/>
      <c r="L297" s="61"/>
      <c r="M297" s="61"/>
      <c r="O297" s="44"/>
      <c r="R297" s="61"/>
    </row>
    <row r="298" spans="1:18" ht="12.75" customHeight="1">
      <c r="F298" s="61"/>
      <c r="G298" s="61"/>
      <c r="H298" s="61"/>
      <c r="I298" s="61"/>
      <c r="J298" s="44"/>
      <c r="K298" s="61"/>
      <c r="L298" s="61"/>
      <c r="M298" s="61"/>
      <c r="O298" s="44"/>
      <c r="R298" s="61"/>
    </row>
    <row r="299" spans="1:18" ht="12.75" customHeight="1">
      <c r="F299" s="61"/>
      <c r="G299" s="61"/>
      <c r="H299" s="61"/>
      <c r="I299" s="61"/>
      <c r="J299" s="44"/>
      <c r="K299" s="61"/>
      <c r="L299" s="61"/>
      <c r="M299" s="61"/>
      <c r="O299" s="44"/>
      <c r="R299" s="61"/>
    </row>
    <row r="300" spans="1:18" ht="12.75" customHeight="1">
      <c r="F300" s="61"/>
      <c r="G300" s="61"/>
      <c r="H300" s="61"/>
      <c r="I300" s="61"/>
      <c r="J300" s="44"/>
      <c r="K300" s="61"/>
      <c r="L300" s="61"/>
      <c r="M300" s="61"/>
      <c r="O300" s="44"/>
      <c r="R300" s="61"/>
    </row>
    <row r="301" spans="1:18" ht="12.75" customHeight="1">
      <c r="F301" s="61"/>
      <c r="G301" s="61"/>
      <c r="H301" s="61"/>
      <c r="I301" s="61"/>
      <c r="J301" s="44"/>
      <c r="K301" s="61"/>
      <c r="L301" s="61"/>
      <c r="M301" s="61"/>
      <c r="O301" s="44"/>
      <c r="R301" s="61"/>
    </row>
    <row r="302" spans="1:18" ht="12.75" customHeight="1">
      <c r="F302" s="61"/>
      <c r="G302" s="61"/>
      <c r="H302" s="61"/>
      <c r="I302" s="61"/>
      <c r="J302" s="44"/>
      <c r="K302" s="61"/>
      <c r="L302" s="61"/>
      <c r="M302" s="61"/>
      <c r="O302" s="44"/>
      <c r="R302" s="61"/>
    </row>
    <row r="303" spans="1:18" ht="12.75" customHeight="1">
      <c r="F303" s="61"/>
      <c r="G303" s="61"/>
      <c r="H303" s="61"/>
      <c r="I303" s="61"/>
      <c r="J303" s="44"/>
      <c r="K303" s="61"/>
      <c r="L303" s="61"/>
      <c r="M303" s="61"/>
      <c r="O303" s="44"/>
      <c r="R303" s="61"/>
    </row>
    <row r="304" spans="1:18" ht="12.75" customHeight="1">
      <c r="F304" s="61"/>
      <c r="G304" s="61"/>
      <c r="H304" s="61"/>
      <c r="I304" s="61"/>
      <c r="J304" s="44"/>
      <c r="K304" s="61"/>
      <c r="L304" s="61"/>
      <c r="M304" s="61"/>
      <c r="O304" s="44"/>
      <c r="R304" s="61"/>
    </row>
    <row r="305" spans="6:18" ht="12.75" customHeight="1">
      <c r="F305" s="61"/>
      <c r="G305" s="61"/>
      <c r="H305" s="61"/>
      <c r="I305" s="61"/>
      <c r="J305" s="44"/>
      <c r="K305" s="61"/>
      <c r="L305" s="61"/>
      <c r="M305" s="61"/>
      <c r="O305" s="44"/>
      <c r="R305" s="61"/>
    </row>
    <row r="306" spans="6:18" ht="12.75" customHeight="1">
      <c r="F306" s="61"/>
      <c r="G306" s="61"/>
      <c r="H306" s="61"/>
      <c r="I306" s="61"/>
      <c r="J306" s="44"/>
      <c r="K306" s="61"/>
      <c r="L306" s="61"/>
      <c r="M306" s="61"/>
      <c r="O306" s="44"/>
      <c r="R306" s="61"/>
    </row>
    <row r="307" spans="6:18" ht="12.75" customHeight="1">
      <c r="F307" s="61"/>
      <c r="G307" s="61"/>
      <c r="H307" s="61"/>
      <c r="I307" s="61"/>
      <c r="J307" s="44"/>
      <c r="K307" s="61"/>
      <c r="L307" s="61"/>
      <c r="M307" s="61"/>
      <c r="O307" s="44"/>
      <c r="R307" s="61"/>
    </row>
    <row r="308" spans="6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61"/>
    </row>
    <row r="309" spans="6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61"/>
    </row>
    <row r="310" spans="6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61"/>
    </row>
    <row r="311" spans="6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61"/>
    </row>
    <row r="312" spans="6:18" ht="12.75" customHeight="1">
      <c r="F312" s="61"/>
      <c r="G312" s="61"/>
      <c r="H312" s="61"/>
      <c r="I312" s="61"/>
      <c r="J312" s="44"/>
      <c r="K312" s="61"/>
      <c r="L312" s="61"/>
      <c r="M312" s="61"/>
      <c r="O312" s="44"/>
      <c r="R312" s="61"/>
    </row>
    <row r="313" spans="6:18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6:18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6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6:18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6:18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6:18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6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6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6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6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6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6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6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6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6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6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6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6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6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6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6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6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6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6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</sheetData>
  <autoFilter ref="R1:R285"/>
  <mergeCells count="7">
    <mergeCell ref="O64:O65"/>
    <mergeCell ref="P64:P65"/>
    <mergeCell ref="A64:A65"/>
    <mergeCell ref="B64:B65"/>
    <mergeCell ref="J64:J65"/>
    <mergeCell ref="M64:M65"/>
    <mergeCell ref="N64:N6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2021-08-05T02:32:07Z</dcterms:modified>
</cp:coreProperties>
</file>