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6" i="7"/>
  <c r="K36"/>
  <c r="L56"/>
  <c r="K56"/>
  <c r="L35"/>
  <c r="K35"/>
  <c r="M35" s="1"/>
  <c r="M34"/>
  <c r="L34"/>
  <c r="K34"/>
  <c r="L52"/>
  <c r="K52"/>
  <c r="M36" l="1"/>
  <c r="M56"/>
  <c r="M52"/>
  <c r="L33" l="1"/>
  <c r="M33" s="1"/>
  <c r="K33"/>
  <c r="K78"/>
  <c r="M78" s="1"/>
  <c r="K251" l="1"/>
  <c r="L251" s="1"/>
  <c r="K279"/>
  <c r="L279" s="1"/>
  <c r="K277" l="1"/>
  <c r="L277" s="1"/>
  <c r="K274"/>
  <c r="L274" s="1"/>
  <c r="K268"/>
  <c r="L268" s="1"/>
  <c r="L12"/>
  <c r="K12"/>
  <c r="L14"/>
  <c r="K14"/>
  <c r="M12" l="1"/>
  <c r="M14"/>
  <c r="K263" l="1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<sst xmlns="http://schemas.openxmlformats.org/spreadsheetml/2006/main" count="2804" uniqueCount="1063">
  <si>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</si>
  <si>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</si>
  <si>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</si>
  <si>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</si>
  <si>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</si>
  <si>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</si>
  <si>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</si>
  <si>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</si>
  <si>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</si>
  <si>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</si>
  <si>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</si>
  <si>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</si>
  <si>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</si>
  <si>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</si>
  <si>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</si>
  <si>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</si>
  <si>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</si>
  <si>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</si>
  <si>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</si>
  <si>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</si>
  <si>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</si>
  <si>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</si>
  <si>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</si>
  <si>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</si>
  <si>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</si>
  <si>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</si>
  <si>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</si>
  <si>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</si>
  <si>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</si>
  <si>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</si>
  <si>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</si>
  <si>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</si>
  <si>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</si>
  <si>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</si>
  <si>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</si>
  <si>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</si>
  <si>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</si>
  <si>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</si>
  <si>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</si>
  <si>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</si>
  <si>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</si>
  <si>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</si>
  <si>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</si>
  <si>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</si>
  <si>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</si>
  <si>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</si>
  <si>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</si>
  <si>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</si>
  <si>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</si>
  <si>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</si>
  <si>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</si>
  <si>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</si>
  <si>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</si>
  <si>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</si>
  <si>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</si>
  <si>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</si>
  <si>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</si>
  <si>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</si>
  <si>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</si>
  <si>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</si>
  <si>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</si>
  <si>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</si>
  <si>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</si>
  <si>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</si>
  <si>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</si>
  <si>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</si>
  <si>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</si>
  <si>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</si>
  <si>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</si>
  <si>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</si>
  <si>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</si>
  <si>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</si>
  <si>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</si>
  <si>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</si>
  <si>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</si>
  <si>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</si>
  <si>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</si>
  <si>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</si>
  <si>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</si>
  <si>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</si>
  <si>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</si>
  <si>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</si>
  <si>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</si>
  <si>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</si>
  <si>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</si>
  <si>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</si>
  <si>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</si>
  <si>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</si>
  <si>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</si>
  <si>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</si>
  <si>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</si>
  <si>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</si>
  <si>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</si>
  <si>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</si>
  <si>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</si>
  <si>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</si>
  <si>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</si>
  <si>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</si>
  <si>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</si>
  <si>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</si>
  <si>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</si>
  <si>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</si>
  <si>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</si>
  <si>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</si>
  <si>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</si>
  <si>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</si>
  <si>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</si>
  <si>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</si>
  <si>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</si>
  <si>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</si>
  <si>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</si>
  <si>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</si>
  <si>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</si>
  <si>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</si>
  <si>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</si>
  <si>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</si>
  <si>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</si>
  <si>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</si>
  <si>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</si>
  <si>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</si>
  <si>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</si>
  <si>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</si>
  <si>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</si>
  <si>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</si>
  <si>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</si>
  <si>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</si>
  <si>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</si>
  <si>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</si>
  <si>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</si>
  <si>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</si>
  <si>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</si>
  <si>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</si>
  <si>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</si>
  <si>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</si>
  <si>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</si>
  <si>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</si>
  <si>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</si>
  <si>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</si>
  <si>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</si>
  <si>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</si>
  <si>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</si>
  <si>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</si>
  <si>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</si>
  <si>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</si>
  <si>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</si>
  <si>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</si>
  <si>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</si>
  <si>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</si>
  <si>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</si>
  <si>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</si>
  <si>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</si>
  <si>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</si>
  <si>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</si>
  <si>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</si>
  <si>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</si>
  <si>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</si>
  <si>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</si>
  <si>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</si>
  <si>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</si>
  <si>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</si>
  <si>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</si>
  <si>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</si>
  <si>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</si>
  <si>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</si>
  <si>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</si>
  <si>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</si>
  <si>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</si>
  <si>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</si>
  <si>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</si>
  <si>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</si>
  <si>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</si>
  <si>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</si>
  <si>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</si>
  <si>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</si>
  <si>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</si>
  <si>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</si>
  <si>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</si>
  <si>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</si>
  <si>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</si>
  <si>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</si>
  <si>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</si>
  <si>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</si>
  <si>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</si>
  <si>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</si>
  <si>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</si>
  <si>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</si>
  <si>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</si>
  <si>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</si>
  <si>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</si>
  <si>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</si>
  <si>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</si>
  <si>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</si>
  <si>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</si>
  <si>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</si>
  <si>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</si>
  <si>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</si>
  <si>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</si>
  <si>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</si>
  <si>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</si>
  <si>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</si>
  <si>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</si>
  <si>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</si>
  <si>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</si>
  <si>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</si>
  <si>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</si>
  <si>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</si>
  <si>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</si>
  <si>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</si>
  <si>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</si>
  <si>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</si>
  <si>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</si>
  <si>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</si>
  <si>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</si>
  <si>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</si>
  <si>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</si>
  <si>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</si>
  <si>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</si>
  <si>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</si>
  <si>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</si>
  <si>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</si>
  <si>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</si>
  <si>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</si>
  <si>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</si>
  <si>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</si>
  <si>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</si>
  <si>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</si>
  <si>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</si>
  <si>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</si>
  <si>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</si>
  <si>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</si>
  <si>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</si>
  <si>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</si>
  <si>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</si>
  <si>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</si>
  <si>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</si>
  <si>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</si>
  <si>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</si>
  <si>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</si>
  <si>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</si>
  <si>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</si>
  <si>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</si>
  <si>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</si>
  <si>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</si>
  <si>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</si>
  <si>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</si>
  <si>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</si>
  <si>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</si>
  <si>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</si>
  <si>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</si>
  <si>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</si>
  <si>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</si>
  <si>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</si>
  <si>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</si>
  <si>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</si>
  <si>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</si>
  <si>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</si>
  <si>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</si>
  <si>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</si>
  <si>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</si>
  <si>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</si>
  <si>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</si>
  <si>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</si>
  <si>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</si>
  <si>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</si>
  <si>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</si>
  <si>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</si>
  <si>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</si>
  <si>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</si>
  <si>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</si>
  <si>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</si>
  <si>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</si>
  <si>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</si>
  <si>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</si>
  <si>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</si>
  <si>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</si>
  <si>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</si>
  <si>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</si>
  <si>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</si>
  <si>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</si>
  <si>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</si>
  <si>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</si>
  <si>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</si>
  <si>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</si>
  <si>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</si>
  <si>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</si>
  <si>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</si>
  <si>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</si>
  <si>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</si>
  <si>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</si>
  <si>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</si>
  <si>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</si>
  <si>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</si>
  <si>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</si>
  <si>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</si>
  <si>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</si>
  <si>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</si>
  <si>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</si>
  <si>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</si>
  <si>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</si>
  <si>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</si>
  <si>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</si>
  <si>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</si>
  <si>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</si>
  <si>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</si>
  <si>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</si>
  <si>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</si>
  <si>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</si>
  <si>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</si>
  <si>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</si>
  <si>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</si>
  <si>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</si>
  <si>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</si>
  <si>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</si>
  <si>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</si>
  <si>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</si>
  <si>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</si>
  <si>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</si>
  <si>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</si>
  <si>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</si>
  <si>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</si>
  <si>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</si>
  <si>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</si>
  <si>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</si>
  <si>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</si>
  <si>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</si>
  <si>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</si>
  <si>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</si>
  <si>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</si>
  <si>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</si>
  <si>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</si>
  <si>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</si>
  <si>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</si>
  <si>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</si>
  <si>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</si>
  <si>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</si>
  <si>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</si>
  <si>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</si>
  <si>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</si>
  <si>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</si>
  <si>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</si>
  <si>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</si>
  <si>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</si>
  <si>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</si>
  <si>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</si>
  <si>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</si>
  <si>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</si>
  <si>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</si>
  <si>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</si>
  <si>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</si>
  <si>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</si>
  <si>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</si>
  <si>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</si>
  <si>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</si>
  <si>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</si>
  <si>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</si>
  <si>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</si>
  <si>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</si>
  <si>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</si>
  <si>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</si>
  <si>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</si>
  <si>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</si>
  <si>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</si>
  <si>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</si>
  <si>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</si>
  <si>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</si>
  <si>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</si>
  <si>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</si>
  <si>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</si>
  <si>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</si>
  <si>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</si>
  <si>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</si>
  <si>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</si>
  <si>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</si>
  <si>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</si>
  <si>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</si>
  <si>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</si>
  <si>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</si>
  <si>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</si>
  <si>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</si>
  <si>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</si>
  <si>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</si>
  <si>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</si>
  <si>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</si>
  <si>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</si>
  <si>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</si>
  <si>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</si>
  <si>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</si>
  <si>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</si>
  <si>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</si>
  <si>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</si>
  <si>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</si>
  <si>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</si>
  <si>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</si>
  <si>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</si>
  <si>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</si>
  <si>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</si>
  <si>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</si>
  <si>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</si>
  <si>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</si>
  <si>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</si>
  <si>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</si>
  <si>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</si>
  <si>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</si>
  <si>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</si>
  <si>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</si>
  <si>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</si>
  <si>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</si>
  <si>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</si>
  <si>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</si>
  <si>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</si>
  <si>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</si>
  <si>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</si>
  <si>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</si>
  <si>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</si>
  <si>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</si>
  <si>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</si>
  <si>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</si>
  <si>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</si>
  <si>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</si>
  <si>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</si>
  <si>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</si>
  <si>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</si>
  <si>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</si>
  <si>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</si>
  <si>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</si>
  <si>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</si>
  <si>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</si>
  <si>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</si>
  <si>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</si>
  <si>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</si>
  <si>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</si>
  <si>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</si>
  <si>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</si>
  <si>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</si>
  <si>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</si>
  <si>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</si>
  <si>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</si>
  <si>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</si>
  <si>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</si>
  <si>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</si>
  <si>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</si>
  <si>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</si>
  <si>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</si>
  <si>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</si>
  <si>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</si>
  <si>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</si>
  <si>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</si>
  <si>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</si>
  <si>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</si>
  <si>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</si>
  <si>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</si>
  <si>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</si>
  <si>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</si>
  <si>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</si>
  <si>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</si>
  <si>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</si>
  <si>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</si>
  <si>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</si>
  <si>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</si>
  <si>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</si>
  <si>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</si>
  <si>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</si>
  <si>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</si>
  <si>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</si>
  <si>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</si>
  <si>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</si>
  <si>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</si>
  <si>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</si>
  <si>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</si>
  <si>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</si>
  <si>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</si>
  <si>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</si>
  <si>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</si>
  <si>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</si>
  <si>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</si>
  <si>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</si>
  <si>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</si>
  <si>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</si>
  <si>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</si>
  <si>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</si>
  <si>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</si>
  <si>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</si>
  <si>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</si>
  <si>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</si>
  <si>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</si>
  <si>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</si>
  <si>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</si>
  <si>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</si>
  <si>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</si>
  <si>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</si>
  <si>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</si>
  <si>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</si>
  <si>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</si>
  <si>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</si>
  <si>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</si>
  <si>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</si>
  <si>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</si>
  <si>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</si>
  <si>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</si>
  <si>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</si>
  <si>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</si>
  <si>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</si>
  <si>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</si>
  <si>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</si>
  <si>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</si>
  <si>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</si>
  <si>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</si>
  <si>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</si>
  <si>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</si>
  <si>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</si>
  <si>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</si>
  <si>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</si>
  <si>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</si>
  <si>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</si>
  <si>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</si>
  <si>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</si>
  <si>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</si>
  <si>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</si>
  <si>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</si>
  <si>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</si>
  <si>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</si>
  <si>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</si>
  <si>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</si>
  <si>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</si>
  <si>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</si>
  <si>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</si>
  <si>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</si>
  <si>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</si>
  <si>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</si>
  <si>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</si>
  <si>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</si>
  <si>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</si>
  <si>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</si>
  <si>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</si>
  <si>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</si>
  <si>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</si>
  <si>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</si>
  <si>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</si>
  <si>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</si>
  <si>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</si>
  <si>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</si>
  <si>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</si>
  <si>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</si>
  <si>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</si>
  <si>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</si>
  <si>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</si>
  <si>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</si>
  <si>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</si>
  <si>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</si>
  <si>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</si>
  <si>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</si>
  <si>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</si>
  <si>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</si>
  <si>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</si>
  <si>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</si>
  <si>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</si>
  <si>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</si>
  <si>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</si>
  <si>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</si>
  <si>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</si>
  <si>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</si>
  <si>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</si>
  <si>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</si>
  <si>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</si>
  <si>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</si>
  <si>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</si>
  <si>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</si>
  <si>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</si>
  <si>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</si>
  <si>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</si>
  <si>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</si>
  <si>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</si>
  <si>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</si>
  <si>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</si>
  <si>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</si>
  <si>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</si>
  <si>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</si>
  <si>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</si>
  <si>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</si>
  <si>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</si>
  <si>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</si>
  <si>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</si>
  <si>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</si>
  <si>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</si>
  <si>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</si>
  <si>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</si>
  <si>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</si>
  <si>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</si>
  <si>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</si>
  <si>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</si>
  <si>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</si>
  <si>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</si>
  <si>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</si>
  <si>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</si>
  <si>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</si>
  <si>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</si>
  <si>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</si>
  <si>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</si>
  <si>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</si>
  <si>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</si>
  <si>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</si>
  <si>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</si>
  <si>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</si>
  <si>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</si>
  <si>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</si>
  <si>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</si>
  <si>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</si>
  <si>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</si>
  <si>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</si>
  <si>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</si>
  <si>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</si>
  <si>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</si>
  <si>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</si>
  <si>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</si>
  <si>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</si>
  <si>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</si>
  <si>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</si>
  <si>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</si>
  <si>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</si>
  <si>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</si>
  <si>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</si>
  <si>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</si>
  <si>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</si>
  <si>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</si>
  <si>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</si>
  <si>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</si>
  <si>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</si>
  <si>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</si>
  <si>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</si>
  <si>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</si>
  <si>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</si>
  <si>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</si>
  <si>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</si>
  <si>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</si>
  <si>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</si>
  <si>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</si>
  <si>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</si>
  <si>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</si>
  <si>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</si>
  <si>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</si>
  <si>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</si>
  <si>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</si>
  <si>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</si>
  <si>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</si>
  <si>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</si>
  <si>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</si>
  <si>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</si>
  <si>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</si>
  <si>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</si>
  <si>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</si>
  <si>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</si>
  <si>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</si>
  <si>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</si>
  <si>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</si>
  <si>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</si>
  <si>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</si>
  <si>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</si>
  <si>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</si>
  <si>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</si>
  <si>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</si>
  <si>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</si>
  <si>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</si>
  <si>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</si>
  <si>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</si>
  <si>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</si>
  <si>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</si>
  <si>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</si>
  <si>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</si>
  <si>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</si>
  <si>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</si>
  <si>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</si>
  <si>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</si>
  <si>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</si>
  <si>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</si>
  <si>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</si>
  <si>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</si>
  <si>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</si>
  <si>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</si>
  <si>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</si>
  <si>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</si>
  <si>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</si>
  <si>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</si>
  <si>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</si>
  <si>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</si>
  <si>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</si>
  <si>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</si>
  <si>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</si>
  <si>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</si>
  <si>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</si>
  <si>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</si>
  <si>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</si>
  <si>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</si>
  <si>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</si>
  <si>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</si>
  <si>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</si>
  <si>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</si>
  <si>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</si>
  <si>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</si>
  <si>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</si>
  <si>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</si>
  <si>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</si>
  <si>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</si>
  <si>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</si>
  <si>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</si>
  <si>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</si>
  <si>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</si>
  <si>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</si>
  <si>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</si>
  <si>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</si>
  <si>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</si>
  <si>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</si>
  <si>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</si>
  <si>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</si>
  <si>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</si>
  <si>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</si>
  <si>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</si>
  <si>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</si>
  <si>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</si>
  <si>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</si>
  <si>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</si>
  <si>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</si>
  <si>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</si>
  <si>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</si>
  <si>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</si>
  <si>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</si>
  <si>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</si>
  <si>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</si>
  <si>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</si>
  <si>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</si>
  <si>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</si>
  <si>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</si>
  <si>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</si>
  <si>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</si>
  <si>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</si>
  <si>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</si>
  <si>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</si>
  <si>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</si>
  <si>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</si>
  <si>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</si>
  <si>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</si>
  <si>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</si>
  <si>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</si>
  <si>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</si>
  <si>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</si>
  <si>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</si>
  <si>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</si>
  <si>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</si>
  <si>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</si>
  <si>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</si>
  <si>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</si>
  <si>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</si>
  <si>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</si>
  <si>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</si>
  <si>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</si>
  <si>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</si>
  <si>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</si>
  <si>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</si>
  <si>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</si>
  <si>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</si>
  <si>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</si>
  <si>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</si>
  <si>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</si>
  <si>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</si>
  <si>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</si>
  <si>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</si>
  <si>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</si>
  <si>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</si>
  <si>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</si>
  <si>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</si>
  <si>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</si>
  <si>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</si>
  <si>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</si>
  <si>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</si>
  <si>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</si>
  <si>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</si>
  <si>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</si>
  <si>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</si>
  <si>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</si>
  <si>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</si>
  <si>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</si>
  <si>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</si>
  <si>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</si>
  <si>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</si>
  <si>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</si>
  <si>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</si>
  <si>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</si>
  <si>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</si>
  <si>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</si>
  <si>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</si>
  <si>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</si>
  <si>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</si>
  <si>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</si>
  <si>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</si>
  <si>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</si>
  <si>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</si>
  <si>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</si>
  <si>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</si>
  <si>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</si>
  <si>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</si>
  <si>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</si>
  <si>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</si>
  <si>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</si>
  <si>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</si>
  <si>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</si>
  <si>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</si>
  <si>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</si>
  <si>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</si>
  <si>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</si>
  <si>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</si>
  <si>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</si>
  <si>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</si>
  <si>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</si>
  <si>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</si>
  <si>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</si>
  <si>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</si>
  <si>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</si>
  <si>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</si>
  <si>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</si>
  <si>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</si>
  <si>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</si>
  <si>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</si>
  <si>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</si>
  <si>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</si>
  <si>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</si>
  <si>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2830-2850</t>
  </si>
  <si>
    <t>3100-3200</t>
  </si>
  <si>
    <t>590-610</t>
  </si>
  <si>
    <t>2965-2985</t>
  </si>
  <si>
    <t>3300-3350</t>
  </si>
  <si>
    <t>780-790</t>
  </si>
  <si>
    <t>NK SECURITIES RESEARCH PRIVATE LIMITED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</si>
  <si>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</si>
  <si>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</si>
  <si>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</si>
  <si>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</si>
  <si>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</si>
  <si>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</si>
  <si>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</si>
  <si>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</si>
  <si>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130-132</t>
  </si>
  <si>
    <t>1190-1205</t>
  </si>
  <si>
    <t>1300-1350</t>
  </si>
  <si>
    <t>2260-2300</t>
  </si>
  <si>
    <t>2600-2700</t>
  </si>
  <si>
    <t>Part Profit of Rs.21.5/-</t>
  </si>
  <si>
    <t>Part Profit of Rs.14.5/-</t>
  </si>
  <si>
    <t>285-290</t>
  </si>
  <si>
    <t>260-265</t>
  </si>
  <si>
    <t>741-745</t>
  </si>
  <si>
    <t>1720-1730</t>
  </si>
  <si>
    <t>1800-1830</t>
  </si>
  <si>
    <t>AXISBANK JUL FUT</t>
  </si>
  <si>
    <t>SBIN JUL FUT</t>
  </si>
  <si>
    <t>2820-2830</t>
  </si>
  <si>
    <t>JILESH NAVIN CHHEDA</t>
  </si>
  <si>
    <t>ALPHA LEON ENTERPRISES LLP</t>
  </si>
  <si>
    <t>ANKITA VISHAL SHAH</t>
  </si>
  <si>
    <t>IRCTC JUL 2140 CE</t>
  </si>
  <si>
    <t>IRCTC JUL 2200 CE</t>
  </si>
  <si>
    <t>88-90</t>
  </si>
  <si>
    <t>68-70</t>
  </si>
  <si>
    <t>426-427</t>
  </si>
  <si>
    <t>700-705</t>
  </si>
  <si>
    <t>CONCOR 660 PE JUL</t>
  </si>
  <si>
    <t>ACEWIN</t>
  </si>
  <si>
    <t>VINTRON</t>
  </si>
  <si>
    <t>NETAXCESS COMMUNICATIONS LIMITED</t>
  </si>
  <si>
    <t>HOUSING DEVELOPMENT FINANCE CORPORATION LIMITED</t>
  </si>
  <si>
    <t>204.5-205.5</t>
  </si>
  <si>
    <t>COLPAL JUL FUT</t>
  </si>
  <si>
    <t>1595-1601</t>
  </si>
  <si>
    <t>754.5-755.5</t>
  </si>
  <si>
    <t>HINDUNILVR  JUL FUT</t>
  </si>
  <si>
    <t>2480-2485</t>
  </si>
  <si>
    <t>2540-2550</t>
  </si>
  <si>
    <t>NIFTY 15750 CE 01-JUL</t>
  </si>
  <si>
    <t>MODULEX</t>
  </si>
  <si>
    <t>SYNTHITE INDUSTRIES LIMITED</t>
  </si>
  <si>
    <t>SK GROWTH FUND PRIVATE LIMITED</t>
  </si>
  <si>
    <t>TIMESGREEN</t>
  </si>
  <si>
    <t>BRIGHT</t>
  </si>
  <si>
    <t>Bright Solar Limited</t>
  </si>
  <si>
    <t>PIYUSHKUMAR THUMAR</t>
  </si>
  <si>
    <t>SHREE SHIVSHAKTI PROJECT CONSULTANT PRIVATE LIMITE</t>
  </si>
  <si>
    <t>OLGA TRADING PRIVATE LIMITED</t>
  </si>
  <si>
    <t>REMSONSIND</t>
  </si>
  <si>
    <t>Remsons Industries Ltd</t>
  </si>
  <si>
    <t>VERTOZ</t>
  </si>
  <si>
    <t>Vertoz Advertising Ltd</t>
  </si>
  <si>
    <t>58-60</t>
  </si>
  <si>
    <t>HDFCLIFE JUL FUT</t>
  </si>
  <si>
    <t>687-688</t>
  </si>
  <si>
    <t>BANKNIFTY 8 JUL 34900 CE</t>
  </si>
  <si>
    <t>BANKNIFTY 1 JUL 34900 CE</t>
  </si>
  <si>
    <t>330-350</t>
  </si>
  <si>
    <t>10.5-11</t>
  </si>
  <si>
    <t>DABUR 590 PE JUL</t>
  </si>
  <si>
    <t>13-14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</si>
  <si>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</si>
  <si>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</si>
  <si>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</si>
  <si>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</si>
  <si>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</si>
  <si>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</si>
  <si>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</si>
  <si>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</si>
  <si>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</si>
  <si>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</si>
  <si>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</si>
  <si>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</si>
  <si>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</si>
  <si>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</si>
  <si>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</si>
  <si>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</si>
  <si>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</si>
  <si>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</si>
  <si>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</si>
  <si>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</si>
  <si>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</si>
  <si>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</si>
  <si>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</si>
  <si>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</si>
  <si>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</si>
  <si>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</si>
  <si>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</si>
  <si>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NIRMALACHINNA RANI</t>
  </si>
  <si>
    <t>ECOPLAST</t>
  </si>
  <si>
    <t>ASHOK JAIN</t>
  </si>
  <si>
    <t>GEE</t>
  </si>
  <si>
    <t>VENKATESH SHELTER PRIVATE LIMITED</t>
  </si>
  <si>
    <t>KAPILRAJ</t>
  </si>
  <si>
    <t>RTFL</t>
  </si>
  <si>
    <t>SHRENI SHARES PRIVATE LIMITED</t>
  </si>
  <si>
    <t>STARLOG</t>
  </si>
  <si>
    <t>SUBRATAKUMARSAO</t>
  </si>
  <si>
    <t>VMS</t>
  </si>
  <si>
    <t>APEX</t>
  </si>
  <si>
    <t>Apex Frozen Foods Limited</t>
  </si>
  <si>
    <t>NAVODYA ENTERPRISES</t>
  </si>
  <si>
    <t>Happiest Minds Techno Ltd</t>
  </si>
  <si>
    <t>NDRAUTO</t>
  </si>
  <si>
    <t>NDR Auto Components Ltd</t>
  </si>
  <si>
    <t>B.W.TRADERS</t>
  </si>
  <si>
    <t>VISHWARAJ</t>
  </si>
  <si>
    <t>Vishwaraj Sugar Ind Ltd</t>
  </si>
  <si>
    <t>ZENTEC</t>
  </si>
  <si>
    <t>Zen Technologies Limited</t>
  </si>
  <si>
    <t>TOPGAIN FINANCE PRIVATE LIMITED</t>
  </si>
  <si>
    <t>Profit of Rs.1.65/-</t>
  </si>
  <si>
    <t>Profit of Rs.5.5/-</t>
  </si>
  <si>
    <t>168-170</t>
  </si>
  <si>
    <t>AARTIIND JUL FUT</t>
  </si>
  <si>
    <t>880-890</t>
  </si>
  <si>
    <t>1690-1693</t>
  </si>
  <si>
    <t>BRITANNIA JUL FUT</t>
  </si>
  <si>
    <t>3550-3560</t>
  </si>
  <si>
    <t>3650-3700</t>
  </si>
  <si>
    <t>Profit of Rs.10/-</t>
  </si>
  <si>
    <t xml:space="preserve">JUSTDIAL </t>
  </si>
  <si>
    <t>1000-1006</t>
  </si>
  <si>
    <t>Profit of Rs.4.75/-</t>
  </si>
  <si>
    <t>THOMAS KALAIMANI</t>
  </si>
  <si>
    <t>ADESHWAR</t>
  </si>
  <si>
    <t>AMISH RASIK MEHTA HUF</t>
  </si>
  <si>
    <t>ANG</t>
  </si>
  <si>
    <t>ROHIT SUNDEEP KARNA</t>
  </si>
  <si>
    <t>SUNDEEP ARJUN KARNA HUF</t>
  </si>
  <si>
    <t>CALSOFT</t>
  </si>
  <si>
    <t>ROOPRANJANHARGAVE</t>
  </si>
  <si>
    <t>CJGEL</t>
  </si>
  <si>
    <t>ZIBI JOSE</t>
  </si>
  <si>
    <t>DGL</t>
  </si>
  <si>
    <t>LALITKUMARGOPILAL</t>
  </si>
  <si>
    <t>ARJUN DAHIYA</t>
  </si>
  <si>
    <t>DML</t>
  </si>
  <si>
    <t>MIKER FINANCIAL CONSULTANTS PRIVATE LIMITED .</t>
  </si>
  <si>
    <t>GBFL</t>
  </si>
  <si>
    <t>MALAY ROHITKUMAR BHUW</t>
  </si>
  <si>
    <t>MALAY R BHOW HUF</t>
  </si>
  <si>
    <t>VIRAL MALAYBHAI BHOW</t>
  </si>
  <si>
    <t>MIDLAND FINANCIAL ADVISORY PRIVATE LIMITED</t>
  </si>
  <si>
    <t>GKP</t>
  </si>
  <si>
    <t>HIRA HARESH VORA</t>
  </si>
  <si>
    <t>PIYUSH BATUKBHAI DAVE</t>
  </si>
  <si>
    <t>PRATIK BHACHUBHAI MUJAT</t>
  </si>
  <si>
    <t>MAHACORP</t>
  </si>
  <si>
    <t>COBIA DISTRIBUTORS PRIVATE LIMITED</t>
  </si>
  <si>
    <t>MAYUKH</t>
  </si>
  <si>
    <t>ECONO TRADE INDIA LIMITED</t>
  </si>
  <si>
    <t>POOJA</t>
  </si>
  <si>
    <t>RIKHAV SECURITIES LIMITED</t>
  </si>
  <si>
    <t>PRIMARY IRON TRADERS PVT LTD</t>
  </si>
  <si>
    <t>ANKITA KEJRIWAL</t>
  </si>
  <si>
    <t>STHINPA</t>
  </si>
  <si>
    <t>KSIIDC</t>
  </si>
  <si>
    <t>TIAANC</t>
  </si>
  <si>
    <t>SYNERGY MONEYCONTROL PRIVATE LIMITED</t>
  </si>
  <si>
    <t>SHANTILAL DHANRAJ JAIN HUF</t>
  </si>
  <si>
    <t>HARSHA RAJESHBHAI JHAVERI</t>
  </si>
  <si>
    <t>FREE INDIA ASSURANCE SERVICES LIMITED</t>
  </si>
  <si>
    <t>HRUDAY INFRA AND RESOURCE SOLUTIONS PRIVATE LIMITED</t>
  </si>
  <si>
    <t>ZENLABS</t>
  </si>
  <si>
    <t>USHA JAWAHARLAL KALRO</t>
  </si>
  <si>
    <t>ZSVARAJT</t>
  </si>
  <si>
    <t>ASSAM HIRE PURCHASE COMPANY PVT LTD</t>
  </si>
  <si>
    <t>ARCHIES</t>
  </si>
  <si>
    <t>Archies Limited</t>
  </si>
  <si>
    <t>VAIBHAV DOSHI</t>
  </si>
  <si>
    <t>Asian Granito India Limit</t>
  </si>
  <si>
    <t>GARG BROTHERS PRIVATE LIMITED</t>
  </si>
  <si>
    <t>CARERATING</t>
  </si>
  <si>
    <t>CARE Ratings Ltd</t>
  </si>
  <si>
    <t>CREATIVE</t>
  </si>
  <si>
    <t>Creative Peripherals and</t>
  </si>
  <si>
    <t>CUPID</t>
  </si>
  <si>
    <t>Cupid Limited</t>
  </si>
  <si>
    <t>EQUITY INTELLIGENCE INDIA</t>
  </si>
  <si>
    <t>GAMMNINFRA</t>
  </si>
  <si>
    <t>Gammon Infrastructure Pro</t>
  </si>
  <si>
    <t>VAIBHAV STOCK AND DERIVATIVES BROKING PRIVATE LIMITED</t>
  </si>
  <si>
    <t>JPPOWER</t>
  </si>
  <si>
    <t>Jaiprakash Power Ven. Lt</t>
  </si>
  <si>
    <t>RAMLAL KANWARLAL JAIN</t>
  </si>
  <si>
    <t>Justdial Ltd.</t>
  </si>
  <si>
    <t>LIBAS</t>
  </si>
  <si>
    <t>Libas Consu Products Ltd</t>
  </si>
  <si>
    <t>ANISH J SARAF HUF</t>
  </si>
  <si>
    <t>MANGLMCEM</t>
  </si>
  <si>
    <t>Mangalam Cement Ltd</t>
  </si>
  <si>
    <t>MHHL</t>
  </si>
  <si>
    <t>Mohini Health&amp;Hygiene Ltd</t>
  </si>
  <si>
    <t>PLUTUS CAPITAL MANAGEMENT LLP</t>
  </si>
  <si>
    <t>MTARTECH</t>
  </si>
  <si>
    <t>MTAR Technologies Limited</t>
  </si>
  <si>
    <t>ONMOBILE</t>
  </si>
  <si>
    <t>OnMobile Global Limited</t>
  </si>
  <si>
    <t>PANACHE</t>
  </si>
  <si>
    <t>Panache Digilife Limited</t>
  </si>
  <si>
    <t>MBRD INVESTMENT</t>
  </si>
  <si>
    <t>PRAENG</t>
  </si>
  <si>
    <t>Prajay Engineers Syndicat</t>
  </si>
  <si>
    <t>ARPIT JAIN HUF</t>
  </si>
  <si>
    <t>PRICOLLTD</t>
  </si>
  <si>
    <t>Pricol Limited</t>
  </si>
  <si>
    <t>SUNIDHI SECURITIES &amp; FINANCE LTD</t>
  </si>
  <si>
    <t>RCOM</t>
  </si>
  <si>
    <t>Reliance Comm. Ltd.</t>
  </si>
  <si>
    <t>URMILA  DOSHI</t>
  </si>
  <si>
    <t>TEJAS TRADEFIN LLP</t>
  </si>
  <si>
    <t>MANSI SHARES &amp; STOCK ADVISORS PVT LTD</t>
  </si>
  <si>
    <t>ADROIT FINANCIAL SERVICES PVT LTD</t>
  </si>
  <si>
    <t>RELCAPITAL</t>
  </si>
  <si>
    <t>Reliance Capital Limited</t>
  </si>
  <si>
    <t>MULTIPLIER S AND S ADV PVT LTD</t>
  </si>
  <si>
    <t>SHAH GEETA CHETAN</t>
  </si>
  <si>
    <t>SATYANARAYAN J KABRA</t>
  </si>
  <si>
    <t>RNAVAL</t>
  </si>
  <si>
    <t>Reliance Naval &amp; Eng Ltd.</t>
  </si>
  <si>
    <t>ROUTE MOBILE LIMITED</t>
  </si>
  <si>
    <t>SIMPLEXINF</t>
  </si>
  <si>
    <t>Simplex Infrastructures L</t>
  </si>
  <si>
    <t>VIVIMEDLAB</t>
  </si>
  <si>
    <t>Vivimed Labs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</si>
</sst>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4" fontId="49" fillId="2" borderId="35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2" fontId="49" fillId="2" borderId="35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right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44382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S10" sqref="S1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44382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1" t="s">
        <v>16</v>
      </c>
      <c r="B9" s="533" t="s">
        <v>17</v>
      </c>
      <c r="C9" s="533" t="s">
        <v>18</v>
      </c>
      <c r="D9" s="533" t="s">
        <v>805</v>
      </c>
      <c r="E9" s="251" t="s">
        <v>19</v>
      </c>
      <c r="F9" s="251" t="s">
        <v>20</v>
      </c>
      <c r="G9" s="528" t="s">
        <v>21</v>
      </c>
      <c r="H9" s="529"/>
      <c r="I9" s="530"/>
      <c r="J9" s="528" t="s">
        <v>22</v>
      </c>
      <c r="K9" s="529"/>
      <c r="L9" s="530"/>
      <c r="M9" s="251"/>
      <c r="N9" s="258"/>
      <c r="O9" s="258"/>
      <c r="P9" s="258"/>
    </row>
    <row r="10" spans="1:16" ht="59.25" customHeight="1">
      <c r="A10" s="532"/>
      <c r="B10" s="534" t="s">
        <v>17</v>
      </c>
      <c r="C10" s="534"/>
      <c r="D10" s="53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7" t="s">
        <v>35</v>
      </c>
      <c r="D11" s="418">
        <v>44406</v>
      </c>
      <c r="E11" s="275">
        <v>34951.65</v>
      </c>
      <c r="F11" s="275">
        <v>34936.883333333331</v>
      </c>
      <c r="G11" s="287">
        <v>34774.766666666663</v>
      </c>
      <c r="H11" s="287">
        <v>34597.883333333331</v>
      </c>
      <c r="I11" s="287">
        <v>34435.766666666663</v>
      </c>
      <c r="J11" s="287">
        <v>35113.766666666663</v>
      </c>
      <c r="K11" s="287">
        <v>35275.883333333331</v>
      </c>
      <c r="L11" s="287">
        <v>35452.766666666663</v>
      </c>
      <c r="M11" s="274">
        <v>35099</v>
      </c>
      <c r="N11" s="274">
        <v>34760</v>
      </c>
      <c r="O11" s="415">
        <v>2176300</v>
      </c>
      <c r="P11" s="416">
        <v>-1.2187095749268094E-2</v>
      </c>
    </row>
    <row r="12" spans="1:16" ht="15">
      <c r="A12" s="254">
        <v>2</v>
      </c>
      <c r="B12" s="342" t="s">
        <v>34</v>
      </c>
      <c r="C12" s="417" t="s">
        <v>36</v>
      </c>
      <c r="D12" s="418">
        <v>44406</v>
      </c>
      <c r="E12" s="288">
        <v>15741.55</v>
      </c>
      <c r="F12" s="288">
        <v>15718.533333333333</v>
      </c>
      <c r="G12" s="289">
        <v>15682.116666666665</v>
      </c>
      <c r="H12" s="289">
        <v>15622.683333333332</v>
      </c>
      <c r="I12" s="289">
        <v>15586.266666666665</v>
      </c>
      <c r="J12" s="289">
        <v>15777.966666666665</v>
      </c>
      <c r="K12" s="289">
        <v>15814.383333333333</v>
      </c>
      <c r="L12" s="289">
        <v>15873.816666666666</v>
      </c>
      <c r="M12" s="276">
        <v>15754.95</v>
      </c>
      <c r="N12" s="276">
        <v>15659.1</v>
      </c>
      <c r="O12" s="291">
        <v>9847350</v>
      </c>
      <c r="P12" s="292">
        <v>-3.4185309781382713E-2</v>
      </c>
    </row>
    <row r="13" spans="1:16" ht="15">
      <c r="A13" s="254">
        <v>3</v>
      </c>
      <c r="B13" s="342" t="s">
        <v>34</v>
      </c>
      <c r="C13" s="417" t="s">
        <v>803</v>
      </c>
      <c r="D13" s="418">
        <v>44406</v>
      </c>
      <c r="E13" s="391">
        <v>16477.05</v>
      </c>
      <c r="F13" s="391">
        <v>16465.2</v>
      </c>
      <c r="G13" s="392">
        <v>16411.850000000002</v>
      </c>
      <c r="H13" s="392">
        <v>16346.650000000001</v>
      </c>
      <c r="I13" s="392">
        <v>16293.300000000003</v>
      </c>
      <c r="J13" s="392">
        <v>16530.400000000001</v>
      </c>
      <c r="K13" s="392">
        <v>16583.75</v>
      </c>
      <c r="L13" s="392">
        <v>16648.95</v>
      </c>
      <c r="M13" s="393">
        <v>16518.55</v>
      </c>
      <c r="N13" s="393">
        <v>16400</v>
      </c>
      <c r="O13" s="394">
        <v>12280</v>
      </c>
      <c r="P13" s="395">
        <v>-7.2507552870090641E-2</v>
      </c>
    </row>
    <row r="14" spans="1:16" ht="15">
      <c r="A14" s="254">
        <v>4</v>
      </c>
      <c r="B14" s="357" t="s">
        <v>813</v>
      </c>
      <c r="C14" s="417" t="s">
        <v>717</v>
      </c>
      <c r="D14" s="418">
        <v>44406</v>
      </c>
      <c r="E14" s="288">
        <v>877.75</v>
      </c>
      <c r="F14" s="288">
        <v>871.91666666666663</v>
      </c>
      <c r="G14" s="289">
        <v>857.83333333333326</v>
      </c>
      <c r="H14" s="289">
        <v>837.91666666666663</v>
      </c>
      <c r="I14" s="289">
        <v>823.83333333333326</v>
      </c>
      <c r="J14" s="289">
        <v>891.83333333333326</v>
      </c>
      <c r="K14" s="289">
        <v>905.91666666666652</v>
      </c>
      <c r="L14" s="289">
        <v>925.83333333333326</v>
      </c>
      <c r="M14" s="276">
        <v>886</v>
      </c>
      <c r="N14" s="276">
        <v>852</v>
      </c>
      <c r="O14" s="291">
        <v>2684300</v>
      </c>
      <c r="P14" s="292">
        <v>3.1015344433561867E-2</v>
      </c>
    </row>
    <row r="15" spans="1:16" ht="15">
      <c r="A15" s="254">
        <v>5</v>
      </c>
      <c r="B15" s="357" t="s">
        <v>78</v>
      </c>
      <c r="C15" s="417" t="s">
        <v>224</v>
      </c>
      <c r="D15" s="418">
        <v>44406</v>
      </c>
      <c r="E15" s="288">
        <v>215.55</v>
      </c>
      <c r="F15" s="288">
        <v>216.2166666666667</v>
      </c>
      <c r="G15" s="289">
        <v>214.53333333333339</v>
      </c>
      <c r="H15" s="289">
        <v>213.51666666666668</v>
      </c>
      <c r="I15" s="289">
        <v>211.83333333333337</v>
      </c>
      <c r="J15" s="289">
        <v>217.23333333333341</v>
      </c>
      <c r="K15" s="289">
        <v>218.91666666666669</v>
      </c>
      <c r="L15" s="289">
        <v>219.93333333333342</v>
      </c>
      <c r="M15" s="276">
        <v>217.9</v>
      </c>
      <c r="N15" s="276">
        <v>215.2</v>
      </c>
      <c r="O15" s="291">
        <v>5298800</v>
      </c>
      <c r="P15" s="292">
        <v>3.0333670374115267E-2</v>
      </c>
    </row>
    <row r="16" spans="1:16" ht="15">
      <c r="A16" s="254">
        <v>6</v>
      </c>
      <c r="B16" s="342" t="s">
        <v>37</v>
      </c>
      <c r="C16" s="417" t="s">
        <v>38</v>
      </c>
      <c r="D16" s="418">
        <v>44406</v>
      </c>
      <c r="E16" s="288">
        <v>1997</v>
      </c>
      <c r="F16" s="288">
        <v>1998.7</v>
      </c>
      <c r="G16" s="289">
        <v>1983.25</v>
      </c>
      <c r="H16" s="289">
        <v>1969.5</v>
      </c>
      <c r="I16" s="289">
        <v>1954.05</v>
      </c>
      <c r="J16" s="289">
        <v>2012.45</v>
      </c>
      <c r="K16" s="289">
        <v>2027.9000000000003</v>
      </c>
      <c r="L16" s="289">
        <v>2041.65</v>
      </c>
      <c r="M16" s="276">
        <v>2014.15</v>
      </c>
      <c r="N16" s="276">
        <v>1984.95</v>
      </c>
      <c r="O16" s="291">
        <v>2577000</v>
      </c>
      <c r="P16" s="292">
        <v>7.7669902912621365E-4</v>
      </c>
    </row>
    <row r="17" spans="1:16" ht="15">
      <c r="A17" s="254">
        <v>7</v>
      </c>
      <c r="B17" s="342" t="s">
        <v>39</v>
      </c>
      <c r="C17" s="417" t="s">
        <v>40</v>
      </c>
      <c r="D17" s="418">
        <v>44406</v>
      </c>
      <c r="E17" s="288">
        <v>1426.2</v>
      </c>
      <c r="F17" s="288">
        <v>1451.9000000000003</v>
      </c>
      <c r="G17" s="289">
        <v>1389.9000000000005</v>
      </c>
      <c r="H17" s="289">
        <v>1353.6000000000001</v>
      </c>
      <c r="I17" s="289">
        <v>1291.6000000000004</v>
      </c>
      <c r="J17" s="289">
        <v>1488.2000000000007</v>
      </c>
      <c r="K17" s="289">
        <v>1550.2000000000003</v>
      </c>
      <c r="L17" s="289">
        <v>1586.5000000000009</v>
      </c>
      <c r="M17" s="276">
        <v>1513.9</v>
      </c>
      <c r="N17" s="276">
        <v>1415.6</v>
      </c>
      <c r="O17" s="291">
        <v>16115000</v>
      </c>
      <c r="P17" s="292">
        <v>-6.9020767856042397E-3</v>
      </c>
    </row>
    <row r="18" spans="1:16" ht="15">
      <c r="A18" s="254">
        <v>8</v>
      </c>
      <c r="B18" s="342" t="s">
        <v>39</v>
      </c>
      <c r="C18" s="417" t="s">
        <v>41</v>
      </c>
      <c r="D18" s="418">
        <v>44406</v>
      </c>
      <c r="E18" s="288">
        <v>712.45</v>
      </c>
      <c r="F18" s="288">
        <v>716.25</v>
      </c>
      <c r="G18" s="289">
        <v>704.4</v>
      </c>
      <c r="H18" s="289">
        <v>696.35</v>
      </c>
      <c r="I18" s="289">
        <v>684.5</v>
      </c>
      <c r="J18" s="289">
        <v>724.3</v>
      </c>
      <c r="K18" s="289">
        <v>736.14999999999986</v>
      </c>
      <c r="L18" s="289">
        <v>744.19999999999993</v>
      </c>
      <c r="M18" s="276">
        <v>728.1</v>
      </c>
      <c r="N18" s="276">
        <v>708.2</v>
      </c>
      <c r="O18" s="291">
        <v>82392500</v>
      </c>
      <c r="P18" s="292">
        <v>7.70524384650665E-3</v>
      </c>
    </row>
    <row r="19" spans="1:16" ht="15">
      <c r="A19" s="254">
        <v>9</v>
      </c>
      <c r="B19" s="342" t="s">
        <v>51</v>
      </c>
      <c r="C19" s="417" t="s">
        <v>226</v>
      </c>
      <c r="D19" s="418">
        <v>44406</v>
      </c>
      <c r="E19" s="288">
        <v>3202.7</v>
      </c>
      <c r="F19" s="288">
        <v>3218.0166666666664</v>
      </c>
      <c r="G19" s="289">
        <v>3174.9333333333329</v>
      </c>
      <c r="H19" s="289">
        <v>3147.1666666666665</v>
      </c>
      <c r="I19" s="289">
        <v>3104.083333333333</v>
      </c>
      <c r="J19" s="289">
        <v>3245.7833333333328</v>
      </c>
      <c r="K19" s="289">
        <v>3288.8666666666668</v>
      </c>
      <c r="L19" s="289">
        <v>3316.6333333333328</v>
      </c>
      <c r="M19" s="276">
        <v>3261.1</v>
      </c>
      <c r="N19" s="276">
        <v>3190.25</v>
      </c>
      <c r="O19" s="291">
        <v>497800</v>
      </c>
      <c r="P19" s="292">
        <v>-1.0337972166998012E-2</v>
      </c>
    </row>
    <row r="20" spans="1:16" ht="15">
      <c r="A20" s="254">
        <v>10</v>
      </c>
      <c r="B20" s="342" t="s">
        <v>43</v>
      </c>
      <c r="C20" s="417" t="s">
        <v>44</v>
      </c>
      <c r="D20" s="418">
        <v>44406</v>
      </c>
      <c r="E20" s="288">
        <v>743.75</v>
      </c>
      <c r="F20" s="288">
        <v>744.44999999999993</v>
      </c>
      <c r="G20" s="289">
        <v>740.39999999999986</v>
      </c>
      <c r="H20" s="289">
        <v>737.05</v>
      </c>
      <c r="I20" s="289">
        <v>732.99999999999989</v>
      </c>
      <c r="J20" s="289">
        <v>747.79999999999984</v>
      </c>
      <c r="K20" s="289">
        <v>751.8499999999998</v>
      </c>
      <c r="L20" s="289">
        <v>755.19999999999982</v>
      </c>
      <c r="M20" s="276">
        <v>748.5</v>
      </c>
      <c r="N20" s="276">
        <v>741.1</v>
      </c>
      <c r="O20" s="291">
        <v>10008000</v>
      </c>
      <c r="P20" s="292">
        <v>4.2143287176399759E-3</v>
      </c>
    </row>
    <row r="21" spans="1:16" ht="15">
      <c r="A21" s="254">
        <v>11</v>
      </c>
      <c r="B21" s="342" t="s">
        <v>37</v>
      </c>
      <c r="C21" s="417" t="s">
        <v>45</v>
      </c>
      <c r="D21" s="418">
        <v>44406</v>
      </c>
      <c r="E21" s="288">
        <v>340.4</v>
      </c>
      <c r="F21" s="288">
        <v>340.34999999999997</v>
      </c>
      <c r="G21" s="289">
        <v>338.29999999999995</v>
      </c>
      <c r="H21" s="289">
        <v>336.2</v>
      </c>
      <c r="I21" s="289">
        <v>334.15</v>
      </c>
      <c r="J21" s="289">
        <v>342.44999999999993</v>
      </c>
      <c r="K21" s="289">
        <v>344.5</v>
      </c>
      <c r="L21" s="289">
        <v>346.59999999999991</v>
      </c>
      <c r="M21" s="276">
        <v>342.4</v>
      </c>
      <c r="N21" s="276">
        <v>338.25</v>
      </c>
      <c r="O21" s="291">
        <v>16500000</v>
      </c>
      <c r="P21" s="292">
        <v>-1.1147069399496584E-2</v>
      </c>
    </row>
    <row r="22" spans="1:16" ht="15">
      <c r="A22" s="254">
        <v>12</v>
      </c>
      <c r="B22" s="342" t="s">
        <v>51</v>
      </c>
      <c r="C22" s="417" t="s">
        <v>294</v>
      </c>
      <c r="D22" s="418">
        <v>44406</v>
      </c>
      <c r="E22" s="288">
        <v>976.1</v>
      </c>
      <c r="F22" s="288">
        <v>978.86666666666679</v>
      </c>
      <c r="G22" s="289">
        <v>970.18333333333362</v>
      </c>
      <c r="H22" s="289">
        <v>964.26666666666688</v>
      </c>
      <c r="I22" s="289">
        <v>955.58333333333371</v>
      </c>
      <c r="J22" s="289">
        <v>984.78333333333353</v>
      </c>
      <c r="K22" s="289">
        <v>993.4666666666667</v>
      </c>
      <c r="L22" s="289">
        <v>999.38333333333344</v>
      </c>
      <c r="M22" s="276">
        <v>987.55</v>
      </c>
      <c r="N22" s="276">
        <v>972.95</v>
      </c>
      <c r="O22" s="291">
        <v>1188000</v>
      </c>
      <c r="P22" s="292">
        <v>4.046242774566474E-2</v>
      </c>
    </row>
    <row r="23" spans="1:16" ht="15">
      <c r="A23" s="254">
        <v>13</v>
      </c>
      <c r="B23" s="342" t="s">
        <v>39</v>
      </c>
      <c r="C23" s="417" t="s">
        <v>46</v>
      </c>
      <c r="D23" s="418">
        <v>44406</v>
      </c>
      <c r="E23" s="288">
        <v>3741.5</v>
      </c>
      <c r="F23" s="288">
        <v>3722.6833333333329</v>
      </c>
      <c r="G23" s="289">
        <v>3695.8666666666659</v>
      </c>
      <c r="H23" s="289">
        <v>3650.2333333333331</v>
      </c>
      <c r="I23" s="289">
        <v>3623.4166666666661</v>
      </c>
      <c r="J23" s="289">
        <v>3768.3166666666657</v>
      </c>
      <c r="K23" s="289">
        <v>3795.1333333333323</v>
      </c>
      <c r="L23" s="289">
        <v>3840.7666666666655</v>
      </c>
      <c r="M23" s="276">
        <v>3749.5</v>
      </c>
      <c r="N23" s="276">
        <v>3677.05</v>
      </c>
      <c r="O23" s="291">
        <v>2096750</v>
      </c>
      <c r="P23" s="292">
        <v>1.611339956384783E-2</v>
      </c>
    </row>
    <row r="24" spans="1:16" ht="15">
      <c r="A24" s="254">
        <v>14</v>
      </c>
      <c r="B24" s="342" t="s">
        <v>43</v>
      </c>
      <c r="C24" s="417" t="s">
        <v>47</v>
      </c>
      <c r="D24" s="418">
        <v>44406</v>
      </c>
      <c r="E24" s="288">
        <v>224.75</v>
      </c>
      <c r="F24" s="288">
        <v>225.36666666666667</v>
      </c>
      <c r="G24" s="289">
        <v>222.78333333333336</v>
      </c>
      <c r="H24" s="289">
        <v>220.81666666666669</v>
      </c>
      <c r="I24" s="289">
        <v>218.23333333333338</v>
      </c>
      <c r="J24" s="289">
        <v>227.33333333333334</v>
      </c>
      <c r="K24" s="289">
        <v>229.91666666666666</v>
      </c>
      <c r="L24" s="289">
        <v>231.88333333333333</v>
      </c>
      <c r="M24" s="276">
        <v>227.95</v>
      </c>
      <c r="N24" s="276">
        <v>223.4</v>
      </c>
      <c r="O24" s="291">
        <v>17950000</v>
      </c>
      <c r="P24" s="292">
        <v>-3.0384875084402432E-2</v>
      </c>
    </row>
    <row r="25" spans="1:16" ht="15">
      <c r="A25" s="254">
        <v>15</v>
      </c>
      <c r="B25" s="342" t="s">
        <v>43</v>
      </c>
      <c r="C25" s="417" t="s">
        <v>48</v>
      </c>
      <c r="D25" s="418">
        <v>44406</v>
      </c>
      <c r="E25" s="288">
        <v>123</v>
      </c>
      <c r="F25" s="288">
        <v>123.11666666666667</v>
      </c>
      <c r="G25" s="289">
        <v>122.23333333333335</v>
      </c>
      <c r="H25" s="289">
        <v>121.46666666666667</v>
      </c>
      <c r="I25" s="289">
        <v>120.58333333333334</v>
      </c>
      <c r="J25" s="289">
        <v>123.88333333333335</v>
      </c>
      <c r="K25" s="289">
        <v>124.76666666666668</v>
      </c>
      <c r="L25" s="289">
        <v>125.53333333333336</v>
      </c>
      <c r="M25" s="276">
        <v>124</v>
      </c>
      <c r="N25" s="276">
        <v>122.35</v>
      </c>
      <c r="O25" s="291">
        <v>42768000</v>
      </c>
      <c r="P25" s="292">
        <v>2.1088148460565162E-3</v>
      </c>
    </row>
    <row r="26" spans="1:16" ht="15">
      <c r="A26" s="254">
        <v>16</v>
      </c>
      <c r="B26" s="342" t="s">
        <v>49</v>
      </c>
      <c r="C26" s="417" t="s">
        <v>50</v>
      </c>
      <c r="D26" s="418">
        <v>44406</v>
      </c>
      <c r="E26" s="288">
        <v>3017.45</v>
      </c>
      <c r="F26" s="288">
        <v>3024.15</v>
      </c>
      <c r="G26" s="289">
        <v>3003.3</v>
      </c>
      <c r="H26" s="289">
        <v>2989.15</v>
      </c>
      <c r="I26" s="289">
        <v>2968.3</v>
      </c>
      <c r="J26" s="289">
        <v>3038.3</v>
      </c>
      <c r="K26" s="289">
        <v>3059.1499999999996</v>
      </c>
      <c r="L26" s="289">
        <v>3073.3</v>
      </c>
      <c r="M26" s="276">
        <v>3045</v>
      </c>
      <c r="N26" s="276">
        <v>3010</v>
      </c>
      <c r="O26" s="291">
        <v>4032000</v>
      </c>
      <c r="P26" s="292">
        <v>1.6103424812882738E-2</v>
      </c>
    </row>
    <row r="27" spans="1:16" ht="15">
      <c r="A27" s="254">
        <v>17</v>
      </c>
      <c r="B27" s="342" t="s">
        <v>53</v>
      </c>
      <c r="C27" s="417" t="s">
        <v>222</v>
      </c>
      <c r="D27" s="418">
        <v>44406</v>
      </c>
      <c r="E27" s="288">
        <v>1043</v>
      </c>
      <c r="F27" s="288">
        <v>1039.3833333333334</v>
      </c>
      <c r="G27" s="289">
        <v>1032.8666666666668</v>
      </c>
      <c r="H27" s="289">
        <v>1022.7333333333333</v>
      </c>
      <c r="I27" s="289">
        <v>1016.2166666666667</v>
      </c>
      <c r="J27" s="289">
        <v>1049.5166666666669</v>
      </c>
      <c r="K27" s="289">
        <v>1056.0333333333338</v>
      </c>
      <c r="L27" s="289">
        <v>1066.166666666667</v>
      </c>
      <c r="M27" s="276">
        <v>1045.9000000000001</v>
      </c>
      <c r="N27" s="276">
        <v>1029.25</v>
      </c>
      <c r="O27" s="291">
        <v>3451500</v>
      </c>
      <c r="P27" s="292">
        <v>-2.8157116711248768E-2</v>
      </c>
    </row>
    <row r="28" spans="1:16" ht="15">
      <c r="A28" s="254">
        <v>18</v>
      </c>
      <c r="B28" s="342" t="s">
        <v>51</v>
      </c>
      <c r="C28" s="417" t="s">
        <v>52</v>
      </c>
      <c r="D28" s="418">
        <v>44406</v>
      </c>
      <c r="E28" s="288">
        <v>996.45</v>
      </c>
      <c r="F28" s="288">
        <v>996.85</v>
      </c>
      <c r="G28" s="289">
        <v>976.6</v>
      </c>
      <c r="H28" s="289">
        <v>956.75</v>
      </c>
      <c r="I28" s="289">
        <v>936.5</v>
      </c>
      <c r="J28" s="289">
        <v>1016.7</v>
      </c>
      <c r="K28" s="289">
        <v>1036.95</v>
      </c>
      <c r="L28" s="289">
        <v>1056.8000000000002</v>
      </c>
      <c r="M28" s="276">
        <v>1017.1</v>
      </c>
      <c r="N28" s="276">
        <v>977</v>
      </c>
      <c r="O28" s="291">
        <v>10622950</v>
      </c>
      <c r="P28" s="292">
        <v>-8.6626054881797351E-2</v>
      </c>
    </row>
    <row r="29" spans="1:16" ht="15">
      <c r="A29" s="254">
        <v>19</v>
      </c>
      <c r="B29" s="342" t="s">
        <v>53</v>
      </c>
      <c r="C29" s="417" t="s">
        <v>54</v>
      </c>
      <c r="D29" s="418">
        <v>44406</v>
      </c>
      <c r="E29" s="288">
        <v>753.15</v>
      </c>
      <c r="F29" s="288">
        <v>751.93333333333339</v>
      </c>
      <c r="G29" s="289">
        <v>748.36666666666679</v>
      </c>
      <c r="H29" s="289">
        <v>743.58333333333337</v>
      </c>
      <c r="I29" s="289">
        <v>740.01666666666677</v>
      </c>
      <c r="J29" s="289">
        <v>756.71666666666681</v>
      </c>
      <c r="K29" s="289">
        <v>760.28333333333342</v>
      </c>
      <c r="L29" s="289">
        <v>765.06666666666683</v>
      </c>
      <c r="M29" s="276">
        <v>755.5</v>
      </c>
      <c r="N29" s="276">
        <v>747.15</v>
      </c>
      <c r="O29" s="291">
        <v>33199200</v>
      </c>
      <c r="P29" s="292">
        <v>-4.9275258065676368E-3</v>
      </c>
    </row>
    <row r="30" spans="1:16" ht="15">
      <c r="A30" s="254">
        <v>20</v>
      </c>
      <c r="B30" s="342" t="s">
        <v>43</v>
      </c>
      <c r="C30" s="417" t="s">
        <v>55</v>
      </c>
      <c r="D30" s="418">
        <v>44406</v>
      </c>
      <c r="E30" s="288">
        <v>4049.05</v>
      </c>
      <c r="F30" s="288">
        <v>4061.0166666666664</v>
      </c>
      <c r="G30" s="289">
        <v>4028.0333333333328</v>
      </c>
      <c r="H30" s="289">
        <v>4007.0166666666664</v>
      </c>
      <c r="I30" s="289">
        <v>3974.0333333333328</v>
      </c>
      <c r="J30" s="289">
        <v>4082.0333333333328</v>
      </c>
      <c r="K30" s="289">
        <v>4115.0166666666664</v>
      </c>
      <c r="L30" s="289">
        <v>4136.0333333333328</v>
      </c>
      <c r="M30" s="276">
        <v>4094</v>
      </c>
      <c r="N30" s="276">
        <v>4040</v>
      </c>
      <c r="O30" s="291">
        <v>1511250</v>
      </c>
      <c r="P30" s="292">
        <v>1.9221041982802226E-2</v>
      </c>
    </row>
    <row r="31" spans="1:16" ht="15">
      <c r="A31" s="254">
        <v>21</v>
      </c>
      <c r="B31" s="342" t="s">
        <v>56</v>
      </c>
      <c r="C31" s="417" t="s">
        <v>57</v>
      </c>
      <c r="D31" s="418">
        <v>44406</v>
      </c>
      <c r="E31" s="288">
        <v>11809.1</v>
      </c>
      <c r="F31" s="288">
        <v>11824.050000000001</v>
      </c>
      <c r="G31" s="289">
        <v>11700.050000000003</v>
      </c>
      <c r="H31" s="289">
        <v>11591.000000000002</v>
      </c>
      <c r="I31" s="289">
        <v>11467.000000000004</v>
      </c>
      <c r="J31" s="289">
        <v>11933.100000000002</v>
      </c>
      <c r="K31" s="289">
        <v>12057.099999999999</v>
      </c>
      <c r="L31" s="289">
        <v>12166.150000000001</v>
      </c>
      <c r="M31" s="276">
        <v>11948.05</v>
      </c>
      <c r="N31" s="276">
        <v>11715</v>
      </c>
      <c r="O31" s="291">
        <v>699075</v>
      </c>
      <c r="P31" s="292">
        <v>8.4846368715083803E-2</v>
      </c>
    </row>
    <row r="32" spans="1:16" ht="15">
      <c r="A32" s="254">
        <v>22</v>
      </c>
      <c r="B32" s="342" t="s">
        <v>56</v>
      </c>
      <c r="C32" s="417" t="s">
        <v>58</v>
      </c>
      <c r="D32" s="418">
        <v>44406</v>
      </c>
      <c r="E32" s="288">
        <v>6008.05</v>
      </c>
      <c r="F32" s="288">
        <v>6008.4333333333334</v>
      </c>
      <c r="G32" s="289">
        <v>5974.6166666666668</v>
      </c>
      <c r="H32" s="289">
        <v>5941.1833333333334</v>
      </c>
      <c r="I32" s="289">
        <v>5907.3666666666668</v>
      </c>
      <c r="J32" s="289">
        <v>6041.8666666666668</v>
      </c>
      <c r="K32" s="289">
        <v>6075.6833333333343</v>
      </c>
      <c r="L32" s="289">
        <v>6109.1166666666668</v>
      </c>
      <c r="M32" s="276">
        <v>6042.25</v>
      </c>
      <c r="N32" s="276">
        <v>5975</v>
      </c>
      <c r="O32" s="291">
        <v>3487375</v>
      </c>
      <c r="P32" s="292">
        <v>-2.431437050809883E-3</v>
      </c>
    </row>
    <row r="33" spans="1:16" ht="15">
      <c r="A33" s="254">
        <v>23</v>
      </c>
      <c r="B33" s="342" t="s">
        <v>43</v>
      </c>
      <c r="C33" s="417" t="s">
        <v>59</v>
      </c>
      <c r="D33" s="418">
        <v>44406</v>
      </c>
      <c r="E33" s="288">
        <v>2302.85</v>
      </c>
      <c r="F33" s="288">
        <v>2296.9666666666667</v>
      </c>
      <c r="G33" s="289">
        <v>2280.9833333333336</v>
      </c>
      <c r="H33" s="289">
        <v>2259.1166666666668</v>
      </c>
      <c r="I33" s="289">
        <v>2243.1333333333337</v>
      </c>
      <c r="J33" s="289">
        <v>2318.8333333333335</v>
      </c>
      <c r="K33" s="289">
        <v>2334.8166666666662</v>
      </c>
      <c r="L33" s="289">
        <v>2356.6833333333334</v>
      </c>
      <c r="M33" s="276">
        <v>2312.9499999999998</v>
      </c>
      <c r="N33" s="276">
        <v>2275.1</v>
      </c>
      <c r="O33" s="291">
        <v>1064800</v>
      </c>
      <c r="P33" s="292">
        <v>3.0143180105501131E-3</v>
      </c>
    </row>
    <row r="34" spans="1:16" ht="15">
      <c r="A34" s="254">
        <v>24</v>
      </c>
      <c r="B34" s="342" t="s">
        <v>53</v>
      </c>
      <c r="C34" s="417" t="s">
        <v>229</v>
      </c>
      <c r="D34" s="418">
        <v>44406</v>
      </c>
      <c r="E34" s="288">
        <v>321.39999999999998</v>
      </c>
      <c r="F34" s="288">
        <v>322.83333333333331</v>
      </c>
      <c r="G34" s="289">
        <v>318.71666666666664</v>
      </c>
      <c r="H34" s="289">
        <v>316.0333333333333</v>
      </c>
      <c r="I34" s="289">
        <v>311.91666666666663</v>
      </c>
      <c r="J34" s="289">
        <v>325.51666666666665</v>
      </c>
      <c r="K34" s="289">
        <v>329.63333333333333</v>
      </c>
      <c r="L34" s="289">
        <v>332.31666666666666</v>
      </c>
      <c r="M34" s="276">
        <v>326.95</v>
      </c>
      <c r="N34" s="276">
        <v>320.14999999999998</v>
      </c>
      <c r="O34" s="291">
        <v>14740200</v>
      </c>
      <c r="P34" s="292">
        <v>7.6508479032470086E-2</v>
      </c>
    </row>
    <row r="35" spans="1:16" ht="15">
      <c r="A35" s="254">
        <v>25</v>
      </c>
      <c r="B35" s="342" t="s">
        <v>53</v>
      </c>
      <c r="C35" s="417" t="s">
        <v>60</v>
      </c>
      <c r="D35" s="418">
        <v>44406</v>
      </c>
      <c r="E35" s="288">
        <v>85.5</v>
      </c>
      <c r="F35" s="288">
        <v>85.783333333333346</v>
      </c>
      <c r="G35" s="289">
        <v>84.716666666666697</v>
      </c>
      <c r="H35" s="289">
        <v>83.933333333333351</v>
      </c>
      <c r="I35" s="289">
        <v>82.866666666666703</v>
      </c>
      <c r="J35" s="289">
        <v>86.566666666666691</v>
      </c>
      <c r="K35" s="289">
        <v>87.633333333333326</v>
      </c>
      <c r="L35" s="289">
        <v>88.416666666666686</v>
      </c>
      <c r="M35" s="276">
        <v>86.85</v>
      </c>
      <c r="N35" s="276">
        <v>85</v>
      </c>
      <c r="O35" s="291">
        <v>173616300</v>
      </c>
      <c r="P35" s="292">
        <v>5.4885485838189457E-3</v>
      </c>
    </row>
    <row r="36" spans="1:16" ht="15">
      <c r="A36" s="254">
        <v>26</v>
      </c>
      <c r="B36" s="342" t="s">
        <v>49</v>
      </c>
      <c r="C36" s="417" t="s">
        <v>62</v>
      </c>
      <c r="D36" s="418">
        <v>44406</v>
      </c>
      <c r="E36" s="288">
        <v>1597.5</v>
      </c>
      <c r="F36" s="288">
        <v>1603.8166666666666</v>
      </c>
      <c r="G36" s="289">
        <v>1587.7833333333333</v>
      </c>
      <c r="H36" s="289">
        <v>1578.0666666666666</v>
      </c>
      <c r="I36" s="289">
        <v>1562.0333333333333</v>
      </c>
      <c r="J36" s="289">
        <v>1613.5333333333333</v>
      </c>
      <c r="K36" s="289">
        <v>1629.5666666666666</v>
      </c>
      <c r="L36" s="289">
        <v>1639.2833333333333</v>
      </c>
      <c r="M36" s="276">
        <v>1619.85</v>
      </c>
      <c r="N36" s="276">
        <v>1594.1</v>
      </c>
      <c r="O36" s="291">
        <v>1411850</v>
      </c>
      <c r="P36" s="292">
        <v>9.0484282073067121E-2</v>
      </c>
    </row>
    <row r="37" spans="1:16" ht="15">
      <c r="A37" s="254">
        <v>27</v>
      </c>
      <c r="B37" s="342" t="s">
        <v>63</v>
      </c>
      <c r="C37" s="417" t="s">
        <v>64</v>
      </c>
      <c r="D37" s="418">
        <v>44406</v>
      </c>
      <c r="E37" s="288">
        <v>181.5</v>
      </c>
      <c r="F37" s="288">
        <v>182.6</v>
      </c>
      <c r="G37" s="289">
        <v>180</v>
      </c>
      <c r="H37" s="289">
        <v>178.5</v>
      </c>
      <c r="I37" s="289">
        <v>175.9</v>
      </c>
      <c r="J37" s="289">
        <v>184.1</v>
      </c>
      <c r="K37" s="289">
        <v>186.69999999999996</v>
      </c>
      <c r="L37" s="289">
        <v>188.2</v>
      </c>
      <c r="M37" s="276">
        <v>185.2</v>
      </c>
      <c r="N37" s="276">
        <v>181.1</v>
      </c>
      <c r="O37" s="291">
        <v>28047800</v>
      </c>
      <c r="P37" s="292">
        <v>-4.4283309594717081E-2</v>
      </c>
    </row>
    <row r="38" spans="1:16" ht="15">
      <c r="A38" s="254">
        <v>28</v>
      </c>
      <c r="B38" s="342" t="s">
        <v>49</v>
      </c>
      <c r="C38" s="417" t="s">
        <v>65</v>
      </c>
      <c r="D38" s="418">
        <v>44406</v>
      </c>
      <c r="E38" s="288">
        <v>810.15</v>
      </c>
      <c r="F38" s="288">
        <v>809.58333333333337</v>
      </c>
      <c r="G38" s="289">
        <v>806.56666666666672</v>
      </c>
      <c r="H38" s="289">
        <v>802.98333333333335</v>
      </c>
      <c r="I38" s="289">
        <v>799.9666666666667</v>
      </c>
      <c r="J38" s="289">
        <v>813.16666666666674</v>
      </c>
      <c r="K38" s="289">
        <v>816.18333333333339</v>
      </c>
      <c r="L38" s="289">
        <v>819.76666666666677</v>
      </c>
      <c r="M38" s="276">
        <v>812.6</v>
      </c>
      <c r="N38" s="276">
        <v>806</v>
      </c>
      <c r="O38" s="291">
        <v>2721400</v>
      </c>
      <c r="P38" s="292">
        <v>-7.6213397513036499E-3</v>
      </c>
    </row>
    <row r="39" spans="1:16" ht="15">
      <c r="A39" s="254">
        <v>29</v>
      </c>
      <c r="B39" s="342" t="s">
        <v>43</v>
      </c>
      <c r="C39" s="417" t="s">
        <v>66</v>
      </c>
      <c r="D39" s="418">
        <v>44406</v>
      </c>
      <c r="E39" s="288">
        <v>771.8</v>
      </c>
      <c r="F39" s="288">
        <v>772.44999999999993</v>
      </c>
      <c r="G39" s="289">
        <v>765.34999999999991</v>
      </c>
      <c r="H39" s="289">
        <v>758.9</v>
      </c>
      <c r="I39" s="289">
        <v>751.8</v>
      </c>
      <c r="J39" s="289">
        <v>778.89999999999986</v>
      </c>
      <c r="K39" s="289">
        <v>786</v>
      </c>
      <c r="L39" s="289">
        <v>792.44999999999982</v>
      </c>
      <c r="M39" s="276">
        <v>779.55</v>
      </c>
      <c r="N39" s="276">
        <v>766</v>
      </c>
      <c r="O39" s="291">
        <v>5673000</v>
      </c>
      <c r="P39" s="292">
        <v>-1.4590932777488274E-2</v>
      </c>
    </row>
    <row r="40" spans="1:16" ht="15">
      <c r="A40" s="254">
        <v>30</v>
      </c>
      <c r="B40" s="342" t="s">
        <v>67</v>
      </c>
      <c r="C40" s="417" t="s">
        <v>68</v>
      </c>
      <c r="D40" s="418">
        <v>44406</v>
      </c>
      <c r="E40" s="288">
        <v>527</v>
      </c>
      <c r="F40" s="288">
        <v>527.88333333333333</v>
      </c>
      <c r="G40" s="289">
        <v>520.76666666666665</v>
      </c>
      <c r="H40" s="289">
        <v>514.5333333333333</v>
      </c>
      <c r="I40" s="289">
        <v>507.41666666666663</v>
      </c>
      <c r="J40" s="289">
        <v>534.11666666666667</v>
      </c>
      <c r="K40" s="289">
        <v>541.23333333333323</v>
      </c>
      <c r="L40" s="289">
        <v>547.4666666666667</v>
      </c>
      <c r="M40" s="276">
        <v>535</v>
      </c>
      <c r="N40" s="276">
        <v>521.65</v>
      </c>
      <c r="O40" s="291">
        <v>112265001</v>
      </c>
      <c r="P40" s="292">
        <v>-1.1199130420461471E-3</v>
      </c>
    </row>
    <row r="41" spans="1:16" ht="15">
      <c r="A41" s="254">
        <v>31</v>
      </c>
      <c r="B41" s="342" t="s">
        <v>63</v>
      </c>
      <c r="C41" s="417" t="s">
        <v>69</v>
      </c>
      <c r="D41" s="418">
        <v>44406</v>
      </c>
      <c r="E41" s="288">
        <v>66.150000000000006</v>
      </c>
      <c r="F41" s="288">
        <v>65.833333333333329</v>
      </c>
      <c r="G41" s="289">
        <v>64.86666666666666</v>
      </c>
      <c r="H41" s="289">
        <v>63.583333333333329</v>
      </c>
      <c r="I41" s="289">
        <v>62.61666666666666</v>
      </c>
      <c r="J41" s="289">
        <v>67.11666666666666</v>
      </c>
      <c r="K41" s="289">
        <v>68.083333333333329</v>
      </c>
      <c r="L41" s="289">
        <v>69.36666666666666</v>
      </c>
      <c r="M41" s="276">
        <v>66.8</v>
      </c>
      <c r="N41" s="276">
        <v>64.55</v>
      </c>
      <c r="O41" s="291">
        <v>98532000</v>
      </c>
      <c r="P41" s="292">
        <v>3.086894430407558E-2</v>
      </c>
    </row>
    <row r="42" spans="1:16" ht="15">
      <c r="A42" s="254">
        <v>32</v>
      </c>
      <c r="B42" s="342" t="s">
        <v>51</v>
      </c>
      <c r="C42" s="417" t="s">
        <v>70</v>
      </c>
      <c r="D42" s="418">
        <v>44406</v>
      </c>
      <c r="E42" s="288">
        <v>410</v>
      </c>
      <c r="F42" s="288">
        <v>410.16666666666669</v>
      </c>
      <c r="G42" s="289">
        <v>407.38333333333338</v>
      </c>
      <c r="H42" s="289">
        <v>404.76666666666671</v>
      </c>
      <c r="I42" s="289">
        <v>401.98333333333341</v>
      </c>
      <c r="J42" s="289">
        <v>412.78333333333336</v>
      </c>
      <c r="K42" s="289">
        <v>415.56666666666666</v>
      </c>
      <c r="L42" s="289">
        <v>418.18333333333334</v>
      </c>
      <c r="M42" s="276">
        <v>412.95</v>
      </c>
      <c r="N42" s="276">
        <v>407.55</v>
      </c>
      <c r="O42" s="291">
        <v>14262300</v>
      </c>
      <c r="P42" s="292">
        <v>1.6129032258064516E-4</v>
      </c>
    </row>
    <row r="43" spans="1:16" ht="15">
      <c r="A43" s="254">
        <v>33</v>
      </c>
      <c r="B43" s="342" t="s">
        <v>43</v>
      </c>
      <c r="C43" s="417" t="s">
        <v>71</v>
      </c>
      <c r="D43" s="418">
        <v>44406</v>
      </c>
      <c r="E43" s="288">
        <v>15321.5</v>
      </c>
      <c r="F43" s="288">
        <v>15253.083333333334</v>
      </c>
      <c r="G43" s="289">
        <v>15147.266666666668</v>
      </c>
      <c r="H43" s="289">
        <v>14973.033333333335</v>
      </c>
      <c r="I43" s="289">
        <v>14867.216666666669</v>
      </c>
      <c r="J43" s="289">
        <v>15427.316666666668</v>
      </c>
      <c r="K43" s="289">
        <v>15533.133333333333</v>
      </c>
      <c r="L43" s="289">
        <v>15707.366666666667</v>
      </c>
      <c r="M43" s="276">
        <v>15358.9</v>
      </c>
      <c r="N43" s="276">
        <v>15078.85</v>
      </c>
      <c r="O43" s="291">
        <v>125950</v>
      </c>
      <c r="P43" s="292">
        <v>5.5888223552894214E-3</v>
      </c>
    </row>
    <row r="44" spans="1:16" ht="15">
      <c r="A44" s="254">
        <v>34</v>
      </c>
      <c r="B44" s="342" t="s">
        <v>72</v>
      </c>
      <c r="C44" s="417" t="s">
        <v>73</v>
      </c>
      <c r="D44" s="418">
        <v>44406</v>
      </c>
      <c r="E44" s="288">
        <v>464.9</v>
      </c>
      <c r="F44" s="288">
        <v>465.06666666666666</v>
      </c>
      <c r="G44" s="289">
        <v>462.83333333333331</v>
      </c>
      <c r="H44" s="289">
        <v>460.76666666666665</v>
      </c>
      <c r="I44" s="289">
        <v>458.5333333333333</v>
      </c>
      <c r="J44" s="289">
        <v>467.13333333333333</v>
      </c>
      <c r="K44" s="289">
        <v>469.36666666666667</v>
      </c>
      <c r="L44" s="289">
        <v>471.43333333333334</v>
      </c>
      <c r="M44" s="276">
        <v>467.3</v>
      </c>
      <c r="N44" s="276">
        <v>463</v>
      </c>
      <c r="O44" s="291">
        <v>33503400</v>
      </c>
      <c r="P44" s="292">
        <v>-4.9716668448626109E-3</v>
      </c>
    </row>
    <row r="45" spans="1:16" ht="15">
      <c r="A45" s="254">
        <v>35</v>
      </c>
      <c r="B45" s="342" t="s">
        <v>49</v>
      </c>
      <c r="C45" s="417" t="s">
        <v>74</v>
      </c>
      <c r="D45" s="418">
        <v>44406</v>
      </c>
      <c r="E45" s="288">
        <v>3563.65</v>
      </c>
      <c r="F45" s="288">
        <v>3576.9666666666672</v>
      </c>
      <c r="G45" s="289">
        <v>3541.8833333333341</v>
      </c>
      <c r="H45" s="289">
        <v>3520.1166666666668</v>
      </c>
      <c r="I45" s="289">
        <v>3485.0333333333338</v>
      </c>
      <c r="J45" s="289">
        <v>3598.7333333333345</v>
      </c>
      <c r="K45" s="289">
        <v>3633.8166666666675</v>
      </c>
      <c r="L45" s="289">
        <v>3655.5833333333348</v>
      </c>
      <c r="M45" s="276">
        <v>3612.05</v>
      </c>
      <c r="N45" s="276">
        <v>3555.2</v>
      </c>
      <c r="O45" s="291">
        <v>2120600</v>
      </c>
      <c r="P45" s="292">
        <v>5.6180894511405517E-2</v>
      </c>
    </row>
    <row r="46" spans="1:16" ht="15">
      <c r="A46" s="254">
        <v>36</v>
      </c>
      <c r="B46" s="342" t="s">
        <v>51</v>
      </c>
      <c r="C46" s="417" t="s">
        <v>75</v>
      </c>
      <c r="D46" s="418">
        <v>44406</v>
      </c>
      <c r="E46" s="288">
        <v>638.4</v>
      </c>
      <c r="F46" s="288">
        <v>638.7166666666667</v>
      </c>
      <c r="G46" s="289">
        <v>635.08333333333337</v>
      </c>
      <c r="H46" s="289">
        <v>631.76666666666665</v>
      </c>
      <c r="I46" s="289">
        <v>628.13333333333333</v>
      </c>
      <c r="J46" s="289">
        <v>642.03333333333342</v>
      </c>
      <c r="K46" s="289">
        <v>645.66666666666663</v>
      </c>
      <c r="L46" s="289">
        <v>648.98333333333346</v>
      </c>
      <c r="M46" s="276">
        <v>642.35</v>
      </c>
      <c r="N46" s="276">
        <v>635.4</v>
      </c>
      <c r="O46" s="291">
        <v>25788400</v>
      </c>
      <c r="P46" s="292">
        <v>-1.8732970027247955E-3</v>
      </c>
    </row>
    <row r="47" spans="1:16" ht="15">
      <c r="A47" s="254">
        <v>37</v>
      </c>
      <c r="B47" s="342" t="s">
        <v>53</v>
      </c>
      <c r="C47" s="417" t="s">
        <v>76</v>
      </c>
      <c r="D47" s="418">
        <v>44406</v>
      </c>
      <c r="E47" s="288">
        <v>154.4</v>
      </c>
      <c r="F47" s="288">
        <v>154.76666666666668</v>
      </c>
      <c r="G47" s="289">
        <v>153.08333333333337</v>
      </c>
      <c r="H47" s="289">
        <v>151.76666666666668</v>
      </c>
      <c r="I47" s="289">
        <v>150.08333333333337</v>
      </c>
      <c r="J47" s="289">
        <v>156.08333333333337</v>
      </c>
      <c r="K47" s="289">
        <v>157.76666666666671</v>
      </c>
      <c r="L47" s="289">
        <v>159.08333333333337</v>
      </c>
      <c r="M47" s="276">
        <v>156.44999999999999</v>
      </c>
      <c r="N47" s="276">
        <v>153.44999999999999</v>
      </c>
      <c r="O47" s="291">
        <v>58525200</v>
      </c>
      <c r="P47" s="292">
        <v>-1.2842699699426178E-2</v>
      </c>
    </row>
    <row r="48" spans="1:16" ht="15">
      <c r="A48" s="254">
        <v>38</v>
      </c>
      <c r="B48" s="342" t="s">
        <v>56</v>
      </c>
      <c r="C48" s="417" t="s">
        <v>81</v>
      </c>
      <c r="D48" s="418">
        <v>44406</v>
      </c>
      <c r="E48" s="288">
        <v>512.15</v>
      </c>
      <c r="F48" s="288">
        <v>511.58333333333331</v>
      </c>
      <c r="G48" s="289">
        <v>506.66666666666663</v>
      </c>
      <c r="H48" s="289">
        <v>501.18333333333334</v>
      </c>
      <c r="I48" s="289">
        <v>496.26666666666665</v>
      </c>
      <c r="J48" s="289">
        <v>517.06666666666661</v>
      </c>
      <c r="K48" s="289">
        <v>521.98333333333323</v>
      </c>
      <c r="L48" s="289">
        <v>527.46666666666658</v>
      </c>
      <c r="M48" s="276">
        <v>516.5</v>
      </c>
      <c r="N48" s="276">
        <v>506.1</v>
      </c>
      <c r="O48" s="291">
        <v>10503750</v>
      </c>
      <c r="P48" s="292">
        <v>3.6511656593067716E-2</v>
      </c>
    </row>
    <row r="49" spans="1:16" ht="15">
      <c r="A49" s="254">
        <v>39</v>
      </c>
      <c r="B49" s="357" t="s">
        <v>51</v>
      </c>
      <c r="C49" s="417" t="s">
        <v>82</v>
      </c>
      <c r="D49" s="418">
        <v>44406</v>
      </c>
      <c r="E49" s="288">
        <v>983.35</v>
      </c>
      <c r="F49" s="288">
        <v>983.35</v>
      </c>
      <c r="G49" s="289">
        <v>979</v>
      </c>
      <c r="H49" s="289">
        <v>974.65</v>
      </c>
      <c r="I49" s="289">
        <v>970.3</v>
      </c>
      <c r="J49" s="289">
        <v>987.7</v>
      </c>
      <c r="K49" s="289">
        <v>992.05000000000018</v>
      </c>
      <c r="L49" s="289">
        <v>996.40000000000009</v>
      </c>
      <c r="M49" s="276">
        <v>987.7</v>
      </c>
      <c r="N49" s="276">
        <v>979</v>
      </c>
      <c r="O49" s="291">
        <v>9441250</v>
      </c>
      <c r="P49" s="292">
        <v>-2.6082875150864958E-2</v>
      </c>
    </row>
    <row r="50" spans="1:16" ht="15">
      <c r="A50" s="254">
        <v>40</v>
      </c>
      <c r="B50" s="342" t="s">
        <v>39</v>
      </c>
      <c r="C50" s="417" t="s">
        <v>83</v>
      </c>
      <c r="D50" s="418">
        <v>44406</v>
      </c>
      <c r="E50" s="288">
        <v>147.35</v>
      </c>
      <c r="F50" s="288">
        <v>147.36666666666667</v>
      </c>
      <c r="G50" s="289">
        <v>146.23333333333335</v>
      </c>
      <c r="H50" s="289">
        <v>145.11666666666667</v>
      </c>
      <c r="I50" s="289">
        <v>143.98333333333335</v>
      </c>
      <c r="J50" s="289">
        <v>148.48333333333335</v>
      </c>
      <c r="K50" s="289">
        <v>149.61666666666667</v>
      </c>
      <c r="L50" s="289">
        <v>150.73333333333335</v>
      </c>
      <c r="M50" s="276">
        <v>148.5</v>
      </c>
      <c r="N50" s="276">
        <v>146.25</v>
      </c>
      <c r="O50" s="291">
        <v>60370800</v>
      </c>
      <c r="P50" s="292">
        <v>-1.2299869442726586E-2</v>
      </c>
    </row>
    <row r="51" spans="1:16" ht="15">
      <c r="A51" s="254">
        <v>41</v>
      </c>
      <c r="B51" s="342" t="s">
        <v>106</v>
      </c>
      <c r="C51" s="417" t="s">
        <v>798</v>
      </c>
      <c r="D51" s="418">
        <v>44406</v>
      </c>
      <c r="E51" s="288">
        <v>4185.8500000000004</v>
      </c>
      <c r="F51" s="288">
        <v>4180.2333333333336</v>
      </c>
      <c r="G51" s="289">
        <v>4093.7166666666672</v>
      </c>
      <c r="H51" s="289">
        <v>4001.5833333333335</v>
      </c>
      <c r="I51" s="289">
        <v>3915.0666666666671</v>
      </c>
      <c r="J51" s="289">
        <v>4272.3666666666668</v>
      </c>
      <c r="K51" s="289">
        <v>4358.8833333333332</v>
      </c>
      <c r="L51" s="289">
        <v>4451.0166666666673</v>
      </c>
      <c r="M51" s="276">
        <v>4266.75</v>
      </c>
      <c r="N51" s="276">
        <v>4088.1</v>
      </c>
      <c r="O51" s="291">
        <v>494400</v>
      </c>
      <c r="P51" s="292">
        <v>-0.11493018259935553</v>
      </c>
    </row>
    <row r="52" spans="1:16" ht="15">
      <c r="A52" s="254">
        <v>42</v>
      </c>
      <c r="B52" s="342" t="s">
        <v>49</v>
      </c>
      <c r="C52" s="417" t="s">
        <v>84</v>
      </c>
      <c r="D52" s="418">
        <v>44406</v>
      </c>
      <c r="E52" s="288">
        <v>1695.4</v>
      </c>
      <c r="F52" s="288">
        <v>1703.0666666666666</v>
      </c>
      <c r="G52" s="289">
        <v>1682.5333333333333</v>
      </c>
      <c r="H52" s="289">
        <v>1669.6666666666667</v>
      </c>
      <c r="I52" s="289">
        <v>1649.1333333333334</v>
      </c>
      <c r="J52" s="289">
        <v>1715.9333333333332</v>
      </c>
      <c r="K52" s="289">
        <v>1736.4666666666665</v>
      </c>
      <c r="L52" s="289">
        <v>1749.333333333333</v>
      </c>
      <c r="M52" s="276">
        <v>1723.6</v>
      </c>
      <c r="N52" s="276">
        <v>1690.2</v>
      </c>
      <c r="O52" s="291">
        <v>2404150</v>
      </c>
      <c r="P52" s="292">
        <v>-1.1939010356731877E-2</v>
      </c>
    </row>
    <row r="53" spans="1:16" ht="15">
      <c r="A53" s="254">
        <v>43</v>
      </c>
      <c r="B53" s="342" t="s">
        <v>39</v>
      </c>
      <c r="C53" s="417" t="s">
        <v>85</v>
      </c>
      <c r="D53" s="418">
        <v>44406</v>
      </c>
      <c r="E53" s="288">
        <v>683.15</v>
      </c>
      <c r="F53" s="288">
        <v>686.4</v>
      </c>
      <c r="G53" s="289">
        <v>677.8</v>
      </c>
      <c r="H53" s="289">
        <v>672.44999999999993</v>
      </c>
      <c r="I53" s="289">
        <v>663.84999999999991</v>
      </c>
      <c r="J53" s="289">
        <v>691.75</v>
      </c>
      <c r="K53" s="289">
        <v>700.35000000000014</v>
      </c>
      <c r="L53" s="289">
        <v>705.7</v>
      </c>
      <c r="M53" s="276">
        <v>695</v>
      </c>
      <c r="N53" s="276">
        <v>681.05</v>
      </c>
      <c r="O53" s="291">
        <v>6931905</v>
      </c>
      <c r="P53" s="292">
        <v>2.000919963201472E-2</v>
      </c>
    </row>
    <row r="54" spans="1:16" ht="15">
      <c r="A54" s="254">
        <v>44</v>
      </c>
      <c r="B54" s="357" t="s">
        <v>39</v>
      </c>
      <c r="C54" s="417" t="s">
        <v>232</v>
      </c>
      <c r="D54" s="418">
        <v>44406</v>
      </c>
      <c r="E54" s="288">
        <v>907.6</v>
      </c>
      <c r="F54" s="288">
        <v>910.96666666666658</v>
      </c>
      <c r="G54" s="289">
        <v>901.93333333333317</v>
      </c>
      <c r="H54" s="289">
        <v>896.26666666666654</v>
      </c>
      <c r="I54" s="289">
        <v>887.23333333333312</v>
      </c>
      <c r="J54" s="289">
        <v>916.63333333333321</v>
      </c>
      <c r="K54" s="289">
        <v>925.66666666666674</v>
      </c>
      <c r="L54" s="289">
        <v>931.33333333333326</v>
      </c>
      <c r="M54" s="276">
        <v>920</v>
      </c>
      <c r="N54" s="276">
        <v>905.3</v>
      </c>
      <c r="O54" s="291">
        <v>579375</v>
      </c>
      <c r="P54" s="292">
        <v>9.9644128113879002E-2</v>
      </c>
    </row>
    <row r="55" spans="1:16" ht="15">
      <c r="A55" s="254">
        <v>45</v>
      </c>
      <c r="B55" s="342" t="s">
        <v>53</v>
      </c>
      <c r="C55" s="417" t="s">
        <v>231</v>
      </c>
      <c r="D55" s="418">
        <v>44406</v>
      </c>
      <c r="E55" s="288">
        <v>165.05</v>
      </c>
      <c r="F55" s="288">
        <v>165.03333333333333</v>
      </c>
      <c r="G55" s="289">
        <v>164.06666666666666</v>
      </c>
      <c r="H55" s="289">
        <v>163.08333333333334</v>
      </c>
      <c r="I55" s="289">
        <v>162.11666666666667</v>
      </c>
      <c r="J55" s="289">
        <v>166.01666666666665</v>
      </c>
      <c r="K55" s="289">
        <v>166.98333333333329</v>
      </c>
      <c r="L55" s="289">
        <v>167.96666666666664</v>
      </c>
      <c r="M55" s="276">
        <v>166</v>
      </c>
      <c r="N55" s="276">
        <v>164.05</v>
      </c>
      <c r="O55" s="291">
        <v>10660900</v>
      </c>
      <c r="P55" s="292">
        <v>-6.9304071614207331E-3</v>
      </c>
    </row>
    <row r="56" spans="1:16" ht="15">
      <c r="A56" s="254">
        <v>46</v>
      </c>
      <c r="B56" s="342" t="s">
        <v>63</v>
      </c>
      <c r="C56" s="417" t="s">
        <v>86</v>
      </c>
      <c r="D56" s="418">
        <v>44406</v>
      </c>
      <c r="E56" s="288">
        <v>885.4</v>
      </c>
      <c r="F56" s="288">
        <v>887.20000000000016</v>
      </c>
      <c r="G56" s="289">
        <v>877.40000000000032</v>
      </c>
      <c r="H56" s="289">
        <v>869.4000000000002</v>
      </c>
      <c r="I56" s="289">
        <v>859.60000000000036</v>
      </c>
      <c r="J56" s="289">
        <v>895.20000000000027</v>
      </c>
      <c r="K56" s="289">
        <v>905.00000000000023</v>
      </c>
      <c r="L56" s="289">
        <v>913.00000000000023</v>
      </c>
      <c r="M56" s="276">
        <v>897</v>
      </c>
      <c r="N56" s="276">
        <v>879.2</v>
      </c>
      <c r="O56" s="291">
        <v>2861400</v>
      </c>
      <c r="P56" s="292">
        <v>-1.6295379537953795E-2</v>
      </c>
    </row>
    <row r="57" spans="1:16" ht="15">
      <c r="A57" s="254">
        <v>47</v>
      </c>
      <c r="B57" s="342" t="s">
        <v>49</v>
      </c>
      <c r="C57" s="417" t="s">
        <v>87</v>
      </c>
      <c r="D57" s="418">
        <v>44406</v>
      </c>
      <c r="E57" s="288">
        <v>590.45000000000005</v>
      </c>
      <c r="F57" s="288">
        <v>590.66666666666663</v>
      </c>
      <c r="G57" s="289">
        <v>586.0333333333333</v>
      </c>
      <c r="H57" s="289">
        <v>581.61666666666667</v>
      </c>
      <c r="I57" s="289">
        <v>576.98333333333335</v>
      </c>
      <c r="J57" s="289">
        <v>595.08333333333326</v>
      </c>
      <c r="K57" s="289">
        <v>599.7166666666667</v>
      </c>
      <c r="L57" s="289">
        <v>604.13333333333321</v>
      </c>
      <c r="M57" s="276">
        <v>595.29999999999995</v>
      </c>
      <c r="N57" s="276">
        <v>586.25</v>
      </c>
      <c r="O57" s="291">
        <v>7538750</v>
      </c>
      <c r="P57" s="292">
        <v>-2.9917966865047451E-2</v>
      </c>
    </row>
    <row r="58" spans="1:16" ht="15">
      <c r="A58" s="254">
        <v>48</v>
      </c>
      <c r="B58" s="342" t="s">
        <v>813</v>
      </c>
      <c r="C58" s="417" t="s">
        <v>339</v>
      </c>
      <c r="D58" s="418">
        <v>44406</v>
      </c>
      <c r="E58" s="288">
        <v>1930.7</v>
      </c>
      <c r="F58" s="288">
        <v>1920.2333333333333</v>
      </c>
      <c r="G58" s="289">
        <v>1896.4666666666667</v>
      </c>
      <c r="H58" s="289">
        <v>1862.2333333333333</v>
      </c>
      <c r="I58" s="289">
        <v>1838.4666666666667</v>
      </c>
      <c r="J58" s="289">
        <v>1954.4666666666667</v>
      </c>
      <c r="K58" s="289">
        <v>1978.2333333333336</v>
      </c>
      <c r="L58" s="289">
        <v>2012.4666666666667</v>
      </c>
      <c r="M58" s="276">
        <v>1944</v>
      </c>
      <c r="N58" s="276">
        <v>1886</v>
      </c>
      <c r="O58" s="291">
        <v>3200500</v>
      </c>
      <c r="P58" s="292">
        <v>-3.4248642124321063E-2</v>
      </c>
    </row>
    <row r="59" spans="1:16" ht="15">
      <c r="A59" s="254">
        <v>49</v>
      </c>
      <c r="B59" s="342" t="s">
        <v>51</v>
      </c>
      <c r="C59" s="417" t="s">
        <v>90</v>
      </c>
      <c r="D59" s="418">
        <v>44406</v>
      </c>
      <c r="E59" s="288">
        <v>4528.05</v>
      </c>
      <c r="F59" s="288">
        <v>4504.2</v>
      </c>
      <c r="G59" s="289">
        <v>4469.8499999999995</v>
      </c>
      <c r="H59" s="289">
        <v>4411.6499999999996</v>
      </c>
      <c r="I59" s="289">
        <v>4377.2999999999993</v>
      </c>
      <c r="J59" s="289">
        <v>4562.3999999999996</v>
      </c>
      <c r="K59" s="289">
        <v>4596.75</v>
      </c>
      <c r="L59" s="289">
        <v>4654.95</v>
      </c>
      <c r="M59" s="276">
        <v>4538.55</v>
      </c>
      <c r="N59" s="276">
        <v>4446</v>
      </c>
      <c r="O59" s="291">
        <v>2415600</v>
      </c>
      <c r="P59" s="292">
        <v>-1.5086031150615672E-2</v>
      </c>
    </row>
    <row r="60" spans="1:16" ht="15">
      <c r="A60" s="254">
        <v>50</v>
      </c>
      <c r="B60" s="342" t="s">
        <v>91</v>
      </c>
      <c r="C60" s="417" t="s">
        <v>92</v>
      </c>
      <c r="D60" s="418">
        <v>44406</v>
      </c>
      <c r="E60" s="288">
        <v>284.39999999999998</v>
      </c>
      <c r="F60" s="288">
        <v>284.38333333333333</v>
      </c>
      <c r="G60" s="289">
        <v>281.76666666666665</v>
      </c>
      <c r="H60" s="289">
        <v>279.13333333333333</v>
      </c>
      <c r="I60" s="289">
        <v>276.51666666666665</v>
      </c>
      <c r="J60" s="289">
        <v>287.01666666666665</v>
      </c>
      <c r="K60" s="289">
        <v>289.63333333333333</v>
      </c>
      <c r="L60" s="289">
        <v>292.26666666666665</v>
      </c>
      <c r="M60" s="276">
        <v>287</v>
      </c>
      <c r="N60" s="276">
        <v>281.75</v>
      </c>
      <c r="O60" s="291">
        <v>34422300</v>
      </c>
      <c r="P60" s="292">
        <v>-1.1490950876185005E-3</v>
      </c>
    </row>
    <row r="61" spans="1:16" ht="15">
      <c r="A61" s="254">
        <v>51</v>
      </c>
      <c r="B61" s="342" t="s">
        <v>51</v>
      </c>
      <c r="C61" s="417" t="s">
        <v>93</v>
      </c>
      <c r="D61" s="418">
        <v>44406</v>
      </c>
      <c r="E61" s="288">
        <v>5560.55</v>
      </c>
      <c r="F61" s="288">
        <v>5561.2166666666672</v>
      </c>
      <c r="G61" s="289">
        <v>5513.5833333333339</v>
      </c>
      <c r="H61" s="289">
        <v>5466.6166666666668</v>
      </c>
      <c r="I61" s="289">
        <v>5418.9833333333336</v>
      </c>
      <c r="J61" s="289">
        <v>5608.1833333333343</v>
      </c>
      <c r="K61" s="289">
        <v>5655.8166666666675</v>
      </c>
      <c r="L61" s="289">
        <v>5702.7833333333347</v>
      </c>
      <c r="M61" s="276">
        <v>5608.85</v>
      </c>
      <c r="N61" s="276">
        <v>5514.25</v>
      </c>
      <c r="O61" s="291">
        <v>2454750</v>
      </c>
      <c r="P61" s="292">
        <v>-7.1789686552072799E-3</v>
      </c>
    </row>
    <row r="62" spans="1:16" ht="15">
      <c r="A62" s="254">
        <v>52</v>
      </c>
      <c r="B62" s="342" t="s">
        <v>43</v>
      </c>
      <c r="C62" s="417" t="s">
        <v>94</v>
      </c>
      <c r="D62" s="418">
        <v>44406</v>
      </c>
      <c r="E62" s="288">
        <v>2656</v>
      </c>
      <c r="F62" s="288">
        <v>2660.0166666666664</v>
      </c>
      <c r="G62" s="289">
        <v>2633.583333333333</v>
      </c>
      <c r="H62" s="289">
        <v>2611.1666666666665</v>
      </c>
      <c r="I62" s="289">
        <v>2584.7333333333331</v>
      </c>
      <c r="J62" s="289">
        <v>2682.4333333333329</v>
      </c>
      <c r="K62" s="289">
        <v>2708.8666666666663</v>
      </c>
      <c r="L62" s="289">
        <v>2731.2833333333328</v>
      </c>
      <c r="M62" s="276">
        <v>2686.45</v>
      </c>
      <c r="N62" s="276">
        <v>2637.6</v>
      </c>
      <c r="O62" s="291">
        <v>2004450</v>
      </c>
      <c r="P62" s="292">
        <v>4.7941445562671547E-2</v>
      </c>
    </row>
    <row r="63" spans="1:16" ht="15">
      <c r="A63" s="254">
        <v>53</v>
      </c>
      <c r="B63" s="342" t="s">
        <v>43</v>
      </c>
      <c r="C63" s="417" t="s">
        <v>96</v>
      </c>
      <c r="D63" s="418">
        <v>44406</v>
      </c>
      <c r="E63" s="288">
        <v>1199.3</v>
      </c>
      <c r="F63" s="288">
        <v>1202.5833333333333</v>
      </c>
      <c r="G63" s="289">
        <v>1190.2666666666664</v>
      </c>
      <c r="H63" s="289">
        <v>1181.2333333333331</v>
      </c>
      <c r="I63" s="289">
        <v>1168.9166666666663</v>
      </c>
      <c r="J63" s="289">
        <v>1211.6166666666666</v>
      </c>
      <c r="K63" s="289">
        <v>1223.9333333333336</v>
      </c>
      <c r="L63" s="289">
        <v>1232.9666666666667</v>
      </c>
      <c r="M63" s="276">
        <v>1214.9000000000001</v>
      </c>
      <c r="N63" s="276">
        <v>1193.55</v>
      </c>
      <c r="O63" s="291">
        <v>5626500</v>
      </c>
      <c r="P63" s="292">
        <v>-4.8902937895128298E-2</v>
      </c>
    </row>
    <row r="64" spans="1:16" ht="15">
      <c r="A64" s="254">
        <v>54</v>
      </c>
      <c r="B64" s="342" t="s">
        <v>43</v>
      </c>
      <c r="C64" s="417" t="s">
        <v>97</v>
      </c>
      <c r="D64" s="418">
        <v>44406</v>
      </c>
      <c r="E64" s="288">
        <v>183.3</v>
      </c>
      <c r="F64" s="288">
        <v>183.38333333333335</v>
      </c>
      <c r="G64" s="289">
        <v>182.4666666666667</v>
      </c>
      <c r="H64" s="289">
        <v>181.63333333333335</v>
      </c>
      <c r="I64" s="289">
        <v>180.7166666666667</v>
      </c>
      <c r="J64" s="289">
        <v>184.2166666666667</v>
      </c>
      <c r="K64" s="289">
        <v>185.13333333333338</v>
      </c>
      <c r="L64" s="289">
        <v>185.9666666666667</v>
      </c>
      <c r="M64" s="276">
        <v>184.3</v>
      </c>
      <c r="N64" s="276">
        <v>182.55</v>
      </c>
      <c r="O64" s="291">
        <v>14810400</v>
      </c>
      <c r="P64" s="292">
        <v>4.39453125E-3</v>
      </c>
    </row>
    <row r="65" spans="1:16" ht="15">
      <c r="A65" s="254">
        <v>55</v>
      </c>
      <c r="B65" s="342" t="s">
        <v>53</v>
      </c>
      <c r="C65" s="417" t="s">
        <v>98</v>
      </c>
      <c r="D65" s="418">
        <v>44406</v>
      </c>
      <c r="E65" s="288">
        <v>85.8</v>
      </c>
      <c r="F65" s="288">
        <v>85.766666666666666</v>
      </c>
      <c r="G65" s="289">
        <v>85.033333333333331</v>
      </c>
      <c r="H65" s="289">
        <v>84.266666666666666</v>
      </c>
      <c r="I65" s="289">
        <v>83.533333333333331</v>
      </c>
      <c r="J65" s="289">
        <v>86.533333333333331</v>
      </c>
      <c r="K65" s="289">
        <v>87.266666666666652</v>
      </c>
      <c r="L65" s="289">
        <v>88.033333333333331</v>
      </c>
      <c r="M65" s="276">
        <v>86.5</v>
      </c>
      <c r="N65" s="276">
        <v>85</v>
      </c>
      <c r="O65" s="291">
        <v>80360000</v>
      </c>
      <c r="P65" s="292">
        <v>-5.076142131979695E-3</v>
      </c>
    </row>
    <row r="66" spans="1:16" ht="15">
      <c r="A66" s="254">
        <v>56</v>
      </c>
      <c r="B66" s="357" t="s">
        <v>72</v>
      </c>
      <c r="C66" s="417" t="s">
        <v>99</v>
      </c>
      <c r="D66" s="418">
        <v>44406</v>
      </c>
      <c r="E66" s="288">
        <v>151.75</v>
      </c>
      <c r="F66" s="288">
        <v>152.25</v>
      </c>
      <c r="G66" s="289">
        <v>150.85</v>
      </c>
      <c r="H66" s="289">
        <v>149.94999999999999</v>
      </c>
      <c r="I66" s="289">
        <v>148.54999999999998</v>
      </c>
      <c r="J66" s="289">
        <v>153.15</v>
      </c>
      <c r="K66" s="289">
        <v>154.54999999999998</v>
      </c>
      <c r="L66" s="289">
        <v>155.45000000000002</v>
      </c>
      <c r="M66" s="276">
        <v>153.65</v>
      </c>
      <c r="N66" s="276">
        <v>151.35</v>
      </c>
      <c r="O66" s="291">
        <v>28554100</v>
      </c>
      <c r="P66" s="292">
        <v>-2.9039618336444722E-2</v>
      </c>
    </row>
    <row r="67" spans="1:16" ht="15">
      <c r="A67" s="254">
        <v>57</v>
      </c>
      <c r="B67" s="342" t="s">
        <v>51</v>
      </c>
      <c r="C67" s="417" t="s">
        <v>100</v>
      </c>
      <c r="D67" s="418">
        <v>44406</v>
      </c>
      <c r="E67" s="391">
        <v>664.05</v>
      </c>
      <c r="F67" s="391">
        <v>664.1</v>
      </c>
      <c r="G67" s="392">
        <v>658.2</v>
      </c>
      <c r="H67" s="392">
        <v>652.35</v>
      </c>
      <c r="I67" s="392">
        <v>646.45000000000005</v>
      </c>
      <c r="J67" s="392">
        <v>669.95</v>
      </c>
      <c r="K67" s="392">
        <v>675.84999999999991</v>
      </c>
      <c r="L67" s="392">
        <v>681.7</v>
      </c>
      <c r="M67" s="393">
        <v>670</v>
      </c>
      <c r="N67" s="393">
        <v>658.25</v>
      </c>
      <c r="O67" s="394">
        <v>7448550</v>
      </c>
      <c r="P67" s="395">
        <v>-2.7713625866050808E-3</v>
      </c>
    </row>
    <row r="68" spans="1:16" ht="15">
      <c r="A68" s="254">
        <v>58</v>
      </c>
      <c r="B68" s="342" t="s">
        <v>101</v>
      </c>
      <c r="C68" s="417" t="s">
        <v>102</v>
      </c>
      <c r="D68" s="418">
        <v>44406</v>
      </c>
      <c r="E68" s="288">
        <v>32.700000000000003</v>
      </c>
      <c r="F68" s="288">
        <v>32.43333333333333</v>
      </c>
      <c r="G68" s="289">
        <v>32.066666666666663</v>
      </c>
      <c r="H68" s="289">
        <v>31.433333333333334</v>
      </c>
      <c r="I68" s="289">
        <v>31.066666666666666</v>
      </c>
      <c r="J68" s="289">
        <v>33.066666666666663</v>
      </c>
      <c r="K68" s="289">
        <v>33.433333333333323</v>
      </c>
      <c r="L68" s="289">
        <v>34.066666666666656</v>
      </c>
      <c r="M68" s="276">
        <v>32.799999999999997</v>
      </c>
      <c r="N68" s="276">
        <v>31.8</v>
      </c>
      <c r="O68" s="291">
        <v>122422500</v>
      </c>
      <c r="P68" s="292">
        <v>1.4544098452358755E-2</v>
      </c>
    </row>
    <row r="69" spans="1:16" ht="15">
      <c r="A69" s="254">
        <v>59</v>
      </c>
      <c r="B69" s="342" t="s">
        <v>49</v>
      </c>
      <c r="C69" s="417" t="s">
        <v>103</v>
      </c>
      <c r="D69" s="418">
        <v>44406</v>
      </c>
      <c r="E69" s="288">
        <v>896.35</v>
      </c>
      <c r="F69" s="288">
        <v>896.23333333333323</v>
      </c>
      <c r="G69" s="289">
        <v>882.66666666666652</v>
      </c>
      <c r="H69" s="289">
        <v>868.98333333333323</v>
      </c>
      <c r="I69" s="289">
        <v>855.41666666666652</v>
      </c>
      <c r="J69" s="289">
        <v>909.91666666666652</v>
      </c>
      <c r="K69" s="289">
        <v>923.48333333333335</v>
      </c>
      <c r="L69" s="289">
        <v>937.16666666666652</v>
      </c>
      <c r="M69" s="276">
        <v>909.8</v>
      </c>
      <c r="N69" s="276">
        <v>882.55</v>
      </c>
      <c r="O69" s="291">
        <v>4816000</v>
      </c>
      <c r="P69" s="292">
        <v>7.6923076923076927E-2</v>
      </c>
    </row>
    <row r="70" spans="1:16" ht="15">
      <c r="A70" s="254">
        <v>60</v>
      </c>
      <c r="B70" s="342" t="s">
        <v>91</v>
      </c>
      <c r="C70" s="417" t="s">
        <v>244</v>
      </c>
      <c r="D70" s="418">
        <v>44406</v>
      </c>
      <c r="E70" s="288">
        <v>1394.6</v>
      </c>
      <c r="F70" s="288">
        <v>1395.8333333333333</v>
      </c>
      <c r="G70" s="289">
        <v>1386.8166666666666</v>
      </c>
      <c r="H70" s="289">
        <v>1379.0333333333333</v>
      </c>
      <c r="I70" s="289">
        <v>1370.0166666666667</v>
      </c>
      <c r="J70" s="289">
        <v>1403.6166666666666</v>
      </c>
      <c r="K70" s="289">
        <v>1412.6333333333334</v>
      </c>
      <c r="L70" s="289">
        <v>1420.4166666666665</v>
      </c>
      <c r="M70" s="276">
        <v>1404.85</v>
      </c>
      <c r="N70" s="276">
        <v>1388.05</v>
      </c>
      <c r="O70" s="291">
        <v>1952600</v>
      </c>
      <c r="P70" s="292">
        <v>1.2129380053908356E-2</v>
      </c>
    </row>
    <row r="71" spans="1:16" ht="15">
      <c r="A71" s="254">
        <v>61</v>
      </c>
      <c r="B71" s="357" t="s">
        <v>51</v>
      </c>
      <c r="C71" s="417" t="s">
        <v>363</v>
      </c>
      <c r="D71" s="418">
        <v>44406</v>
      </c>
      <c r="E71" s="288">
        <v>341.6</v>
      </c>
      <c r="F71" s="288">
        <v>341.16666666666669</v>
      </c>
      <c r="G71" s="289">
        <v>335.93333333333339</v>
      </c>
      <c r="H71" s="289">
        <v>330.26666666666671</v>
      </c>
      <c r="I71" s="289">
        <v>325.03333333333342</v>
      </c>
      <c r="J71" s="289">
        <v>346.83333333333337</v>
      </c>
      <c r="K71" s="289">
        <v>352.06666666666661</v>
      </c>
      <c r="L71" s="289">
        <v>357.73333333333335</v>
      </c>
      <c r="M71" s="276">
        <v>346.4</v>
      </c>
      <c r="N71" s="276">
        <v>335.5</v>
      </c>
      <c r="O71" s="291">
        <v>12813850</v>
      </c>
      <c r="P71" s="292">
        <v>6.0143626570915619E-2</v>
      </c>
    </row>
    <row r="72" spans="1:16" ht="15">
      <c r="A72" s="254">
        <v>62</v>
      </c>
      <c r="B72" s="342" t="s">
        <v>37</v>
      </c>
      <c r="C72" s="417" t="s">
        <v>104</v>
      </c>
      <c r="D72" s="418">
        <v>44406</v>
      </c>
      <c r="E72" s="288">
        <v>1494.15</v>
      </c>
      <c r="F72" s="288">
        <v>1500.9666666666665</v>
      </c>
      <c r="G72" s="289">
        <v>1484.9333333333329</v>
      </c>
      <c r="H72" s="289">
        <v>1475.7166666666665</v>
      </c>
      <c r="I72" s="289">
        <v>1459.6833333333329</v>
      </c>
      <c r="J72" s="289">
        <v>1510.1833333333329</v>
      </c>
      <c r="K72" s="289">
        <v>1526.2166666666662</v>
      </c>
      <c r="L72" s="289">
        <v>1535.4333333333329</v>
      </c>
      <c r="M72" s="276">
        <v>1517</v>
      </c>
      <c r="N72" s="276">
        <v>1491.75</v>
      </c>
      <c r="O72" s="291">
        <v>11378150</v>
      </c>
      <c r="P72" s="292">
        <v>1.2958241023283033E-3</v>
      </c>
    </row>
    <row r="73" spans="1:16" ht="15">
      <c r="A73" s="254">
        <v>63</v>
      </c>
      <c r="B73" s="342" t="s">
        <v>72</v>
      </c>
      <c r="C73" s="417" t="s">
        <v>368</v>
      </c>
      <c r="D73" s="418">
        <v>44406</v>
      </c>
      <c r="E73" s="288">
        <v>667.45</v>
      </c>
      <c r="F73" s="288">
        <v>669.4</v>
      </c>
      <c r="G73" s="289">
        <v>659.4</v>
      </c>
      <c r="H73" s="289">
        <v>651.35</v>
      </c>
      <c r="I73" s="289">
        <v>641.35</v>
      </c>
      <c r="J73" s="289">
        <v>677.44999999999993</v>
      </c>
      <c r="K73" s="289">
        <v>687.44999999999993</v>
      </c>
      <c r="L73" s="289">
        <v>695.49999999999989</v>
      </c>
      <c r="M73" s="276">
        <v>679.4</v>
      </c>
      <c r="N73" s="276">
        <v>661.35</v>
      </c>
      <c r="O73" s="291">
        <v>2278750</v>
      </c>
      <c r="P73" s="292">
        <v>1.7867113344500279E-2</v>
      </c>
    </row>
    <row r="74" spans="1:16" ht="15">
      <c r="A74" s="254">
        <v>64</v>
      </c>
      <c r="B74" s="342" t="s">
        <v>63</v>
      </c>
      <c r="C74" s="417" t="s">
        <v>105</v>
      </c>
      <c r="D74" s="418">
        <v>44406</v>
      </c>
      <c r="E74" s="288">
        <v>988.9</v>
      </c>
      <c r="F74" s="288">
        <v>991.9666666666667</v>
      </c>
      <c r="G74" s="289">
        <v>982.93333333333339</v>
      </c>
      <c r="H74" s="289">
        <v>976.9666666666667</v>
      </c>
      <c r="I74" s="289">
        <v>967.93333333333339</v>
      </c>
      <c r="J74" s="289">
        <v>997.93333333333339</v>
      </c>
      <c r="K74" s="289">
        <v>1006.9666666666667</v>
      </c>
      <c r="L74" s="289">
        <v>1012.9333333333334</v>
      </c>
      <c r="M74" s="276">
        <v>1001</v>
      </c>
      <c r="N74" s="276">
        <v>986</v>
      </c>
      <c r="O74" s="291">
        <v>6331000</v>
      </c>
      <c r="P74" s="292">
        <v>1.2652222046496916E-3</v>
      </c>
    </row>
    <row r="75" spans="1:16" ht="15">
      <c r="A75" s="254">
        <v>65</v>
      </c>
      <c r="B75" s="342" t="s">
        <v>106</v>
      </c>
      <c r="C75" s="417" t="s">
        <v>107</v>
      </c>
      <c r="D75" s="418">
        <v>44406</v>
      </c>
      <c r="E75" s="288">
        <v>986.05</v>
      </c>
      <c r="F75" s="288">
        <v>983.71666666666658</v>
      </c>
      <c r="G75" s="289">
        <v>978.78333333333319</v>
      </c>
      <c r="H75" s="289">
        <v>971.51666666666665</v>
      </c>
      <c r="I75" s="289">
        <v>966.58333333333326</v>
      </c>
      <c r="J75" s="289">
        <v>990.98333333333312</v>
      </c>
      <c r="K75" s="289">
        <v>995.91666666666652</v>
      </c>
      <c r="L75" s="289">
        <v>1003.1833333333331</v>
      </c>
      <c r="M75" s="276">
        <v>988.65</v>
      </c>
      <c r="N75" s="276">
        <v>976.45</v>
      </c>
      <c r="O75" s="291">
        <v>18270700</v>
      </c>
      <c r="P75" s="292">
        <v>-1.7799352750809062E-2</v>
      </c>
    </row>
    <row r="76" spans="1:16" ht="15">
      <c r="A76" s="254">
        <v>66</v>
      </c>
      <c r="B76" s="342" t="s">
        <v>56</v>
      </c>
      <c r="C76" t="s">
        <v>108</v>
      </c>
      <c r="D76" s="418">
        <v>44406</v>
      </c>
      <c r="E76" s="391">
        <v>2484.3000000000002</v>
      </c>
      <c r="F76" s="391">
        <v>2476.3333333333335</v>
      </c>
      <c r="G76" s="392">
        <v>2464.9666666666672</v>
      </c>
      <c r="H76" s="392">
        <v>2445.6333333333337</v>
      </c>
      <c r="I76" s="392">
        <v>2434.2666666666673</v>
      </c>
      <c r="J76" s="392">
        <v>2495.666666666667</v>
      </c>
      <c r="K76" s="392">
        <v>2507.0333333333328</v>
      </c>
      <c r="L76" s="392">
        <v>2526.3666666666668</v>
      </c>
      <c r="M76" s="393">
        <v>2487.6999999999998</v>
      </c>
      <c r="N76" s="393">
        <v>2457</v>
      </c>
      <c r="O76" s="394">
        <v>16513500</v>
      </c>
      <c r="P76" s="395">
        <v>-1.5418102666424813E-3</v>
      </c>
    </row>
    <row r="77" spans="1:16" ht="15">
      <c r="A77" s="254">
        <v>67</v>
      </c>
      <c r="B77" s="342" t="s">
        <v>56</v>
      </c>
      <c r="C77" s="417" t="s">
        <v>248</v>
      </c>
      <c r="D77" s="418">
        <v>44406</v>
      </c>
      <c r="E77" s="288">
        <v>2890.6</v>
      </c>
      <c r="F77" s="288">
        <v>2900.7166666666667</v>
      </c>
      <c r="G77" s="289">
        <v>2871.9833333333336</v>
      </c>
      <c r="H77" s="289">
        <v>2853.3666666666668</v>
      </c>
      <c r="I77" s="289">
        <v>2824.6333333333337</v>
      </c>
      <c r="J77" s="289">
        <v>2919.3333333333335</v>
      </c>
      <c r="K77" s="289">
        <v>2948.0666666666662</v>
      </c>
      <c r="L77" s="289">
        <v>2966.6833333333334</v>
      </c>
      <c r="M77" s="276">
        <v>2929.45</v>
      </c>
      <c r="N77" s="276">
        <v>2882.1</v>
      </c>
      <c r="O77" s="291">
        <v>603200</v>
      </c>
      <c r="P77" s="292">
        <v>8.5282475710687297E-2</v>
      </c>
    </row>
    <row r="78" spans="1:16" ht="15">
      <c r="A78" s="254">
        <v>68</v>
      </c>
      <c r="B78" s="342" t="s">
        <v>53</v>
      </c>
      <c r="C78" s="417" t="s">
        <v>109</v>
      </c>
      <c r="D78" s="418">
        <v>44406</v>
      </c>
      <c r="E78" s="288">
        <v>1486.6</v>
      </c>
      <c r="F78" s="288">
        <v>1486.5</v>
      </c>
      <c r="G78" s="289">
        <v>1480.9</v>
      </c>
      <c r="H78" s="289">
        <v>1475.2</v>
      </c>
      <c r="I78" s="289">
        <v>1469.6000000000001</v>
      </c>
      <c r="J78" s="289">
        <v>1492.2</v>
      </c>
      <c r="K78" s="289">
        <v>1497.8</v>
      </c>
      <c r="L78" s="289">
        <v>1503.5</v>
      </c>
      <c r="M78" s="276">
        <v>1492.1</v>
      </c>
      <c r="N78" s="276">
        <v>1480.8</v>
      </c>
      <c r="O78" s="291">
        <v>25503500</v>
      </c>
      <c r="P78" s="292">
        <v>1.4083891002930499E-2</v>
      </c>
    </row>
    <row r="79" spans="1:16" ht="15">
      <c r="A79" s="254">
        <v>69</v>
      </c>
      <c r="B79" s="342" t="s">
        <v>56</v>
      </c>
      <c r="C79" s="417" t="s">
        <v>249</v>
      </c>
      <c r="D79" s="418">
        <v>44406</v>
      </c>
      <c r="E79" s="288">
        <v>689.9</v>
      </c>
      <c r="F79" s="288">
        <v>687.94999999999993</v>
      </c>
      <c r="G79" s="289">
        <v>684.09999999999991</v>
      </c>
      <c r="H79" s="289">
        <v>678.3</v>
      </c>
      <c r="I79" s="289">
        <v>674.44999999999993</v>
      </c>
      <c r="J79" s="289">
        <v>693.74999999999989</v>
      </c>
      <c r="K79" s="289">
        <v>697.6</v>
      </c>
      <c r="L79" s="289">
        <v>703.39999999999986</v>
      </c>
      <c r="M79" s="276">
        <v>691.8</v>
      </c>
      <c r="N79" s="276">
        <v>682.15</v>
      </c>
      <c r="O79" s="291">
        <v>20387400</v>
      </c>
      <c r="P79" s="292">
        <v>5.0431104603871806E-3</v>
      </c>
    </row>
    <row r="80" spans="1:16" ht="15">
      <c r="A80" s="254">
        <v>70</v>
      </c>
      <c r="B80" s="357" t="s">
        <v>43</v>
      </c>
      <c r="C80" s="417" t="s">
        <v>110</v>
      </c>
      <c r="D80" s="418">
        <v>44406</v>
      </c>
      <c r="E80" s="288">
        <v>2899.4</v>
      </c>
      <c r="F80" s="288">
        <v>2909.6833333333329</v>
      </c>
      <c r="G80" s="289">
        <v>2876.8666666666659</v>
      </c>
      <c r="H80" s="289">
        <v>2854.333333333333</v>
      </c>
      <c r="I80" s="289">
        <v>2821.516666666666</v>
      </c>
      <c r="J80" s="289">
        <v>2932.2166666666658</v>
      </c>
      <c r="K80" s="289">
        <v>2965.0333333333324</v>
      </c>
      <c r="L80" s="289">
        <v>2987.5666666666657</v>
      </c>
      <c r="M80" s="276">
        <v>2942.5</v>
      </c>
      <c r="N80" s="276">
        <v>2887.15</v>
      </c>
      <c r="O80" s="291">
        <v>4500900</v>
      </c>
      <c r="P80" s="292">
        <v>7.187254411659641E-2</v>
      </c>
    </row>
    <row r="81" spans="1:16" ht="15">
      <c r="A81" s="254">
        <v>71</v>
      </c>
      <c r="B81" s="342" t="s">
        <v>111</v>
      </c>
      <c r="C81" s="417" t="s">
        <v>112</v>
      </c>
      <c r="D81" s="418">
        <v>44406</v>
      </c>
      <c r="E81" s="288">
        <v>377.45</v>
      </c>
      <c r="F81" s="288">
        <v>378.2</v>
      </c>
      <c r="G81" s="289">
        <v>374.15</v>
      </c>
      <c r="H81" s="289">
        <v>370.84999999999997</v>
      </c>
      <c r="I81" s="289">
        <v>366.79999999999995</v>
      </c>
      <c r="J81" s="289">
        <v>381.5</v>
      </c>
      <c r="K81" s="289">
        <v>385.55000000000007</v>
      </c>
      <c r="L81" s="289">
        <v>388.85</v>
      </c>
      <c r="M81" s="276">
        <v>382.25</v>
      </c>
      <c r="N81" s="276">
        <v>374.9</v>
      </c>
      <c r="O81" s="291">
        <v>28216600</v>
      </c>
      <c r="P81" s="292">
        <v>-1.6634197512363256E-2</v>
      </c>
    </row>
    <row r="82" spans="1:16" ht="15">
      <c r="A82" s="254">
        <v>72</v>
      </c>
      <c r="B82" s="342" t="s">
        <v>72</v>
      </c>
      <c r="C82" s="417" t="s">
        <v>113</v>
      </c>
      <c r="D82" s="418">
        <v>44406</v>
      </c>
      <c r="E82" s="288">
        <v>298.39999999999998</v>
      </c>
      <c r="F82" s="288">
        <v>298.2</v>
      </c>
      <c r="G82" s="289">
        <v>296.39999999999998</v>
      </c>
      <c r="H82" s="289">
        <v>294.39999999999998</v>
      </c>
      <c r="I82" s="289">
        <v>292.59999999999997</v>
      </c>
      <c r="J82" s="289">
        <v>300.2</v>
      </c>
      <c r="K82" s="289">
        <v>302.00000000000006</v>
      </c>
      <c r="L82" s="289">
        <v>304</v>
      </c>
      <c r="M82" s="276">
        <v>300</v>
      </c>
      <c r="N82" s="276">
        <v>296.2</v>
      </c>
      <c r="O82" s="291">
        <v>19669500</v>
      </c>
      <c r="P82" s="292">
        <v>-1.3273736963294053E-2</v>
      </c>
    </row>
    <row r="83" spans="1:16" ht="15">
      <c r="A83" s="254">
        <v>73</v>
      </c>
      <c r="B83" s="342" t="s">
        <v>49</v>
      </c>
      <c r="C83" s="417" t="s">
        <v>114</v>
      </c>
      <c r="D83" s="418">
        <v>44406</v>
      </c>
      <c r="E83" s="288">
        <v>2492.6999999999998</v>
      </c>
      <c r="F83" s="288">
        <v>2484.1</v>
      </c>
      <c r="G83" s="289">
        <v>2470.1999999999998</v>
      </c>
      <c r="H83" s="289">
        <v>2447.6999999999998</v>
      </c>
      <c r="I83" s="289">
        <v>2433.7999999999997</v>
      </c>
      <c r="J83" s="289">
        <v>2506.6</v>
      </c>
      <c r="K83" s="289">
        <v>2520.5000000000005</v>
      </c>
      <c r="L83" s="289">
        <v>2543</v>
      </c>
      <c r="M83" s="276">
        <v>2498</v>
      </c>
      <c r="N83" s="276">
        <v>2461.6</v>
      </c>
      <c r="O83" s="291">
        <v>6234900</v>
      </c>
      <c r="P83" s="292">
        <v>-9.4371097659787431E-3</v>
      </c>
    </row>
    <row r="84" spans="1:16" ht="15">
      <c r="A84" s="254">
        <v>74</v>
      </c>
      <c r="B84" s="342" t="s">
        <v>56</v>
      </c>
      <c r="C84" s="417" t="s">
        <v>115</v>
      </c>
      <c r="D84" s="418">
        <v>44406</v>
      </c>
      <c r="E84" s="288">
        <v>261</v>
      </c>
      <c r="F84" s="288">
        <v>262.86666666666667</v>
      </c>
      <c r="G84" s="289">
        <v>258.28333333333336</v>
      </c>
      <c r="H84" s="289">
        <v>255.56666666666666</v>
      </c>
      <c r="I84" s="289">
        <v>250.98333333333335</v>
      </c>
      <c r="J84" s="289">
        <v>265.58333333333337</v>
      </c>
      <c r="K84" s="289">
        <v>270.16666666666663</v>
      </c>
      <c r="L84" s="289">
        <v>272.88333333333338</v>
      </c>
      <c r="M84" s="276">
        <v>267.45</v>
      </c>
      <c r="N84" s="276">
        <v>260.14999999999998</v>
      </c>
      <c r="O84" s="291">
        <v>31365800</v>
      </c>
      <c r="P84" s="292">
        <v>-1.3551720776055376E-2</v>
      </c>
    </row>
    <row r="85" spans="1:16" ht="15">
      <c r="A85" s="254">
        <v>75</v>
      </c>
      <c r="B85" s="342" t="s">
        <v>53</v>
      </c>
      <c r="C85" s="417" t="s">
        <v>116</v>
      </c>
      <c r="D85" s="418">
        <v>44406</v>
      </c>
      <c r="E85" s="288">
        <v>640.15</v>
      </c>
      <c r="F85" s="288">
        <v>638.63333333333333</v>
      </c>
      <c r="G85" s="289">
        <v>636.26666666666665</v>
      </c>
      <c r="H85" s="289">
        <v>632.38333333333333</v>
      </c>
      <c r="I85" s="289">
        <v>630.01666666666665</v>
      </c>
      <c r="J85" s="289">
        <v>642.51666666666665</v>
      </c>
      <c r="K85" s="289">
        <v>644.88333333333321</v>
      </c>
      <c r="L85" s="289">
        <v>648.76666666666665</v>
      </c>
      <c r="M85" s="276">
        <v>641</v>
      </c>
      <c r="N85" s="276">
        <v>634.75</v>
      </c>
      <c r="O85" s="291">
        <v>72528500</v>
      </c>
      <c r="P85" s="292">
        <v>-1.2006218509430781E-2</v>
      </c>
    </row>
    <row r="86" spans="1:16" ht="15">
      <c r="A86" s="254">
        <v>76</v>
      </c>
      <c r="B86" s="342" t="s">
        <v>56</v>
      </c>
      <c r="C86" s="417" t="s">
        <v>252</v>
      </c>
      <c r="D86" s="418">
        <v>44406</v>
      </c>
      <c r="E86" s="288">
        <v>1560</v>
      </c>
      <c r="F86" s="288">
        <v>1564.2</v>
      </c>
      <c r="G86" s="289">
        <v>1549.25</v>
      </c>
      <c r="H86" s="289">
        <v>1538.5</v>
      </c>
      <c r="I86" s="289">
        <v>1523.55</v>
      </c>
      <c r="J86" s="289">
        <v>1574.95</v>
      </c>
      <c r="K86" s="289">
        <v>1589.9000000000003</v>
      </c>
      <c r="L86" s="289">
        <v>1600.65</v>
      </c>
      <c r="M86" s="276">
        <v>1579.15</v>
      </c>
      <c r="N86" s="276">
        <v>1553.45</v>
      </c>
      <c r="O86" s="291">
        <v>1060800</v>
      </c>
      <c r="P86" s="292">
        <v>3.2258064516129031E-2</v>
      </c>
    </row>
    <row r="87" spans="1:16" ht="15">
      <c r="A87" s="254">
        <v>77</v>
      </c>
      <c r="B87" s="342" t="s">
        <v>56</v>
      </c>
      <c r="C87" s="417" t="s">
        <v>117</v>
      </c>
      <c r="D87" s="418">
        <v>44406</v>
      </c>
      <c r="E87" s="288">
        <v>620.85</v>
      </c>
      <c r="F87" s="288">
        <v>618.76666666666677</v>
      </c>
      <c r="G87" s="289">
        <v>612.68333333333351</v>
      </c>
      <c r="H87" s="289">
        <v>604.51666666666677</v>
      </c>
      <c r="I87" s="289">
        <v>598.43333333333351</v>
      </c>
      <c r="J87" s="289">
        <v>626.93333333333351</v>
      </c>
      <c r="K87" s="289">
        <v>633.01666666666677</v>
      </c>
      <c r="L87" s="289">
        <v>641.18333333333351</v>
      </c>
      <c r="M87" s="276">
        <v>624.85</v>
      </c>
      <c r="N87" s="276">
        <v>610.6</v>
      </c>
      <c r="O87" s="291">
        <v>5956500</v>
      </c>
      <c r="P87" s="292">
        <v>1.3268690992600153E-2</v>
      </c>
    </row>
    <row r="88" spans="1:16" ht="15">
      <c r="A88" s="254">
        <v>78</v>
      </c>
      <c r="B88" s="342" t="s">
        <v>67</v>
      </c>
      <c r="C88" s="417" t="s">
        <v>118</v>
      </c>
      <c r="D88" s="418">
        <v>44406</v>
      </c>
      <c r="E88" s="288">
        <v>8.85</v>
      </c>
      <c r="F88" s="288">
        <v>8.9166666666666661</v>
      </c>
      <c r="G88" s="289">
        <v>8.7333333333333325</v>
      </c>
      <c r="H88" s="289">
        <v>8.6166666666666671</v>
      </c>
      <c r="I88" s="289">
        <v>8.4333333333333336</v>
      </c>
      <c r="J88" s="289">
        <v>9.0333333333333314</v>
      </c>
      <c r="K88" s="289">
        <v>9.216666666666665</v>
      </c>
      <c r="L88" s="289">
        <v>9.3333333333333304</v>
      </c>
      <c r="M88" s="276">
        <v>9.1</v>
      </c>
      <c r="N88" s="276">
        <v>8.8000000000000007</v>
      </c>
      <c r="O88" s="291">
        <v>672000000</v>
      </c>
      <c r="P88" s="292">
        <v>-1.1445219019873061E-3</v>
      </c>
    </row>
    <row r="89" spans="1:16" ht="15">
      <c r="A89" s="254">
        <v>79</v>
      </c>
      <c r="B89" s="342" t="s">
        <v>53</v>
      </c>
      <c r="C89" s="417" t="s">
        <v>119</v>
      </c>
      <c r="D89" s="418">
        <v>44406</v>
      </c>
      <c r="E89" s="288">
        <v>54.25</v>
      </c>
      <c r="F89" s="288">
        <v>54.266666666666673</v>
      </c>
      <c r="G89" s="289">
        <v>53.783333333333346</v>
      </c>
      <c r="H89" s="289">
        <v>53.31666666666667</v>
      </c>
      <c r="I89" s="289">
        <v>52.833333333333343</v>
      </c>
      <c r="J89" s="289">
        <v>54.733333333333348</v>
      </c>
      <c r="K89" s="289">
        <v>55.216666666666683</v>
      </c>
      <c r="L89" s="289">
        <v>55.683333333333351</v>
      </c>
      <c r="M89" s="276">
        <v>54.75</v>
      </c>
      <c r="N89" s="276">
        <v>53.8</v>
      </c>
      <c r="O89" s="291">
        <v>168150000</v>
      </c>
      <c r="P89" s="292">
        <v>1.1544176477311693E-2</v>
      </c>
    </row>
    <row r="90" spans="1:16" ht="15">
      <c r="A90" s="254">
        <v>80</v>
      </c>
      <c r="B90" s="342" t="s">
        <v>72</v>
      </c>
      <c r="C90" s="417" t="s">
        <v>120</v>
      </c>
      <c r="D90" s="418">
        <v>44406</v>
      </c>
      <c r="E90" s="288">
        <v>566.65</v>
      </c>
      <c r="F90" s="288">
        <v>567.18333333333328</v>
      </c>
      <c r="G90" s="289">
        <v>561.06666666666661</v>
      </c>
      <c r="H90" s="289">
        <v>555.48333333333335</v>
      </c>
      <c r="I90" s="289">
        <v>549.36666666666667</v>
      </c>
      <c r="J90" s="289">
        <v>572.76666666666654</v>
      </c>
      <c r="K90" s="289">
        <v>578.8833333333331</v>
      </c>
      <c r="L90" s="289">
        <v>584.46666666666647</v>
      </c>
      <c r="M90" s="276">
        <v>573.29999999999995</v>
      </c>
      <c r="N90" s="276">
        <v>561.6</v>
      </c>
      <c r="O90" s="291">
        <v>10653500</v>
      </c>
      <c r="P90" s="292">
        <v>1.5511892450879006E-3</v>
      </c>
    </row>
    <row r="91" spans="1:16" ht="15">
      <c r="A91" s="254">
        <v>81</v>
      </c>
      <c r="B91" s="357" t="s">
        <v>101</v>
      </c>
      <c r="C91" s="417" t="s">
        <v>255</v>
      </c>
      <c r="D91" s="418">
        <v>44406</v>
      </c>
      <c r="E91" s="288">
        <v>143.55000000000001</v>
      </c>
      <c r="F91" s="288">
        <v>143.01666666666668</v>
      </c>
      <c r="G91" s="289">
        <v>141.58333333333337</v>
      </c>
      <c r="H91" s="289">
        <v>139.6166666666667</v>
      </c>
      <c r="I91" s="289">
        <v>138.18333333333339</v>
      </c>
      <c r="J91" s="289">
        <v>144.98333333333335</v>
      </c>
      <c r="K91" s="289">
        <v>146.41666666666669</v>
      </c>
      <c r="L91" s="289">
        <v>148.38333333333333</v>
      </c>
      <c r="M91" s="276">
        <v>144.44999999999999</v>
      </c>
      <c r="N91" s="276">
        <v>141.05000000000001</v>
      </c>
      <c r="O91" s="291">
        <v>4387500</v>
      </c>
      <c r="P91" s="292">
        <v>7.2449952335557677E-2</v>
      </c>
    </row>
    <row r="92" spans="1:16" ht="15">
      <c r="A92" s="254">
        <v>82</v>
      </c>
      <c r="B92" s="342" t="s">
        <v>39</v>
      </c>
      <c r="C92" s="417" t="s">
        <v>121</v>
      </c>
      <c r="D92" s="418">
        <v>44406</v>
      </c>
      <c r="E92" s="391">
        <v>1723.4</v>
      </c>
      <c r="F92" s="391">
        <v>1724.8500000000001</v>
      </c>
      <c r="G92" s="392">
        <v>1709.7000000000003</v>
      </c>
      <c r="H92" s="392">
        <v>1696.0000000000002</v>
      </c>
      <c r="I92" s="392">
        <v>1680.8500000000004</v>
      </c>
      <c r="J92" s="392">
        <v>1738.5500000000002</v>
      </c>
      <c r="K92" s="392">
        <v>1753.7000000000003</v>
      </c>
      <c r="L92" s="392">
        <v>1767.4</v>
      </c>
      <c r="M92" s="393">
        <v>1740</v>
      </c>
      <c r="N92" s="393">
        <v>1711.15</v>
      </c>
      <c r="O92" s="394">
        <v>2588000</v>
      </c>
      <c r="P92" s="395">
        <v>3.4897246994959287E-3</v>
      </c>
    </row>
    <row r="93" spans="1:16" ht="15">
      <c r="A93" s="254">
        <v>83</v>
      </c>
      <c r="B93" s="342" t="s">
        <v>53</v>
      </c>
      <c r="C93" s="417" t="s">
        <v>122</v>
      </c>
      <c r="D93" s="418">
        <v>44406</v>
      </c>
      <c r="E93" s="288">
        <v>1009.6</v>
      </c>
      <c r="F93" s="288">
        <v>1010.15</v>
      </c>
      <c r="G93" s="289">
        <v>1004.4499999999999</v>
      </c>
      <c r="H93" s="289">
        <v>999.3</v>
      </c>
      <c r="I93" s="289">
        <v>993.59999999999991</v>
      </c>
      <c r="J93" s="289">
        <v>1015.3</v>
      </c>
      <c r="K93" s="289">
        <v>1021</v>
      </c>
      <c r="L93" s="289">
        <v>1026.1500000000001</v>
      </c>
      <c r="M93" s="276">
        <v>1015.85</v>
      </c>
      <c r="N93" s="276">
        <v>1005</v>
      </c>
      <c r="O93" s="291">
        <v>16317900</v>
      </c>
      <c r="P93" s="292">
        <v>-2.9146502419709636E-3</v>
      </c>
    </row>
    <row r="94" spans="1:16" ht="15">
      <c r="A94" s="254">
        <v>84</v>
      </c>
      <c r="B94" s="342" t="s">
        <v>67</v>
      </c>
      <c r="C94" s="417" t="s">
        <v>800</v>
      </c>
      <c r="D94" s="418">
        <v>44406</v>
      </c>
      <c r="E94" s="288">
        <v>235.9</v>
      </c>
      <c r="F94" s="288">
        <v>237.06666666666669</v>
      </c>
      <c r="G94" s="289">
        <v>233.73333333333338</v>
      </c>
      <c r="H94" s="289">
        <v>231.56666666666669</v>
      </c>
      <c r="I94" s="289">
        <v>228.23333333333338</v>
      </c>
      <c r="J94" s="289">
        <v>239.23333333333338</v>
      </c>
      <c r="K94" s="289">
        <v>242.56666666666669</v>
      </c>
      <c r="L94" s="289">
        <v>244.73333333333338</v>
      </c>
      <c r="M94" s="276">
        <v>240.4</v>
      </c>
      <c r="N94" s="276">
        <v>234.9</v>
      </c>
      <c r="O94" s="291">
        <v>15080800</v>
      </c>
      <c r="P94" s="292">
        <v>4.6841593780369291E-2</v>
      </c>
    </row>
    <row r="95" spans="1:16" ht="15">
      <c r="A95" s="254">
        <v>85</v>
      </c>
      <c r="B95" s="342" t="s">
        <v>106</v>
      </c>
      <c r="C95" s="417" t="s">
        <v>124</v>
      </c>
      <c r="D95" s="418">
        <v>44406</v>
      </c>
      <c r="E95" s="288">
        <v>1573.55</v>
      </c>
      <c r="F95" s="288">
        <v>1565.6499999999999</v>
      </c>
      <c r="G95" s="289">
        <v>1555.8999999999996</v>
      </c>
      <c r="H95" s="289">
        <v>1538.2499999999998</v>
      </c>
      <c r="I95" s="289">
        <v>1528.4999999999995</v>
      </c>
      <c r="J95" s="289">
        <v>1583.2999999999997</v>
      </c>
      <c r="K95" s="289">
        <v>1593.0500000000002</v>
      </c>
      <c r="L95" s="289">
        <v>1610.6999999999998</v>
      </c>
      <c r="M95" s="276">
        <v>1575.4</v>
      </c>
      <c r="N95" s="276">
        <v>1548</v>
      </c>
      <c r="O95" s="291">
        <v>30269400</v>
      </c>
      <c r="P95" s="292">
        <v>-7.104900610116119E-3</v>
      </c>
    </row>
    <row r="96" spans="1:16" ht="15">
      <c r="A96" s="254">
        <v>86</v>
      </c>
      <c r="B96" s="342" t="s">
        <v>72</v>
      </c>
      <c r="C96" s="417" t="s">
        <v>125</v>
      </c>
      <c r="D96" s="418">
        <v>44406</v>
      </c>
      <c r="E96" s="288">
        <v>108.95</v>
      </c>
      <c r="F96" s="288">
        <v>109.14999999999999</v>
      </c>
      <c r="G96" s="289">
        <v>108.04999999999998</v>
      </c>
      <c r="H96" s="289">
        <v>107.14999999999999</v>
      </c>
      <c r="I96" s="289">
        <v>106.04999999999998</v>
      </c>
      <c r="J96" s="289">
        <v>110.04999999999998</v>
      </c>
      <c r="K96" s="289">
        <v>111.14999999999998</v>
      </c>
      <c r="L96" s="289">
        <v>112.04999999999998</v>
      </c>
      <c r="M96" s="276">
        <v>110.25</v>
      </c>
      <c r="N96" s="276">
        <v>108.25</v>
      </c>
      <c r="O96" s="291">
        <v>51337000</v>
      </c>
      <c r="P96" s="292">
        <v>-2.1192217127277233E-2</v>
      </c>
    </row>
    <row r="97" spans="1:16" ht="15">
      <c r="A97" s="254">
        <v>87</v>
      </c>
      <c r="B97" s="357" t="s">
        <v>39</v>
      </c>
      <c r="C97" s="417" t="s">
        <v>750</v>
      </c>
      <c r="D97" s="418">
        <v>44406</v>
      </c>
      <c r="E97" s="288">
        <v>2067.0500000000002</v>
      </c>
      <c r="F97" s="288">
        <v>2060.7833333333333</v>
      </c>
      <c r="G97" s="289">
        <v>2048.6166666666668</v>
      </c>
      <c r="H97" s="289">
        <v>2030.1833333333334</v>
      </c>
      <c r="I97" s="289">
        <v>2018.0166666666669</v>
      </c>
      <c r="J97" s="289">
        <v>2079.2166666666667</v>
      </c>
      <c r="K97" s="289">
        <v>2091.3833333333337</v>
      </c>
      <c r="L97" s="289">
        <v>2109.8166666666666</v>
      </c>
      <c r="M97" s="276">
        <v>2072.9499999999998</v>
      </c>
      <c r="N97" s="276">
        <v>2042.35</v>
      </c>
      <c r="O97" s="291">
        <v>1891175</v>
      </c>
      <c r="P97" s="292">
        <v>-4.871669118849109E-2</v>
      </c>
    </row>
    <row r="98" spans="1:16" ht="15">
      <c r="A98" s="254">
        <v>88</v>
      </c>
      <c r="B98" s="342" t="s">
        <v>49</v>
      </c>
      <c r="C98" s="417" t="s">
        <v>126</v>
      </c>
      <c r="D98" s="418">
        <v>44406</v>
      </c>
      <c r="E98" s="288">
        <v>203.05</v>
      </c>
      <c r="F98" s="288">
        <v>203.31666666666669</v>
      </c>
      <c r="G98" s="289">
        <v>202.43333333333339</v>
      </c>
      <c r="H98" s="289">
        <v>201.81666666666669</v>
      </c>
      <c r="I98" s="289">
        <v>200.93333333333339</v>
      </c>
      <c r="J98" s="289">
        <v>203.93333333333339</v>
      </c>
      <c r="K98" s="289">
        <v>204.81666666666666</v>
      </c>
      <c r="L98" s="289">
        <v>205.43333333333339</v>
      </c>
      <c r="M98" s="276">
        <v>204.2</v>
      </c>
      <c r="N98" s="276">
        <v>202.7</v>
      </c>
      <c r="O98" s="291">
        <v>178160000</v>
      </c>
      <c r="P98" s="292">
        <v>2.2197334116696655E-2</v>
      </c>
    </row>
    <row r="99" spans="1:16" ht="15">
      <c r="A99" s="254">
        <v>89</v>
      </c>
      <c r="B99" s="342" t="s">
        <v>111</v>
      </c>
      <c r="C99" s="417" t="s">
        <v>127</v>
      </c>
      <c r="D99" s="418">
        <v>44406</v>
      </c>
      <c r="E99" s="288">
        <v>390.1</v>
      </c>
      <c r="F99" s="288">
        <v>392.5</v>
      </c>
      <c r="G99" s="289">
        <v>386</v>
      </c>
      <c r="H99" s="289">
        <v>381.9</v>
      </c>
      <c r="I99" s="289">
        <v>375.4</v>
      </c>
      <c r="J99" s="289">
        <v>396.6</v>
      </c>
      <c r="K99" s="289">
        <v>403.1</v>
      </c>
      <c r="L99" s="289">
        <v>407.20000000000005</v>
      </c>
      <c r="M99" s="276">
        <v>399</v>
      </c>
      <c r="N99" s="276">
        <v>388.4</v>
      </c>
      <c r="O99" s="291">
        <v>33447500</v>
      </c>
      <c r="P99" s="292">
        <v>1.8421252949684098E-2</v>
      </c>
    </row>
    <row r="100" spans="1:16" ht="15">
      <c r="A100" s="254">
        <v>90</v>
      </c>
      <c r="B100" s="342" t="s">
        <v>111</v>
      </c>
      <c r="C100" s="417" t="s">
        <v>128</v>
      </c>
      <c r="D100" s="418">
        <v>44406</v>
      </c>
      <c r="E100" s="288">
        <v>668.4</v>
      </c>
      <c r="F100" s="288">
        <v>669.93333333333339</v>
      </c>
      <c r="G100" s="289">
        <v>661.86666666666679</v>
      </c>
      <c r="H100" s="289">
        <v>655.33333333333337</v>
      </c>
      <c r="I100" s="289">
        <v>647.26666666666677</v>
      </c>
      <c r="J100" s="289">
        <v>676.46666666666681</v>
      </c>
      <c r="K100" s="289">
        <v>684.53333333333342</v>
      </c>
      <c r="L100" s="289">
        <v>691.06666666666683</v>
      </c>
      <c r="M100" s="276">
        <v>678</v>
      </c>
      <c r="N100" s="276">
        <v>663.4</v>
      </c>
      <c r="O100" s="291">
        <v>42269850</v>
      </c>
      <c r="P100" s="292">
        <v>2.1866127084625174E-2</v>
      </c>
    </row>
    <row r="101" spans="1:16" ht="15">
      <c r="A101" s="254">
        <v>91</v>
      </c>
      <c r="B101" s="342" t="s">
        <v>39</v>
      </c>
      <c r="C101" s="417" t="s">
        <v>129</v>
      </c>
      <c r="D101" s="418">
        <v>44406</v>
      </c>
      <c r="E101" s="288">
        <v>3151.5</v>
      </c>
      <c r="F101" s="288">
        <v>3137.0833333333335</v>
      </c>
      <c r="G101" s="289">
        <v>3117.3666666666668</v>
      </c>
      <c r="H101" s="289">
        <v>3083.2333333333331</v>
      </c>
      <c r="I101" s="289">
        <v>3063.5166666666664</v>
      </c>
      <c r="J101" s="289">
        <v>3171.2166666666672</v>
      </c>
      <c r="K101" s="289">
        <v>3190.9333333333334</v>
      </c>
      <c r="L101" s="289">
        <v>3225.0666666666675</v>
      </c>
      <c r="M101" s="276">
        <v>3156.8</v>
      </c>
      <c r="N101" s="276">
        <v>3102.95</v>
      </c>
      <c r="O101" s="291">
        <v>1495000</v>
      </c>
      <c r="P101" s="292">
        <v>1.5107791546426753E-2</v>
      </c>
    </row>
    <row r="102" spans="1:16" ht="15">
      <c r="A102" s="254">
        <v>92</v>
      </c>
      <c r="B102" s="342" t="s">
        <v>53</v>
      </c>
      <c r="C102" s="417" t="s">
        <v>131</v>
      </c>
      <c r="D102" s="418">
        <v>44406</v>
      </c>
      <c r="E102" s="288">
        <v>1723.2</v>
      </c>
      <c r="F102" s="288">
        <v>1724.5</v>
      </c>
      <c r="G102" s="289">
        <v>1716.15</v>
      </c>
      <c r="H102" s="289">
        <v>1709.1000000000001</v>
      </c>
      <c r="I102" s="289">
        <v>1700.7500000000002</v>
      </c>
      <c r="J102" s="289">
        <v>1731.55</v>
      </c>
      <c r="K102" s="289">
        <v>1739.8999999999999</v>
      </c>
      <c r="L102" s="289">
        <v>1746.9499999999998</v>
      </c>
      <c r="M102" s="276">
        <v>1732.85</v>
      </c>
      <c r="N102" s="276">
        <v>1717.45</v>
      </c>
      <c r="O102" s="291">
        <v>22621600</v>
      </c>
      <c r="P102" s="292">
        <v>-1.1950103078374507E-2</v>
      </c>
    </row>
    <row r="103" spans="1:16" ht="15">
      <c r="A103" s="254">
        <v>93</v>
      </c>
      <c r="B103" s="342" t="s">
        <v>56</v>
      </c>
      <c r="C103" s="417" t="s">
        <v>132</v>
      </c>
      <c r="D103" s="418">
        <v>44406</v>
      </c>
      <c r="E103" s="288">
        <v>92.8</v>
      </c>
      <c r="F103" s="288">
        <v>93.016666666666666</v>
      </c>
      <c r="G103" s="289">
        <v>92.283333333333331</v>
      </c>
      <c r="H103" s="289">
        <v>91.766666666666666</v>
      </c>
      <c r="I103" s="289">
        <v>91.033333333333331</v>
      </c>
      <c r="J103" s="289">
        <v>93.533333333333331</v>
      </c>
      <c r="K103" s="289">
        <v>94.266666666666652</v>
      </c>
      <c r="L103" s="289">
        <v>94.783333333333331</v>
      </c>
      <c r="M103" s="276">
        <v>93.75</v>
      </c>
      <c r="N103" s="276">
        <v>92.5</v>
      </c>
      <c r="O103" s="291">
        <v>65145200</v>
      </c>
      <c r="P103" s="292">
        <v>9.5422486516387774E-3</v>
      </c>
    </row>
    <row r="104" spans="1:16" ht="15">
      <c r="A104" s="254">
        <v>94</v>
      </c>
      <c r="B104" s="342" t="s">
        <v>39</v>
      </c>
      <c r="C104" s="417" t="s">
        <v>345</v>
      </c>
      <c r="D104" s="418">
        <v>44406</v>
      </c>
      <c r="E104" s="288">
        <v>3318.15</v>
      </c>
      <c r="F104" s="288">
        <v>3295.4666666666667</v>
      </c>
      <c r="G104" s="289">
        <v>3251.2833333333333</v>
      </c>
      <c r="H104" s="289">
        <v>3184.4166666666665</v>
      </c>
      <c r="I104" s="289">
        <v>3140.2333333333331</v>
      </c>
      <c r="J104" s="289">
        <v>3362.3333333333335</v>
      </c>
      <c r="K104" s="289">
        <v>3406.5166666666669</v>
      </c>
      <c r="L104" s="289">
        <v>3473.3833333333337</v>
      </c>
      <c r="M104" s="276">
        <v>3339.65</v>
      </c>
      <c r="N104" s="276">
        <v>3228.6</v>
      </c>
      <c r="O104" s="291">
        <v>454750</v>
      </c>
      <c r="P104" s="292">
        <v>-2.7272727272727271E-2</v>
      </c>
    </row>
    <row r="105" spans="1:16" ht="15">
      <c r="A105" s="254">
        <v>95</v>
      </c>
      <c r="B105" s="342" t="s">
        <v>56</v>
      </c>
      <c r="C105" s="417" t="s">
        <v>133</v>
      </c>
      <c r="D105" s="418">
        <v>44406</v>
      </c>
      <c r="E105" s="288">
        <v>468.1</v>
      </c>
      <c r="F105" s="288">
        <v>469.5333333333333</v>
      </c>
      <c r="G105" s="289">
        <v>464.56666666666661</v>
      </c>
      <c r="H105" s="289">
        <v>461.0333333333333</v>
      </c>
      <c r="I105" s="289">
        <v>456.06666666666661</v>
      </c>
      <c r="J105" s="289">
        <v>473.06666666666661</v>
      </c>
      <c r="K105" s="289">
        <v>478.0333333333333</v>
      </c>
      <c r="L105" s="289">
        <v>481.56666666666661</v>
      </c>
      <c r="M105" s="276">
        <v>474.5</v>
      </c>
      <c r="N105" s="276">
        <v>466</v>
      </c>
      <c r="O105" s="291">
        <v>14324000</v>
      </c>
      <c r="P105" s="292">
        <v>2.9318769761425698E-2</v>
      </c>
    </row>
    <row r="106" spans="1:16" ht="15">
      <c r="A106" s="254">
        <v>96</v>
      </c>
      <c r="B106" s="342" t="s">
        <v>63</v>
      </c>
      <c r="C106" s="417" t="s">
        <v>134</v>
      </c>
      <c r="D106" s="418">
        <v>44406</v>
      </c>
      <c r="E106" s="288">
        <v>1475.55</v>
      </c>
      <c r="F106" s="288">
        <v>1478.55</v>
      </c>
      <c r="G106" s="289">
        <v>1462.1999999999998</v>
      </c>
      <c r="H106" s="289">
        <v>1448.85</v>
      </c>
      <c r="I106" s="289">
        <v>1432.4999999999998</v>
      </c>
      <c r="J106" s="289">
        <v>1491.8999999999999</v>
      </c>
      <c r="K106" s="289">
        <v>1508.2499999999998</v>
      </c>
      <c r="L106" s="289">
        <v>1521.6</v>
      </c>
      <c r="M106" s="276">
        <v>1494.9</v>
      </c>
      <c r="N106" s="276">
        <v>1465.2</v>
      </c>
      <c r="O106" s="291">
        <v>15421500</v>
      </c>
      <c r="P106" s="292">
        <v>9.9405615904898548E-2</v>
      </c>
    </row>
    <row r="107" spans="1:16" ht="15">
      <c r="A107" s="254">
        <v>97</v>
      </c>
      <c r="B107" s="342" t="s">
        <v>106</v>
      </c>
      <c r="C107" s="417" t="s">
        <v>260</v>
      </c>
      <c r="D107" s="418">
        <v>44406</v>
      </c>
      <c r="E107" s="288">
        <v>4059.15</v>
      </c>
      <c r="F107" s="288">
        <v>4041.8833333333332</v>
      </c>
      <c r="G107" s="289">
        <v>4010.7666666666664</v>
      </c>
      <c r="H107" s="289">
        <v>3962.3833333333332</v>
      </c>
      <c r="I107" s="289">
        <v>3931.2666666666664</v>
      </c>
      <c r="J107" s="289">
        <v>4090.2666666666664</v>
      </c>
      <c r="K107" s="289">
        <v>4121.3833333333332</v>
      </c>
      <c r="L107" s="289">
        <v>4169.7666666666664</v>
      </c>
      <c r="M107" s="276">
        <v>4073</v>
      </c>
      <c r="N107" s="276">
        <v>3993.5</v>
      </c>
      <c r="O107" s="291">
        <v>691050</v>
      </c>
      <c r="P107" s="292">
        <v>4.230769230769231E-2</v>
      </c>
    </row>
    <row r="108" spans="1:16" ht="15">
      <c r="A108" s="254">
        <v>98</v>
      </c>
      <c r="B108" s="342" t="s">
        <v>106</v>
      </c>
      <c r="C108" s="417" t="s">
        <v>259</v>
      </c>
      <c r="D108" s="418">
        <v>44406</v>
      </c>
      <c r="E108" s="288">
        <v>2877.35</v>
      </c>
      <c r="F108" s="288">
        <v>2886.2666666666664</v>
      </c>
      <c r="G108" s="289">
        <v>2852.583333333333</v>
      </c>
      <c r="H108" s="289">
        <v>2827.8166666666666</v>
      </c>
      <c r="I108" s="289">
        <v>2794.1333333333332</v>
      </c>
      <c r="J108" s="289">
        <v>2911.0333333333328</v>
      </c>
      <c r="K108" s="289">
        <v>2944.7166666666662</v>
      </c>
      <c r="L108" s="289">
        <v>2969.4833333333327</v>
      </c>
      <c r="M108" s="276">
        <v>2919.95</v>
      </c>
      <c r="N108" s="276">
        <v>2861.5</v>
      </c>
      <c r="O108" s="291">
        <v>483000</v>
      </c>
      <c r="P108" s="292">
        <v>8.771929824561403E-3</v>
      </c>
    </row>
    <row r="109" spans="1:16" ht="15">
      <c r="A109" s="254">
        <v>99</v>
      </c>
      <c r="B109" s="342" t="s">
        <v>51</v>
      </c>
      <c r="C109" s="417" t="s">
        <v>135</v>
      </c>
      <c r="D109" s="418">
        <v>44406</v>
      </c>
      <c r="E109" s="288">
        <v>1159.1500000000001</v>
      </c>
      <c r="F109" s="288">
        <v>1159.0500000000002</v>
      </c>
      <c r="G109" s="289">
        <v>1150.6500000000003</v>
      </c>
      <c r="H109" s="289">
        <v>1142.1500000000001</v>
      </c>
      <c r="I109" s="289">
        <v>1133.7500000000002</v>
      </c>
      <c r="J109" s="289">
        <v>1167.5500000000004</v>
      </c>
      <c r="K109" s="289">
        <v>1175.95</v>
      </c>
      <c r="L109" s="289">
        <v>1184.4500000000005</v>
      </c>
      <c r="M109" s="276">
        <v>1167.45</v>
      </c>
      <c r="N109" s="276">
        <v>1150.55</v>
      </c>
      <c r="O109" s="291">
        <v>7134900</v>
      </c>
      <c r="P109" s="292">
        <v>-2.1222014925373133E-2</v>
      </c>
    </row>
    <row r="110" spans="1:16" ht="15">
      <c r="A110" s="254">
        <v>100</v>
      </c>
      <c r="B110" s="342" t="s">
        <v>43</v>
      </c>
      <c r="C110" s="417" t="s">
        <v>136</v>
      </c>
      <c r="D110" s="418">
        <v>44406</v>
      </c>
      <c r="E110" s="288">
        <v>775.75</v>
      </c>
      <c r="F110" s="288">
        <v>776.19999999999993</v>
      </c>
      <c r="G110" s="289">
        <v>769.69999999999982</v>
      </c>
      <c r="H110" s="289">
        <v>763.64999999999986</v>
      </c>
      <c r="I110" s="289">
        <v>757.14999999999975</v>
      </c>
      <c r="J110" s="289">
        <v>782.24999999999989</v>
      </c>
      <c r="K110" s="289">
        <v>788.75000000000011</v>
      </c>
      <c r="L110" s="289">
        <v>794.8</v>
      </c>
      <c r="M110" s="276">
        <v>782.7</v>
      </c>
      <c r="N110" s="276">
        <v>770.15</v>
      </c>
      <c r="O110" s="291">
        <v>11225900</v>
      </c>
      <c r="P110" s="292">
        <v>1.0332010332010332E-2</v>
      </c>
    </row>
    <row r="111" spans="1:16" ht="15">
      <c r="A111" s="254">
        <v>101</v>
      </c>
      <c r="B111" s="342" t="s">
        <v>56</v>
      </c>
      <c r="C111" s="417" t="s">
        <v>137</v>
      </c>
      <c r="D111" s="418">
        <v>44406</v>
      </c>
      <c r="E111" s="288">
        <v>157.30000000000001</v>
      </c>
      <c r="F111" s="288">
        <v>157.01666666666668</v>
      </c>
      <c r="G111" s="289">
        <v>155.88333333333335</v>
      </c>
      <c r="H111" s="289">
        <v>154.46666666666667</v>
      </c>
      <c r="I111" s="289">
        <v>153.33333333333334</v>
      </c>
      <c r="J111" s="289">
        <v>158.43333333333337</v>
      </c>
      <c r="K111" s="289">
        <v>159.56666666666669</v>
      </c>
      <c r="L111" s="289">
        <v>160.98333333333338</v>
      </c>
      <c r="M111" s="276">
        <v>158.15</v>
      </c>
      <c r="N111" s="276">
        <v>155.6</v>
      </c>
      <c r="O111" s="291">
        <v>44856000</v>
      </c>
      <c r="P111" s="292">
        <v>3.568242640499554E-4</v>
      </c>
    </row>
    <row r="112" spans="1:16" ht="15">
      <c r="A112" s="254">
        <v>102</v>
      </c>
      <c r="B112" s="342" t="s">
        <v>56</v>
      </c>
      <c r="C112" s="417" t="s">
        <v>138</v>
      </c>
      <c r="D112" s="418">
        <v>44406</v>
      </c>
      <c r="E112" s="288">
        <v>174</v>
      </c>
      <c r="F112" s="288">
        <v>172.05000000000004</v>
      </c>
      <c r="G112" s="289">
        <v>169.50000000000009</v>
      </c>
      <c r="H112" s="289">
        <v>165.00000000000006</v>
      </c>
      <c r="I112" s="289">
        <v>162.4500000000001</v>
      </c>
      <c r="J112" s="289">
        <v>176.55000000000007</v>
      </c>
      <c r="K112" s="289">
        <v>179.10000000000002</v>
      </c>
      <c r="L112" s="289">
        <v>183.60000000000005</v>
      </c>
      <c r="M112" s="276">
        <v>174.6</v>
      </c>
      <c r="N112" s="276">
        <v>167.55</v>
      </c>
      <c r="O112" s="291">
        <v>24912000</v>
      </c>
      <c r="P112" s="292">
        <v>6.9276332732423382E-2</v>
      </c>
    </row>
    <row r="113" spans="1:16" ht="15">
      <c r="A113" s="254">
        <v>103</v>
      </c>
      <c r="B113" s="342" t="s">
        <v>49</v>
      </c>
      <c r="C113" s="417" t="s">
        <v>139</v>
      </c>
      <c r="D113" s="418">
        <v>44406</v>
      </c>
      <c r="E113" s="288">
        <v>520.65</v>
      </c>
      <c r="F113" s="288">
        <v>526.44999999999993</v>
      </c>
      <c r="G113" s="289">
        <v>512.79999999999984</v>
      </c>
      <c r="H113" s="289">
        <v>504.94999999999993</v>
      </c>
      <c r="I113" s="289">
        <v>491.29999999999984</v>
      </c>
      <c r="J113" s="289">
        <v>534.29999999999984</v>
      </c>
      <c r="K113" s="289">
        <v>547.94999999999993</v>
      </c>
      <c r="L113" s="289">
        <v>555.79999999999984</v>
      </c>
      <c r="M113" s="276">
        <v>540.1</v>
      </c>
      <c r="N113" s="276">
        <v>518.6</v>
      </c>
      <c r="O113" s="291">
        <v>6360000</v>
      </c>
      <c r="P113" s="292">
        <v>3.7859007832898174E-2</v>
      </c>
    </row>
    <row r="114" spans="1:16" ht="15">
      <c r="A114" s="254">
        <v>104</v>
      </c>
      <c r="B114" s="342" t="s">
        <v>43</v>
      </c>
      <c r="C114" s="417" t="s">
        <v>140</v>
      </c>
      <c r="D114" s="418">
        <v>44406</v>
      </c>
      <c r="E114" s="288">
        <v>7588.9</v>
      </c>
      <c r="F114" s="288">
        <v>7599.4666666666672</v>
      </c>
      <c r="G114" s="289">
        <v>7555.6833333333343</v>
      </c>
      <c r="H114" s="289">
        <v>7522.4666666666672</v>
      </c>
      <c r="I114" s="289">
        <v>7478.6833333333343</v>
      </c>
      <c r="J114" s="289">
        <v>7632.6833333333343</v>
      </c>
      <c r="K114" s="289">
        <v>7676.4666666666672</v>
      </c>
      <c r="L114" s="289">
        <v>7709.6833333333343</v>
      </c>
      <c r="M114" s="276">
        <v>7643.25</v>
      </c>
      <c r="N114" s="276">
        <v>7566.25</v>
      </c>
      <c r="O114" s="291">
        <v>1772600</v>
      </c>
      <c r="P114" s="292">
        <v>-2.532215407123966E-3</v>
      </c>
    </row>
    <row r="115" spans="1:16" ht="15">
      <c r="A115" s="254">
        <v>105</v>
      </c>
      <c r="B115" s="342" t="s">
        <v>49</v>
      </c>
      <c r="C115" s="417" t="s">
        <v>141</v>
      </c>
      <c r="D115" s="418">
        <v>44406</v>
      </c>
      <c r="E115" s="288">
        <v>666.05</v>
      </c>
      <c r="F115" s="288">
        <v>666.36666666666667</v>
      </c>
      <c r="G115" s="289">
        <v>663.23333333333335</v>
      </c>
      <c r="H115" s="289">
        <v>660.41666666666663</v>
      </c>
      <c r="I115" s="289">
        <v>657.2833333333333</v>
      </c>
      <c r="J115" s="289">
        <v>669.18333333333339</v>
      </c>
      <c r="K115" s="289">
        <v>672.31666666666683</v>
      </c>
      <c r="L115" s="289">
        <v>675.13333333333344</v>
      </c>
      <c r="M115" s="276">
        <v>669.5</v>
      </c>
      <c r="N115" s="276">
        <v>663.55</v>
      </c>
      <c r="O115" s="291">
        <v>11227500</v>
      </c>
      <c r="P115" s="292">
        <v>1.744449478930675E-2</v>
      </c>
    </row>
    <row r="116" spans="1:16" ht="15">
      <c r="A116" s="254">
        <v>106</v>
      </c>
      <c r="B116" s="357" t="s">
        <v>51</v>
      </c>
      <c r="C116" s="417" t="s">
        <v>428</v>
      </c>
      <c r="D116" s="418">
        <v>44406</v>
      </c>
      <c r="E116" s="288">
        <v>2890.75</v>
      </c>
      <c r="F116" s="288">
        <v>2879.2000000000003</v>
      </c>
      <c r="G116" s="289">
        <v>2856.8000000000006</v>
      </c>
      <c r="H116" s="289">
        <v>2822.8500000000004</v>
      </c>
      <c r="I116" s="289">
        <v>2800.4500000000007</v>
      </c>
      <c r="J116" s="289">
        <v>2913.1500000000005</v>
      </c>
      <c r="K116" s="289">
        <v>2935.55</v>
      </c>
      <c r="L116" s="289">
        <v>2969.5000000000005</v>
      </c>
      <c r="M116" s="276">
        <v>2901.6</v>
      </c>
      <c r="N116" s="276">
        <v>2845.25</v>
      </c>
      <c r="O116" s="291">
        <v>229400</v>
      </c>
      <c r="P116" s="292">
        <v>-3.7751677852348994E-2</v>
      </c>
    </row>
    <row r="117" spans="1:16" ht="15">
      <c r="A117" s="254">
        <v>107</v>
      </c>
      <c r="B117" s="357" t="s">
        <v>56</v>
      </c>
      <c r="C117" s="417" t="s">
        <v>142</v>
      </c>
      <c r="D117" s="418">
        <v>44406</v>
      </c>
      <c r="E117" s="288">
        <v>1040.4000000000001</v>
      </c>
      <c r="F117" s="288">
        <v>1045.9166666666667</v>
      </c>
      <c r="G117" s="289">
        <v>1031.8333333333335</v>
      </c>
      <c r="H117" s="289">
        <v>1023.2666666666667</v>
      </c>
      <c r="I117" s="289">
        <v>1009.1833333333334</v>
      </c>
      <c r="J117" s="289">
        <v>1054.4833333333336</v>
      </c>
      <c r="K117" s="289">
        <v>1068.5666666666671</v>
      </c>
      <c r="L117" s="289">
        <v>1077.1333333333337</v>
      </c>
      <c r="M117" s="276">
        <v>1060</v>
      </c>
      <c r="N117" s="276">
        <v>1037.3499999999999</v>
      </c>
      <c r="O117" s="291">
        <v>2602600</v>
      </c>
      <c r="P117" s="292">
        <v>3.7574501166105209E-2</v>
      </c>
    </row>
    <row r="118" spans="1:16" ht="15">
      <c r="A118" s="254">
        <v>108</v>
      </c>
      <c r="B118" s="342" t="s">
        <v>72</v>
      </c>
      <c r="C118" s="417" t="s">
        <v>143</v>
      </c>
      <c r="D118" s="418">
        <v>44406</v>
      </c>
      <c r="E118" s="288">
        <v>1145.25</v>
      </c>
      <c r="F118" s="288">
        <v>1143.25</v>
      </c>
      <c r="G118" s="289">
        <v>1138.5</v>
      </c>
      <c r="H118" s="289">
        <v>1131.75</v>
      </c>
      <c r="I118" s="289">
        <v>1127</v>
      </c>
      <c r="J118" s="289">
        <v>1150</v>
      </c>
      <c r="K118" s="289">
        <v>1154.75</v>
      </c>
      <c r="L118" s="289">
        <v>1161.5</v>
      </c>
      <c r="M118" s="276">
        <v>1148</v>
      </c>
      <c r="N118" s="276">
        <v>1136.5</v>
      </c>
      <c r="O118" s="291">
        <v>2440800</v>
      </c>
      <c r="P118" s="292">
        <v>-2.6328386787936812E-2</v>
      </c>
    </row>
    <row r="119" spans="1:16" ht="15">
      <c r="A119" s="254">
        <v>109</v>
      </c>
      <c r="B119" s="342" t="s">
        <v>106</v>
      </c>
      <c r="C119" s="417" t="s">
        <v>144</v>
      </c>
      <c r="D119" s="418">
        <v>44406</v>
      </c>
      <c r="E119" s="288">
        <v>2570.1999999999998</v>
      </c>
      <c r="F119" s="288">
        <v>2558.4</v>
      </c>
      <c r="G119" s="289">
        <v>2536.8000000000002</v>
      </c>
      <c r="H119" s="289">
        <v>2503.4</v>
      </c>
      <c r="I119" s="289">
        <v>2481.8000000000002</v>
      </c>
      <c r="J119" s="289">
        <v>2591.8000000000002</v>
      </c>
      <c r="K119" s="289">
        <v>2613.3999999999996</v>
      </c>
      <c r="L119" s="289">
        <v>2646.8</v>
      </c>
      <c r="M119" s="276">
        <v>2580</v>
      </c>
      <c r="N119" s="276">
        <v>2525</v>
      </c>
      <c r="O119" s="291">
        <v>1784400</v>
      </c>
      <c r="P119" s="292">
        <v>-1.3053097345132743E-2</v>
      </c>
    </row>
    <row r="120" spans="1:16" ht="15">
      <c r="A120" s="254">
        <v>110</v>
      </c>
      <c r="B120" s="342" t="s">
        <v>43</v>
      </c>
      <c r="C120" s="417" t="s">
        <v>145</v>
      </c>
      <c r="D120" s="418">
        <v>44406</v>
      </c>
      <c r="E120" s="288">
        <v>245.4</v>
      </c>
      <c r="F120" s="288">
        <v>246.26666666666665</v>
      </c>
      <c r="G120" s="289">
        <v>243.1333333333333</v>
      </c>
      <c r="H120" s="289">
        <v>240.86666666666665</v>
      </c>
      <c r="I120" s="289">
        <v>237.73333333333329</v>
      </c>
      <c r="J120" s="289">
        <v>248.5333333333333</v>
      </c>
      <c r="K120" s="289">
        <v>251.66666666666663</v>
      </c>
      <c r="L120" s="289">
        <v>253.93333333333331</v>
      </c>
      <c r="M120" s="276">
        <v>249.4</v>
      </c>
      <c r="N120" s="276">
        <v>244</v>
      </c>
      <c r="O120" s="291">
        <v>28850500</v>
      </c>
      <c r="P120" s="292">
        <v>-2.806272845183351E-2</v>
      </c>
    </row>
    <row r="121" spans="1:16" ht="15">
      <c r="A121" s="254">
        <v>111</v>
      </c>
      <c r="B121" s="342" t="s">
        <v>106</v>
      </c>
      <c r="C121" s="417" t="s">
        <v>262</v>
      </c>
      <c r="D121" s="418">
        <v>44406</v>
      </c>
      <c r="E121" s="288">
        <v>2107.3000000000002</v>
      </c>
      <c r="F121" s="288">
        <v>2106.7166666666667</v>
      </c>
      <c r="G121" s="289">
        <v>2060.5833333333335</v>
      </c>
      <c r="H121" s="289">
        <v>2013.8666666666668</v>
      </c>
      <c r="I121" s="289">
        <v>1967.7333333333336</v>
      </c>
      <c r="J121" s="289">
        <v>2153.4333333333334</v>
      </c>
      <c r="K121" s="289">
        <v>2199.5666666666666</v>
      </c>
      <c r="L121" s="289">
        <v>2246.2833333333333</v>
      </c>
      <c r="M121" s="276">
        <v>2152.85</v>
      </c>
      <c r="N121" s="276">
        <v>2060</v>
      </c>
      <c r="O121" s="291">
        <v>564200</v>
      </c>
      <c r="P121" s="292">
        <v>-0.19703977798334876</v>
      </c>
    </row>
    <row r="122" spans="1:16" ht="15">
      <c r="A122" s="254">
        <v>112</v>
      </c>
      <c r="B122" s="342" t="s">
        <v>43</v>
      </c>
      <c r="C122" s="417" t="s">
        <v>146</v>
      </c>
      <c r="D122" s="418">
        <v>44406</v>
      </c>
      <c r="E122" s="288">
        <v>81581.350000000006</v>
      </c>
      <c r="F122" s="288">
        <v>81487.433333333334</v>
      </c>
      <c r="G122" s="289">
        <v>81093.916666666672</v>
      </c>
      <c r="H122" s="289">
        <v>80606.483333333337</v>
      </c>
      <c r="I122" s="289">
        <v>80212.966666666674</v>
      </c>
      <c r="J122" s="289">
        <v>81974.866666666669</v>
      </c>
      <c r="K122" s="289">
        <v>82368.383333333331</v>
      </c>
      <c r="L122" s="289">
        <v>82855.816666666666</v>
      </c>
      <c r="M122" s="276">
        <v>81880.95</v>
      </c>
      <c r="N122" s="276">
        <v>81000</v>
      </c>
      <c r="O122" s="291">
        <v>44380</v>
      </c>
      <c r="P122" s="292">
        <v>5.8930190389845875E-3</v>
      </c>
    </row>
    <row r="123" spans="1:16" ht="15">
      <c r="A123" s="254">
        <v>113</v>
      </c>
      <c r="B123" s="342" t="s">
        <v>56</v>
      </c>
      <c r="C123" s="417" t="s">
        <v>147</v>
      </c>
      <c r="D123" s="418">
        <v>44406</v>
      </c>
      <c r="E123" s="288">
        <v>1486.15</v>
      </c>
      <c r="F123" s="288">
        <v>1484.6833333333334</v>
      </c>
      <c r="G123" s="289">
        <v>1465.5166666666669</v>
      </c>
      <c r="H123" s="289">
        <v>1444.8833333333334</v>
      </c>
      <c r="I123" s="289">
        <v>1425.7166666666669</v>
      </c>
      <c r="J123" s="289">
        <v>1505.3166666666668</v>
      </c>
      <c r="K123" s="289">
        <v>1524.4833333333333</v>
      </c>
      <c r="L123" s="289">
        <v>1545.1166666666668</v>
      </c>
      <c r="M123" s="276">
        <v>1503.85</v>
      </c>
      <c r="N123" s="276">
        <v>1464.05</v>
      </c>
      <c r="O123" s="291">
        <v>3834000</v>
      </c>
      <c r="P123" s="292">
        <v>0.12847682119205298</v>
      </c>
    </row>
    <row r="124" spans="1:16" ht="15">
      <c r="A124" s="254">
        <v>114</v>
      </c>
      <c r="B124" s="342" t="s">
        <v>39</v>
      </c>
      <c r="C124" s="417" t="s">
        <v>768</v>
      </c>
      <c r="D124" s="418">
        <v>44406</v>
      </c>
      <c r="E124" s="288">
        <v>374.85</v>
      </c>
      <c r="F124" s="288">
        <v>373.55</v>
      </c>
      <c r="G124" s="289">
        <v>370.3</v>
      </c>
      <c r="H124" s="289">
        <v>365.75</v>
      </c>
      <c r="I124" s="289">
        <v>362.5</v>
      </c>
      <c r="J124" s="289">
        <v>378.1</v>
      </c>
      <c r="K124" s="289">
        <v>381.35</v>
      </c>
      <c r="L124" s="289">
        <v>385.90000000000003</v>
      </c>
      <c r="M124" s="276">
        <v>376.8</v>
      </c>
      <c r="N124" s="276">
        <v>369</v>
      </c>
      <c r="O124" s="291">
        <v>2148800</v>
      </c>
      <c r="P124" s="292">
        <v>-8.1240768094534704E-3</v>
      </c>
    </row>
    <row r="125" spans="1:16" ht="15">
      <c r="A125" s="254">
        <v>115</v>
      </c>
      <c r="B125" s="342" t="s">
        <v>111</v>
      </c>
      <c r="C125" s="417" t="s">
        <v>148</v>
      </c>
      <c r="D125" s="418">
        <v>44406</v>
      </c>
      <c r="E125" s="288">
        <v>79.25</v>
      </c>
      <c r="F125" s="288">
        <v>79.183333333333337</v>
      </c>
      <c r="G125" s="289">
        <v>77.866666666666674</v>
      </c>
      <c r="H125" s="289">
        <v>76.483333333333334</v>
      </c>
      <c r="I125" s="289">
        <v>75.166666666666671</v>
      </c>
      <c r="J125" s="289">
        <v>80.566666666666677</v>
      </c>
      <c r="K125" s="289">
        <v>81.88333333333334</v>
      </c>
      <c r="L125" s="289">
        <v>83.26666666666668</v>
      </c>
      <c r="M125" s="276">
        <v>80.5</v>
      </c>
      <c r="N125" s="276">
        <v>77.8</v>
      </c>
      <c r="O125" s="291">
        <v>88332000</v>
      </c>
      <c r="P125" s="292">
        <v>-3.6350148367952521E-2</v>
      </c>
    </row>
    <row r="126" spans="1:16" ht="15">
      <c r="A126" s="254">
        <v>116</v>
      </c>
      <c r="B126" s="342" t="s">
        <v>39</v>
      </c>
      <c r="C126" s="417" t="s">
        <v>256</v>
      </c>
      <c r="D126" s="418">
        <v>44406</v>
      </c>
      <c r="E126" s="288">
        <v>5383.7</v>
      </c>
      <c r="F126" s="288">
        <v>5340.0499999999993</v>
      </c>
      <c r="G126" s="289">
        <v>5280.4499999999989</v>
      </c>
      <c r="H126" s="289">
        <v>5177.2</v>
      </c>
      <c r="I126" s="289">
        <v>5117.5999999999995</v>
      </c>
      <c r="J126" s="289">
        <v>5443.2999999999984</v>
      </c>
      <c r="K126" s="289">
        <v>5502.8999999999987</v>
      </c>
      <c r="L126" s="289">
        <v>5606.1499999999978</v>
      </c>
      <c r="M126" s="276">
        <v>5399.65</v>
      </c>
      <c r="N126" s="276">
        <v>5236.8</v>
      </c>
      <c r="O126" s="291">
        <v>1164875</v>
      </c>
      <c r="P126" s="292">
        <v>4.6356188012074166E-3</v>
      </c>
    </row>
    <row r="127" spans="1:16" ht="15">
      <c r="A127" s="254">
        <v>117</v>
      </c>
      <c r="B127" s="342" t="s">
        <v>813</v>
      </c>
      <c r="C127" s="417" t="s">
        <v>437</v>
      </c>
      <c r="D127" s="418">
        <v>44406</v>
      </c>
      <c r="E127" s="288">
        <v>3800.95</v>
      </c>
      <c r="F127" s="288">
        <v>3824.5666666666671</v>
      </c>
      <c r="G127" s="289">
        <v>3745.233333333334</v>
      </c>
      <c r="H127" s="289">
        <v>3689.5166666666669</v>
      </c>
      <c r="I127" s="289">
        <v>3610.1833333333338</v>
      </c>
      <c r="J127" s="289">
        <v>3880.2833333333342</v>
      </c>
      <c r="K127" s="289">
        <v>3959.6166666666672</v>
      </c>
      <c r="L127" s="289">
        <v>4015.3333333333344</v>
      </c>
      <c r="M127" s="276">
        <v>3903.9</v>
      </c>
      <c r="N127" s="276">
        <v>3768.85</v>
      </c>
      <c r="O127" s="291">
        <v>458550</v>
      </c>
      <c r="P127" s="292">
        <v>0.12908587257617729</v>
      </c>
    </row>
    <row r="128" spans="1:16" ht="15">
      <c r="A128" s="254">
        <v>118</v>
      </c>
      <c r="B128" s="342" t="s">
        <v>49</v>
      </c>
      <c r="C128" s="417" t="s">
        <v>151</v>
      </c>
      <c r="D128" s="418">
        <v>44406</v>
      </c>
      <c r="E128" s="288">
        <v>17631.400000000001</v>
      </c>
      <c r="F128" s="288">
        <v>17632.266666666666</v>
      </c>
      <c r="G128" s="289">
        <v>17516.983333333334</v>
      </c>
      <c r="H128" s="289">
        <v>17402.566666666666</v>
      </c>
      <c r="I128" s="289">
        <v>17287.283333333333</v>
      </c>
      <c r="J128" s="289">
        <v>17746.683333333334</v>
      </c>
      <c r="K128" s="289">
        <v>17861.966666666667</v>
      </c>
      <c r="L128" s="289">
        <v>17976.383333333335</v>
      </c>
      <c r="M128" s="276">
        <v>17747.55</v>
      </c>
      <c r="N128" s="276">
        <v>17517.849999999999</v>
      </c>
      <c r="O128" s="291">
        <v>226350</v>
      </c>
      <c r="P128" s="292">
        <v>-1.1032656663724624E-3</v>
      </c>
    </row>
    <row r="129" spans="1:16" ht="15">
      <c r="A129" s="254">
        <v>119</v>
      </c>
      <c r="B129" s="342" t="s">
        <v>111</v>
      </c>
      <c r="C129" s="417" t="s">
        <v>152</v>
      </c>
      <c r="D129" s="418">
        <v>44406</v>
      </c>
      <c r="E129" s="288">
        <v>183.35</v>
      </c>
      <c r="F129" s="288">
        <v>184.03333333333333</v>
      </c>
      <c r="G129" s="289">
        <v>181.06666666666666</v>
      </c>
      <c r="H129" s="289">
        <v>178.78333333333333</v>
      </c>
      <c r="I129" s="289">
        <v>175.81666666666666</v>
      </c>
      <c r="J129" s="289">
        <v>186.31666666666666</v>
      </c>
      <c r="K129" s="289">
        <v>189.2833333333333</v>
      </c>
      <c r="L129" s="289">
        <v>191.56666666666666</v>
      </c>
      <c r="M129" s="276">
        <v>187</v>
      </c>
      <c r="N129" s="276">
        <v>181.75</v>
      </c>
      <c r="O129" s="291">
        <v>64661700</v>
      </c>
      <c r="P129" s="292">
        <v>2.9110684580934101E-2</v>
      </c>
    </row>
    <row r="130" spans="1:16" ht="15">
      <c r="A130" s="254">
        <v>120</v>
      </c>
      <c r="B130" s="342" t="s">
        <v>42</v>
      </c>
      <c r="C130" s="417" t="s">
        <v>153</v>
      </c>
      <c r="D130" s="418">
        <v>44406</v>
      </c>
      <c r="E130" s="288">
        <v>117.15</v>
      </c>
      <c r="F130" s="288">
        <v>117.45</v>
      </c>
      <c r="G130" s="289">
        <v>116.4</v>
      </c>
      <c r="H130" s="289">
        <v>115.65</v>
      </c>
      <c r="I130" s="289">
        <v>114.60000000000001</v>
      </c>
      <c r="J130" s="289">
        <v>118.2</v>
      </c>
      <c r="K130" s="289">
        <v>119.24999999999999</v>
      </c>
      <c r="L130" s="289">
        <v>120</v>
      </c>
      <c r="M130" s="276">
        <v>118.5</v>
      </c>
      <c r="N130" s="276">
        <v>116.7</v>
      </c>
      <c r="O130" s="291">
        <v>48068100</v>
      </c>
      <c r="P130" s="292">
        <v>-8.4656084656084662E-3</v>
      </c>
    </row>
    <row r="131" spans="1:16" ht="15">
      <c r="A131" s="254">
        <v>121</v>
      </c>
      <c r="B131" s="342" t="s">
        <v>72</v>
      </c>
      <c r="C131" s="417" t="s">
        <v>155</v>
      </c>
      <c r="D131" s="418">
        <v>44406</v>
      </c>
      <c r="E131" s="288">
        <v>119.05</v>
      </c>
      <c r="F131" s="288">
        <v>119.55</v>
      </c>
      <c r="G131" s="289">
        <v>117.75</v>
      </c>
      <c r="H131" s="289">
        <v>116.45</v>
      </c>
      <c r="I131" s="289">
        <v>114.65</v>
      </c>
      <c r="J131" s="289">
        <v>120.85</v>
      </c>
      <c r="K131" s="289">
        <v>122.64999999999998</v>
      </c>
      <c r="L131" s="289">
        <v>123.94999999999999</v>
      </c>
      <c r="M131" s="276">
        <v>121.35</v>
      </c>
      <c r="N131" s="276">
        <v>118.25</v>
      </c>
      <c r="O131" s="291">
        <v>71171100</v>
      </c>
      <c r="P131" s="292">
        <v>1.7839444995044598E-2</v>
      </c>
    </row>
    <row r="132" spans="1:16" ht="15">
      <c r="A132" s="254">
        <v>122</v>
      </c>
      <c r="B132" s="342" t="s">
        <v>78</v>
      </c>
      <c r="C132" s="417" t="s">
        <v>156</v>
      </c>
      <c r="D132" s="418">
        <v>44406</v>
      </c>
      <c r="E132" s="288">
        <v>29911.5</v>
      </c>
      <c r="F132" s="288">
        <v>29933.8</v>
      </c>
      <c r="G132" s="289">
        <v>29777.599999999999</v>
      </c>
      <c r="H132" s="289">
        <v>29643.7</v>
      </c>
      <c r="I132" s="289">
        <v>29487.5</v>
      </c>
      <c r="J132" s="289">
        <v>30067.699999999997</v>
      </c>
      <c r="K132" s="289">
        <v>30223.9</v>
      </c>
      <c r="L132" s="289">
        <v>30357.799999999996</v>
      </c>
      <c r="M132" s="276">
        <v>30090</v>
      </c>
      <c r="N132" s="276">
        <v>29799.9</v>
      </c>
      <c r="O132" s="291">
        <v>66810</v>
      </c>
      <c r="P132" s="292">
        <v>-3.383947939262473E-2</v>
      </c>
    </row>
    <row r="133" spans="1:16" ht="15">
      <c r="A133" s="254">
        <v>123</v>
      </c>
      <c r="B133" s="357" t="s">
        <v>51</v>
      </c>
      <c r="C133" s="417" t="s">
        <v>157</v>
      </c>
      <c r="D133" s="418">
        <v>44406</v>
      </c>
      <c r="E133" s="288">
        <v>2384.9499999999998</v>
      </c>
      <c r="F133" s="288">
        <v>2396.7000000000003</v>
      </c>
      <c r="G133" s="289">
        <v>2363.4000000000005</v>
      </c>
      <c r="H133" s="289">
        <v>2341.8500000000004</v>
      </c>
      <c r="I133" s="289">
        <v>2308.5500000000006</v>
      </c>
      <c r="J133" s="289">
        <v>2418.2500000000005</v>
      </c>
      <c r="K133" s="289">
        <v>2451.5500000000006</v>
      </c>
      <c r="L133" s="289">
        <v>2473.1000000000004</v>
      </c>
      <c r="M133" s="276">
        <v>2430</v>
      </c>
      <c r="N133" s="276">
        <v>2375.15</v>
      </c>
      <c r="O133" s="291">
        <v>3180925</v>
      </c>
      <c r="P133" s="292">
        <v>2.7741655830082357E-3</v>
      </c>
    </row>
    <row r="134" spans="1:16" ht="15">
      <c r="A134" s="254">
        <v>124</v>
      </c>
      <c r="B134" s="342" t="s">
        <v>72</v>
      </c>
      <c r="C134" s="417" t="s">
        <v>158</v>
      </c>
      <c r="D134" s="418">
        <v>44406</v>
      </c>
      <c r="E134" s="288">
        <v>224.1</v>
      </c>
      <c r="F134" s="288">
        <v>224.85</v>
      </c>
      <c r="G134" s="289">
        <v>223.04999999999998</v>
      </c>
      <c r="H134" s="289">
        <v>222</v>
      </c>
      <c r="I134" s="289">
        <v>220.2</v>
      </c>
      <c r="J134" s="289">
        <v>225.89999999999998</v>
      </c>
      <c r="K134" s="289">
        <v>227.7</v>
      </c>
      <c r="L134" s="289">
        <v>228.74999999999997</v>
      </c>
      <c r="M134" s="276">
        <v>226.65</v>
      </c>
      <c r="N134" s="276">
        <v>223.8</v>
      </c>
      <c r="O134" s="291">
        <v>24960000</v>
      </c>
      <c r="P134" s="292">
        <v>-1.070154577883472E-2</v>
      </c>
    </row>
    <row r="135" spans="1:16" ht="15">
      <c r="A135" s="254">
        <v>125</v>
      </c>
      <c r="B135" s="342" t="s">
        <v>56</v>
      </c>
      <c r="C135" s="417" t="s">
        <v>159</v>
      </c>
      <c r="D135" s="418">
        <v>44406</v>
      </c>
      <c r="E135" s="288">
        <v>121.45</v>
      </c>
      <c r="F135" s="288">
        <v>121.91666666666667</v>
      </c>
      <c r="G135" s="289">
        <v>120.43333333333334</v>
      </c>
      <c r="H135" s="289">
        <v>119.41666666666667</v>
      </c>
      <c r="I135" s="289">
        <v>117.93333333333334</v>
      </c>
      <c r="J135" s="289">
        <v>122.93333333333334</v>
      </c>
      <c r="K135" s="289">
        <v>124.41666666666666</v>
      </c>
      <c r="L135" s="289">
        <v>125.43333333333334</v>
      </c>
      <c r="M135" s="276">
        <v>123.4</v>
      </c>
      <c r="N135" s="276">
        <v>120.9</v>
      </c>
      <c r="O135" s="291">
        <v>46506200</v>
      </c>
      <c r="P135" s="292">
        <v>-7.4103480217017339E-3</v>
      </c>
    </row>
    <row r="136" spans="1:16" ht="15">
      <c r="A136" s="254">
        <v>126</v>
      </c>
      <c r="B136" s="342" t="s">
        <v>51</v>
      </c>
      <c r="C136" s="417" t="s">
        <v>269</v>
      </c>
      <c r="D136" s="418">
        <v>44406</v>
      </c>
      <c r="E136" s="288">
        <v>5747</v>
      </c>
      <c r="F136" s="288">
        <v>5747.583333333333</v>
      </c>
      <c r="G136" s="289">
        <v>5703.1666666666661</v>
      </c>
      <c r="H136" s="289">
        <v>5659.333333333333</v>
      </c>
      <c r="I136" s="289">
        <v>5614.9166666666661</v>
      </c>
      <c r="J136" s="289">
        <v>5791.4166666666661</v>
      </c>
      <c r="K136" s="289">
        <v>5835.8333333333321</v>
      </c>
      <c r="L136" s="289">
        <v>5879.6666666666661</v>
      </c>
      <c r="M136" s="276">
        <v>5792</v>
      </c>
      <c r="N136" s="276">
        <v>5703.75</v>
      </c>
      <c r="O136" s="291">
        <v>372125</v>
      </c>
      <c r="P136" s="292">
        <v>-1.676727028839705E-3</v>
      </c>
    </row>
    <row r="137" spans="1:16" ht="15">
      <c r="A137" s="254">
        <v>127</v>
      </c>
      <c r="B137" s="342" t="s">
        <v>49</v>
      </c>
      <c r="C137" s="417" t="s">
        <v>160</v>
      </c>
      <c r="D137" s="418">
        <v>44406</v>
      </c>
      <c r="E137" s="288">
        <v>2188</v>
      </c>
      <c r="F137" s="288">
        <v>2183.8666666666668</v>
      </c>
      <c r="G137" s="289">
        <v>2171.7333333333336</v>
      </c>
      <c r="H137" s="289">
        <v>2155.4666666666667</v>
      </c>
      <c r="I137" s="289">
        <v>2143.3333333333335</v>
      </c>
      <c r="J137" s="289">
        <v>2200.1333333333337</v>
      </c>
      <c r="K137" s="289">
        <v>2212.2666666666669</v>
      </c>
      <c r="L137" s="289">
        <v>2228.5333333333338</v>
      </c>
      <c r="M137" s="276">
        <v>2196</v>
      </c>
      <c r="N137" s="276">
        <v>2167.6</v>
      </c>
      <c r="O137" s="291">
        <v>1957500</v>
      </c>
      <c r="P137" s="292">
        <v>1.6091357383856735E-2</v>
      </c>
    </row>
    <row r="138" spans="1:16" ht="15">
      <c r="A138" s="254">
        <v>128</v>
      </c>
      <c r="B138" s="342" t="s">
        <v>813</v>
      </c>
      <c r="C138" s="417" t="s">
        <v>267</v>
      </c>
      <c r="D138" s="418">
        <v>44406</v>
      </c>
      <c r="E138" s="288">
        <v>3034.35</v>
      </c>
      <c r="F138" s="288">
        <v>3005.1166666666663</v>
      </c>
      <c r="G138" s="289">
        <v>2969.2833333333328</v>
      </c>
      <c r="H138" s="289">
        <v>2904.2166666666667</v>
      </c>
      <c r="I138" s="289">
        <v>2868.3833333333332</v>
      </c>
      <c r="J138" s="289">
        <v>3070.1833333333325</v>
      </c>
      <c r="K138" s="289">
        <v>3106.0166666666655</v>
      </c>
      <c r="L138" s="289">
        <v>3171.0833333333321</v>
      </c>
      <c r="M138" s="276">
        <v>3040.95</v>
      </c>
      <c r="N138" s="276">
        <v>2940.05</v>
      </c>
      <c r="O138" s="291">
        <v>800000</v>
      </c>
      <c r="P138" s="292">
        <v>7.5630252100840331E-2</v>
      </c>
    </row>
    <row r="139" spans="1:16" ht="15">
      <c r="A139" s="254">
        <v>129</v>
      </c>
      <c r="B139" s="342" t="s">
        <v>53</v>
      </c>
      <c r="C139" s="417" t="s">
        <v>161</v>
      </c>
      <c r="D139" s="418">
        <v>44406</v>
      </c>
      <c r="E139" s="288">
        <v>42.25</v>
      </c>
      <c r="F139" s="288">
        <v>42.366666666666667</v>
      </c>
      <c r="G139" s="289">
        <v>41.883333333333333</v>
      </c>
      <c r="H139" s="289">
        <v>41.516666666666666</v>
      </c>
      <c r="I139" s="289">
        <v>41.033333333333331</v>
      </c>
      <c r="J139" s="289">
        <v>42.733333333333334</v>
      </c>
      <c r="K139" s="289">
        <v>43.216666666666669</v>
      </c>
      <c r="L139" s="289">
        <v>43.583333333333336</v>
      </c>
      <c r="M139" s="276">
        <v>42.85</v>
      </c>
      <c r="N139" s="276">
        <v>42</v>
      </c>
      <c r="O139" s="291">
        <v>361248000</v>
      </c>
      <c r="P139" s="292">
        <v>2.8704209950792783E-2</v>
      </c>
    </row>
    <row r="140" spans="1:16" ht="15">
      <c r="A140" s="254">
        <v>130</v>
      </c>
      <c r="B140" s="342" t="s">
        <v>42</v>
      </c>
      <c r="C140" s="417" t="s">
        <v>162</v>
      </c>
      <c r="D140" s="418">
        <v>44406</v>
      </c>
      <c r="E140" s="288">
        <v>228.6</v>
      </c>
      <c r="F140" s="288">
        <v>229.51666666666665</v>
      </c>
      <c r="G140" s="289">
        <v>227.3833333333333</v>
      </c>
      <c r="H140" s="289">
        <v>226.16666666666666</v>
      </c>
      <c r="I140" s="289">
        <v>224.0333333333333</v>
      </c>
      <c r="J140" s="289">
        <v>230.73333333333329</v>
      </c>
      <c r="K140" s="289">
        <v>232.86666666666662</v>
      </c>
      <c r="L140" s="289">
        <v>234.08333333333329</v>
      </c>
      <c r="M140" s="276">
        <v>231.65</v>
      </c>
      <c r="N140" s="276">
        <v>228.3</v>
      </c>
      <c r="O140" s="291">
        <v>22636000</v>
      </c>
      <c r="P140" s="292">
        <v>4.6799852016278211E-2</v>
      </c>
    </row>
    <row r="141" spans="1:16" ht="15">
      <c r="A141" s="254">
        <v>131</v>
      </c>
      <c r="B141" s="342" t="s">
        <v>88</v>
      </c>
      <c r="C141" s="417" t="s">
        <v>163</v>
      </c>
      <c r="D141" s="418">
        <v>44406</v>
      </c>
      <c r="E141" s="288">
        <v>1357.8</v>
      </c>
      <c r="F141" s="288">
        <v>1351.5666666666666</v>
      </c>
      <c r="G141" s="289">
        <v>1341.1833333333332</v>
      </c>
      <c r="H141" s="289">
        <v>1324.5666666666666</v>
      </c>
      <c r="I141" s="289">
        <v>1314.1833333333332</v>
      </c>
      <c r="J141" s="289">
        <v>1368.1833333333332</v>
      </c>
      <c r="K141" s="289">
        <v>1378.5666666666664</v>
      </c>
      <c r="L141" s="289">
        <v>1395.1833333333332</v>
      </c>
      <c r="M141" s="276">
        <v>1361.95</v>
      </c>
      <c r="N141" s="276">
        <v>1334.95</v>
      </c>
      <c r="O141" s="291">
        <v>1384614</v>
      </c>
      <c r="P141" s="292">
        <v>-2.9940119760479042E-2</v>
      </c>
    </row>
    <row r="142" spans="1:16" ht="15">
      <c r="A142" s="254">
        <v>132</v>
      </c>
      <c r="B142" s="342" t="s">
        <v>37</v>
      </c>
      <c r="C142" s="417" t="s">
        <v>164</v>
      </c>
      <c r="D142" s="418">
        <v>44406</v>
      </c>
      <c r="E142" s="288">
        <v>1012.1</v>
      </c>
      <c r="F142" s="288">
        <v>1006.6</v>
      </c>
      <c r="G142" s="289">
        <v>998.2</v>
      </c>
      <c r="H142" s="289">
        <v>984.30000000000007</v>
      </c>
      <c r="I142" s="289">
        <v>975.90000000000009</v>
      </c>
      <c r="J142" s="289">
        <v>1020.5</v>
      </c>
      <c r="K142" s="289">
        <v>1028.8999999999999</v>
      </c>
      <c r="L142" s="289">
        <v>1042.8</v>
      </c>
      <c r="M142" s="276">
        <v>1015</v>
      </c>
      <c r="N142" s="276">
        <v>992.7</v>
      </c>
      <c r="O142" s="291">
        <v>1734850</v>
      </c>
      <c r="P142" s="292">
        <v>-1.4961389961389961E-2</v>
      </c>
    </row>
    <row r="143" spans="1:16" ht="15">
      <c r="A143" s="254">
        <v>133</v>
      </c>
      <c r="B143" s="342" t="s">
        <v>53</v>
      </c>
      <c r="C143" s="417" t="s">
        <v>165</v>
      </c>
      <c r="D143" s="418">
        <v>44406</v>
      </c>
      <c r="E143" s="288">
        <v>211.95</v>
      </c>
      <c r="F143" s="288">
        <v>211.98333333333335</v>
      </c>
      <c r="G143" s="289">
        <v>210.01666666666671</v>
      </c>
      <c r="H143" s="289">
        <v>208.08333333333337</v>
      </c>
      <c r="I143" s="289">
        <v>206.11666666666673</v>
      </c>
      <c r="J143" s="289">
        <v>213.91666666666669</v>
      </c>
      <c r="K143" s="289">
        <v>215.88333333333333</v>
      </c>
      <c r="L143" s="289">
        <v>217.81666666666666</v>
      </c>
      <c r="M143" s="276">
        <v>213.95</v>
      </c>
      <c r="N143" s="276">
        <v>210.05</v>
      </c>
      <c r="O143" s="291">
        <v>23231900</v>
      </c>
      <c r="P143" s="292">
        <v>-3.1200870721973636E-2</v>
      </c>
    </row>
    <row r="144" spans="1:16" ht="15">
      <c r="A144" s="254">
        <v>134</v>
      </c>
      <c r="B144" s="342" t="s">
        <v>42</v>
      </c>
      <c r="C144" s="417" t="s">
        <v>166</v>
      </c>
      <c r="D144" s="418">
        <v>44406</v>
      </c>
      <c r="E144" s="288">
        <v>145.1</v>
      </c>
      <c r="F144" s="288">
        <v>145.53333333333333</v>
      </c>
      <c r="G144" s="289">
        <v>144.26666666666665</v>
      </c>
      <c r="H144" s="289">
        <v>143.43333333333331</v>
      </c>
      <c r="I144" s="289">
        <v>142.16666666666663</v>
      </c>
      <c r="J144" s="289">
        <v>146.36666666666667</v>
      </c>
      <c r="K144" s="289">
        <v>147.63333333333338</v>
      </c>
      <c r="L144" s="289">
        <v>148.4666666666667</v>
      </c>
      <c r="M144" s="276">
        <v>146.80000000000001</v>
      </c>
      <c r="N144" s="276">
        <v>144.69999999999999</v>
      </c>
      <c r="O144" s="291">
        <v>24378000</v>
      </c>
      <c r="P144" s="292">
        <v>-1.883602994445786E-2</v>
      </c>
    </row>
    <row r="145" spans="1:16" ht="15">
      <c r="A145" s="254">
        <v>135</v>
      </c>
      <c r="B145" s="342" t="s">
        <v>72</v>
      </c>
      <c r="C145" s="417" t="s">
        <v>167</v>
      </c>
      <c r="D145" s="418">
        <v>44406</v>
      </c>
      <c r="E145" s="288">
        <v>2134.6</v>
      </c>
      <c r="F145" s="288">
        <v>2124.9833333333336</v>
      </c>
      <c r="G145" s="289">
        <v>2111.9666666666672</v>
      </c>
      <c r="H145" s="289">
        <v>2089.3333333333335</v>
      </c>
      <c r="I145" s="289">
        <v>2076.3166666666671</v>
      </c>
      <c r="J145" s="289">
        <v>2147.6166666666672</v>
      </c>
      <c r="K145" s="289">
        <v>2160.6333333333337</v>
      </c>
      <c r="L145" s="289">
        <v>2183.2666666666673</v>
      </c>
      <c r="M145" s="276">
        <v>2138</v>
      </c>
      <c r="N145" s="276">
        <v>2102.35</v>
      </c>
      <c r="O145" s="291">
        <v>44241500</v>
      </c>
      <c r="P145" s="292">
        <v>-2.5496156303002268E-2</v>
      </c>
    </row>
    <row r="146" spans="1:16" ht="15">
      <c r="A146" s="254">
        <v>136</v>
      </c>
      <c r="B146" s="342" t="s">
        <v>111</v>
      </c>
      <c r="C146" s="417" t="s">
        <v>168</v>
      </c>
      <c r="D146" s="418">
        <v>44406</v>
      </c>
      <c r="E146" s="288">
        <v>124.45</v>
      </c>
      <c r="F146" s="288">
        <v>125.5</v>
      </c>
      <c r="G146" s="289">
        <v>123</v>
      </c>
      <c r="H146" s="289">
        <v>121.55</v>
      </c>
      <c r="I146" s="289">
        <v>119.05</v>
      </c>
      <c r="J146" s="289">
        <v>126.95</v>
      </c>
      <c r="K146" s="289">
        <v>129.44999999999999</v>
      </c>
      <c r="L146" s="289">
        <v>130.9</v>
      </c>
      <c r="M146" s="276">
        <v>128</v>
      </c>
      <c r="N146" s="276">
        <v>124.05</v>
      </c>
      <c r="O146" s="291">
        <v>179103500</v>
      </c>
      <c r="P146" s="292">
        <v>2.7124773960216998E-3</v>
      </c>
    </row>
    <row r="147" spans="1:16" ht="15">
      <c r="A147" s="254">
        <v>137</v>
      </c>
      <c r="B147" s="342" t="s">
        <v>56</v>
      </c>
      <c r="C147" s="417" t="s">
        <v>274</v>
      </c>
      <c r="D147" s="418">
        <v>44406</v>
      </c>
      <c r="E147" s="288">
        <v>1008.85</v>
      </c>
      <c r="F147" s="288">
        <v>1007.4499999999999</v>
      </c>
      <c r="G147" s="289">
        <v>1002.3999999999999</v>
      </c>
      <c r="H147" s="289">
        <v>995.94999999999993</v>
      </c>
      <c r="I147" s="289">
        <v>990.89999999999986</v>
      </c>
      <c r="J147" s="289">
        <v>1013.8999999999999</v>
      </c>
      <c r="K147" s="289">
        <v>1018.9499999999998</v>
      </c>
      <c r="L147" s="289">
        <v>1025.3999999999999</v>
      </c>
      <c r="M147" s="276">
        <v>1012.5</v>
      </c>
      <c r="N147" s="276">
        <v>1001</v>
      </c>
      <c r="O147" s="291">
        <v>5570250</v>
      </c>
      <c r="P147" s="292">
        <v>-1.0656720394298654E-2</v>
      </c>
    </row>
    <row r="148" spans="1:16" ht="15">
      <c r="A148" s="254">
        <v>138</v>
      </c>
      <c r="B148" s="342" t="s">
        <v>53</v>
      </c>
      <c r="C148" s="417" t="s">
        <v>169</v>
      </c>
      <c r="D148" s="418">
        <v>44406</v>
      </c>
      <c r="E148" s="288">
        <v>425.25</v>
      </c>
      <c r="F148" s="288">
        <v>424.09999999999997</v>
      </c>
      <c r="G148" s="289">
        <v>421.54999999999995</v>
      </c>
      <c r="H148" s="289">
        <v>417.84999999999997</v>
      </c>
      <c r="I148" s="289">
        <v>415.29999999999995</v>
      </c>
      <c r="J148" s="289">
        <v>427.79999999999995</v>
      </c>
      <c r="K148" s="289">
        <v>430.35</v>
      </c>
      <c r="L148" s="289">
        <v>434.04999999999995</v>
      </c>
      <c r="M148" s="276">
        <v>426.65</v>
      </c>
      <c r="N148" s="276">
        <v>420.4</v>
      </c>
      <c r="O148" s="291">
        <v>81718500</v>
      </c>
      <c r="P148" s="292">
        <v>-1.1216581665063433E-2</v>
      </c>
    </row>
    <row r="149" spans="1:16" ht="15">
      <c r="A149" s="254">
        <v>139</v>
      </c>
      <c r="B149" s="342" t="s">
        <v>37</v>
      </c>
      <c r="C149" s="417" t="s">
        <v>170</v>
      </c>
      <c r="D149" s="418">
        <v>44406</v>
      </c>
      <c r="E149" s="288">
        <v>27143.55</v>
      </c>
      <c r="F149" s="288">
        <v>27133.016666666666</v>
      </c>
      <c r="G149" s="289">
        <v>26960.533333333333</v>
      </c>
      <c r="H149" s="289">
        <v>26777.516666666666</v>
      </c>
      <c r="I149" s="289">
        <v>26605.033333333333</v>
      </c>
      <c r="J149" s="289">
        <v>27316.033333333333</v>
      </c>
      <c r="K149" s="289">
        <v>27488.516666666663</v>
      </c>
      <c r="L149" s="289">
        <v>27671.533333333333</v>
      </c>
      <c r="M149" s="276">
        <v>27305.5</v>
      </c>
      <c r="N149" s="276">
        <v>26950</v>
      </c>
      <c r="O149" s="291">
        <v>148925</v>
      </c>
      <c r="P149" s="292">
        <v>7.1981284865934858E-2</v>
      </c>
    </row>
    <row r="150" spans="1:16" ht="15">
      <c r="A150" s="254">
        <v>140</v>
      </c>
      <c r="B150" s="342" t="s">
        <v>63</v>
      </c>
      <c r="C150" s="417" t="s">
        <v>171</v>
      </c>
      <c r="D150" s="418">
        <v>44406</v>
      </c>
      <c r="E150" s="288">
        <v>2030.6</v>
      </c>
      <c r="F150" s="288">
        <v>2027.2166666666665</v>
      </c>
      <c r="G150" s="289">
        <v>2016.4333333333329</v>
      </c>
      <c r="H150" s="289">
        <v>2002.2666666666664</v>
      </c>
      <c r="I150" s="289">
        <v>1991.4833333333329</v>
      </c>
      <c r="J150" s="289">
        <v>2041.383333333333</v>
      </c>
      <c r="K150" s="289">
        <v>2052.1666666666661</v>
      </c>
      <c r="L150" s="289">
        <v>2066.333333333333</v>
      </c>
      <c r="M150" s="276">
        <v>2038</v>
      </c>
      <c r="N150" s="276">
        <v>2013.05</v>
      </c>
      <c r="O150" s="291">
        <v>1131625</v>
      </c>
      <c r="P150" s="292">
        <v>1.1056511056511056E-2</v>
      </c>
    </row>
    <row r="151" spans="1:16" ht="15">
      <c r="A151" s="254">
        <v>141</v>
      </c>
      <c r="B151" s="342" t="s">
        <v>78</v>
      </c>
      <c r="C151" s="417" t="s">
        <v>172</v>
      </c>
      <c r="D151" s="418">
        <v>44406</v>
      </c>
      <c r="E151" s="288">
        <v>7516.05</v>
      </c>
      <c r="F151" s="288">
        <v>7477.4666666666672</v>
      </c>
      <c r="G151" s="289">
        <v>7408.5833333333339</v>
      </c>
      <c r="H151" s="289">
        <v>7301.1166666666668</v>
      </c>
      <c r="I151" s="289">
        <v>7232.2333333333336</v>
      </c>
      <c r="J151" s="289">
        <v>7584.9333333333343</v>
      </c>
      <c r="K151" s="289">
        <v>7653.8166666666675</v>
      </c>
      <c r="L151" s="289">
        <v>7761.2833333333347</v>
      </c>
      <c r="M151" s="276">
        <v>7546.35</v>
      </c>
      <c r="N151" s="276">
        <v>7370</v>
      </c>
      <c r="O151" s="291">
        <v>353625</v>
      </c>
      <c r="P151" s="292">
        <v>1.689432063263839E-2</v>
      </c>
    </row>
    <row r="152" spans="1:16" ht="15">
      <c r="A152" s="254">
        <v>142</v>
      </c>
      <c r="B152" s="342" t="s">
        <v>56</v>
      </c>
      <c r="C152" s="417" t="s">
        <v>173</v>
      </c>
      <c r="D152" s="418">
        <v>44406</v>
      </c>
      <c r="E152" s="288">
        <v>1366.55</v>
      </c>
      <c r="F152" s="288">
        <v>1365.8</v>
      </c>
      <c r="G152" s="289">
        <v>1353.75</v>
      </c>
      <c r="H152" s="289">
        <v>1340.95</v>
      </c>
      <c r="I152" s="289">
        <v>1328.9</v>
      </c>
      <c r="J152" s="289">
        <v>1378.6</v>
      </c>
      <c r="K152" s="289">
        <v>1390.6499999999996</v>
      </c>
      <c r="L152" s="289">
        <v>1403.4499999999998</v>
      </c>
      <c r="M152" s="276">
        <v>1377.85</v>
      </c>
      <c r="N152" s="276">
        <v>1353</v>
      </c>
      <c r="O152" s="291">
        <v>4378800</v>
      </c>
      <c r="P152" s="292">
        <v>-1.0485401789749616E-2</v>
      </c>
    </row>
    <row r="153" spans="1:16" ht="15">
      <c r="A153" s="254">
        <v>143</v>
      </c>
      <c r="B153" s="342" t="s">
        <v>51</v>
      </c>
      <c r="C153" s="417" t="s">
        <v>175</v>
      </c>
      <c r="D153" s="418">
        <v>44406</v>
      </c>
      <c r="E153" s="288">
        <v>682.7</v>
      </c>
      <c r="F153" s="288">
        <v>684.58333333333337</v>
      </c>
      <c r="G153" s="289">
        <v>677.76666666666677</v>
      </c>
      <c r="H153" s="289">
        <v>672.83333333333337</v>
      </c>
      <c r="I153" s="289">
        <v>666.01666666666677</v>
      </c>
      <c r="J153" s="289">
        <v>689.51666666666677</v>
      </c>
      <c r="K153" s="289">
        <v>696.33333333333337</v>
      </c>
      <c r="L153" s="289">
        <v>701.26666666666677</v>
      </c>
      <c r="M153" s="276">
        <v>691.4</v>
      </c>
      <c r="N153" s="276">
        <v>679.65</v>
      </c>
      <c r="O153" s="291">
        <v>36155000</v>
      </c>
      <c r="P153" s="292">
        <v>6.9011228945726763E-3</v>
      </c>
    </row>
    <row r="154" spans="1:16" ht="15">
      <c r="A154" s="254">
        <v>144</v>
      </c>
      <c r="B154" s="342" t="s">
        <v>88</v>
      </c>
      <c r="C154" s="417" t="s">
        <v>176</v>
      </c>
      <c r="D154" s="418">
        <v>44406</v>
      </c>
      <c r="E154" s="288">
        <v>530.95000000000005</v>
      </c>
      <c r="F154" s="288">
        <v>530.61666666666667</v>
      </c>
      <c r="G154" s="289">
        <v>526.83333333333337</v>
      </c>
      <c r="H154" s="289">
        <v>522.7166666666667</v>
      </c>
      <c r="I154" s="289">
        <v>518.93333333333339</v>
      </c>
      <c r="J154" s="289">
        <v>534.73333333333335</v>
      </c>
      <c r="K154" s="289">
        <v>538.51666666666665</v>
      </c>
      <c r="L154" s="289">
        <v>542.63333333333333</v>
      </c>
      <c r="M154" s="276">
        <v>534.4</v>
      </c>
      <c r="N154" s="276">
        <v>526.5</v>
      </c>
      <c r="O154" s="291">
        <v>12604500</v>
      </c>
      <c r="P154" s="292">
        <v>9.2481383617583467E-3</v>
      </c>
    </row>
    <row r="155" spans="1:16" ht="15">
      <c r="A155" s="254">
        <v>145</v>
      </c>
      <c r="B155" s="342" t="s">
        <v>813</v>
      </c>
      <c r="C155" s="417" t="s">
        <v>177</v>
      </c>
      <c r="D155" s="418">
        <v>44406</v>
      </c>
      <c r="E155" s="288">
        <v>770.95</v>
      </c>
      <c r="F155" s="288">
        <v>756.58333333333337</v>
      </c>
      <c r="G155" s="289">
        <v>739.36666666666679</v>
      </c>
      <c r="H155" s="289">
        <v>707.78333333333342</v>
      </c>
      <c r="I155" s="289">
        <v>690.56666666666683</v>
      </c>
      <c r="J155" s="289">
        <v>788.16666666666674</v>
      </c>
      <c r="K155" s="289">
        <v>805.38333333333321</v>
      </c>
      <c r="L155" s="289">
        <v>836.9666666666667</v>
      </c>
      <c r="M155" s="276">
        <v>773.8</v>
      </c>
      <c r="N155" s="276">
        <v>725</v>
      </c>
      <c r="O155" s="291">
        <v>9003000</v>
      </c>
      <c r="P155" s="292">
        <v>0.33635149176191181</v>
      </c>
    </row>
    <row r="156" spans="1:16" ht="15">
      <c r="A156" s="254">
        <v>146</v>
      </c>
      <c r="B156" s="342" t="s">
        <v>49</v>
      </c>
      <c r="C156" s="417" t="s">
        <v>782</v>
      </c>
      <c r="D156" s="418">
        <v>44406</v>
      </c>
      <c r="E156" s="288">
        <v>765.55</v>
      </c>
      <c r="F156" s="288">
        <v>764.61666666666667</v>
      </c>
      <c r="G156" s="289">
        <v>757.98333333333335</v>
      </c>
      <c r="H156" s="289">
        <v>750.41666666666663</v>
      </c>
      <c r="I156" s="289">
        <v>743.7833333333333</v>
      </c>
      <c r="J156" s="289">
        <v>772.18333333333339</v>
      </c>
      <c r="K156" s="289">
        <v>778.81666666666683</v>
      </c>
      <c r="L156" s="289">
        <v>786.38333333333344</v>
      </c>
      <c r="M156" s="276">
        <v>771.25</v>
      </c>
      <c r="N156" s="276">
        <v>757.05</v>
      </c>
      <c r="O156" s="291">
        <v>6878250</v>
      </c>
      <c r="P156" s="292">
        <v>1.9630938358853554E-4</v>
      </c>
    </row>
    <row r="157" spans="1:16" ht="15">
      <c r="A157" s="254">
        <v>147</v>
      </c>
      <c r="B157" s="342" t="s">
        <v>43</v>
      </c>
      <c r="C157" s="417" t="s">
        <v>179</v>
      </c>
      <c r="D157" s="418">
        <v>44406</v>
      </c>
      <c r="E157" s="288">
        <v>345.45</v>
      </c>
      <c r="F157" s="288">
        <v>344.33333333333331</v>
      </c>
      <c r="G157" s="289">
        <v>342.26666666666665</v>
      </c>
      <c r="H157" s="289">
        <v>339.08333333333331</v>
      </c>
      <c r="I157" s="289">
        <v>337.01666666666665</v>
      </c>
      <c r="J157" s="289">
        <v>347.51666666666665</v>
      </c>
      <c r="K157" s="289">
        <v>349.58333333333337</v>
      </c>
      <c r="L157" s="289">
        <v>352.76666666666665</v>
      </c>
      <c r="M157" s="276">
        <v>346.4</v>
      </c>
      <c r="N157" s="276">
        <v>341.15</v>
      </c>
      <c r="O157" s="291">
        <v>91108800</v>
      </c>
      <c r="P157" s="292">
        <v>1.9746121297602257E-3</v>
      </c>
    </row>
    <row r="158" spans="1:16" ht="15">
      <c r="A158" s="254">
        <v>148</v>
      </c>
      <c r="B158" s="342" t="s">
        <v>42</v>
      </c>
      <c r="C158" s="417" t="s">
        <v>181</v>
      </c>
      <c r="D158" s="418">
        <v>44406</v>
      </c>
      <c r="E158" s="288">
        <v>121.55</v>
      </c>
      <c r="F158" s="288">
        <v>122</v>
      </c>
      <c r="G158" s="289">
        <v>120.8</v>
      </c>
      <c r="H158" s="289">
        <v>120.05</v>
      </c>
      <c r="I158" s="289">
        <v>118.85</v>
      </c>
      <c r="J158" s="289">
        <v>122.75</v>
      </c>
      <c r="K158" s="289">
        <v>123.94999999999999</v>
      </c>
      <c r="L158" s="289">
        <v>124.7</v>
      </c>
      <c r="M158" s="276">
        <v>123.2</v>
      </c>
      <c r="N158" s="276">
        <v>121.25</v>
      </c>
      <c r="O158" s="291">
        <v>134453250</v>
      </c>
      <c r="P158" s="292">
        <v>1.1681649652089999E-2</v>
      </c>
    </row>
    <row r="159" spans="1:16" ht="15">
      <c r="A159" s="254">
        <v>149</v>
      </c>
      <c r="B159" s="342" t="s">
        <v>111</v>
      </c>
      <c r="C159" s="417" t="s">
        <v>182</v>
      </c>
      <c r="D159" s="418">
        <v>44406</v>
      </c>
      <c r="E159" s="288">
        <v>1141.5999999999999</v>
      </c>
      <c r="F159" s="288">
        <v>1149.5</v>
      </c>
      <c r="G159" s="289">
        <v>1127.3</v>
      </c>
      <c r="H159" s="289">
        <v>1113</v>
      </c>
      <c r="I159" s="289">
        <v>1090.8</v>
      </c>
      <c r="J159" s="289">
        <v>1163.8</v>
      </c>
      <c r="K159" s="289">
        <v>1185.9999999999998</v>
      </c>
      <c r="L159" s="289">
        <v>1200.3</v>
      </c>
      <c r="M159" s="276">
        <v>1171.7</v>
      </c>
      <c r="N159" s="276">
        <v>1135.2</v>
      </c>
      <c r="O159" s="291">
        <v>46462700</v>
      </c>
      <c r="P159" s="292">
        <v>-2.0119620287893476E-4</v>
      </c>
    </row>
    <row r="160" spans="1:16" ht="15">
      <c r="A160" s="254">
        <v>150</v>
      </c>
      <c r="B160" s="342" t="s">
        <v>106</v>
      </c>
      <c r="C160" s="417" t="s">
        <v>183</v>
      </c>
      <c r="D160" s="418">
        <v>44406</v>
      </c>
      <c r="E160" s="288">
        <v>3335.4</v>
      </c>
      <c r="F160" s="288">
        <v>3328.65</v>
      </c>
      <c r="G160" s="289">
        <v>3309.5</v>
      </c>
      <c r="H160" s="289">
        <v>3283.6</v>
      </c>
      <c r="I160" s="289">
        <v>3264.45</v>
      </c>
      <c r="J160" s="289">
        <v>3354.55</v>
      </c>
      <c r="K160" s="289">
        <v>3373.7000000000007</v>
      </c>
      <c r="L160" s="289">
        <v>3399.6000000000004</v>
      </c>
      <c r="M160" s="276">
        <v>3347.8</v>
      </c>
      <c r="N160" s="276">
        <v>3302.75</v>
      </c>
      <c r="O160" s="291">
        <v>8088000</v>
      </c>
      <c r="P160" s="292">
        <v>1.6361305888562164E-2</v>
      </c>
    </row>
    <row r="161" spans="1:16" ht="15">
      <c r="A161" s="254">
        <v>151</v>
      </c>
      <c r="B161" s="342" t="s">
        <v>106</v>
      </c>
      <c r="C161" s="417" t="s">
        <v>184</v>
      </c>
      <c r="D161" s="418">
        <v>44406</v>
      </c>
      <c r="E161" s="288">
        <v>1064.75</v>
      </c>
      <c r="F161" s="288">
        <v>1061.9166666666667</v>
      </c>
      <c r="G161" s="289">
        <v>1051.0833333333335</v>
      </c>
      <c r="H161" s="289">
        <v>1037.4166666666667</v>
      </c>
      <c r="I161" s="289">
        <v>1026.5833333333335</v>
      </c>
      <c r="J161" s="289">
        <v>1075.5833333333335</v>
      </c>
      <c r="K161" s="289">
        <v>1086.416666666667</v>
      </c>
      <c r="L161" s="289">
        <v>1100.0833333333335</v>
      </c>
      <c r="M161" s="276">
        <v>1072.75</v>
      </c>
      <c r="N161" s="276">
        <v>1048.25</v>
      </c>
      <c r="O161" s="291">
        <v>14435400</v>
      </c>
      <c r="P161" s="292">
        <v>9.5250083920778786E-3</v>
      </c>
    </row>
    <row r="162" spans="1:16" ht="15">
      <c r="A162" s="254">
        <v>152</v>
      </c>
      <c r="B162" s="342" t="s">
        <v>49</v>
      </c>
      <c r="C162" s="417" t="s">
        <v>185</v>
      </c>
      <c r="D162" s="418">
        <v>44406</v>
      </c>
      <c r="E162" s="288">
        <v>1757.05</v>
      </c>
      <c r="F162" s="288">
        <v>1754.5833333333333</v>
      </c>
      <c r="G162" s="289">
        <v>1742.7166666666665</v>
      </c>
      <c r="H162" s="289">
        <v>1728.3833333333332</v>
      </c>
      <c r="I162" s="289">
        <v>1716.5166666666664</v>
      </c>
      <c r="J162" s="289">
        <v>1768.9166666666665</v>
      </c>
      <c r="K162" s="289">
        <v>1780.7833333333333</v>
      </c>
      <c r="L162" s="289">
        <v>1795.1166666666666</v>
      </c>
      <c r="M162" s="276">
        <v>1766.45</v>
      </c>
      <c r="N162" s="276">
        <v>1740.25</v>
      </c>
      <c r="O162" s="291">
        <v>4680000</v>
      </c>
      <c r="P162" s="292">
        <v>1.118133203694701E-2</v>
      </c>
    </row>
    <row r="163" spans="1:16" ht="15">
      <c r="A163" s="254">
        <v>153</v>
      </c>
      <c r="B163" s="342" t="s">
        <v>51</v>
      </c>
      <c r="C163" s="417" t="s">
        <v>186</v>
      </c>
      <c r="D163" s="418">
        <v>44406</v>
      </c>
      <c r="E163" s="288">
        <v>2962.6</v>
      </c>
      <c r="F163" s="288">
        <v>2980.5333333333328</v>
      </c>
      <c r="G163" s="289">
        <v>2912.6166666666659</v>
      </c>
      <c r="H163" s="289">
        <v>2862.6333333333332</v>
      </c>
      <c r="I163" s="289">
        <v>2794.7166666666662</v>
      </c>
      <c r="J163" s="289">
        <v>3030.5166666666655</v>
      </c>
      <c r="K163" s="289">
        <v>3098.4333333333325</v>
      </c>
      <c r="L163" s="289">
        <v>3148.4166666666652</v>
      </c>
      <c r="M163" s="276">
        <v>3048.45</v>
      </c>
      <c r="N163" s="276">
        <v>2930.55</v>
      </c>
      <c r="O163" s="291">
        <v>776000</v>
      </c>
      <c r="P163" s="292">
        <v>0.14835368109507954</v>
      </c>
    </row>
    <row r="164" spans="1:16" ht="15">
      <c r="A164" s="254">
        <v>154</v>
      </c>
      <c r="B164" s="342" t="s">
        <v>42</v>
      </c>
      <c r="C164" s="417" t="s">
        <v>187</v>
      </c>
      <c r="D164" s="418">
        <v>44406</v>
      </c>
      <c r="E164" s="288">
        <v>466.25</v>
      </c>
      <c r="F164" s="288">
        <v>463.61666666666662</v>
      </c>
      <c r="G164" s="289">
        <v>459.73333333333323</v>
      </c>
      <c r="H164" s="289">
        <v>453.21666666666664</v>
      </c>
      <c r="I164" s="289">
        <v>449.33333333333326</v>
      </c>
      <c r="J164" s="289">
        <v>470.13333333333321</v>
      </c>
      <c r="K164" s="289">
        <v>474.01666666666654</v>
      </c>
      <c r="L164" s="289">
        <v>480.53333333333319</v>
      </c>
      <c r="M164" s="276">
        <v>467.5</v>
      </c>
      <c r="N164" s="276">
        <v>457.1</v>
      </c>
      <c r="O164" s="291">
        <v>3202500</v>
      </c>
      <c r="P164" s="292">
        <v>-4.1977611940298507E-3</v>
      </c>
    </row>
    <row r="165" spans="1:16" ht="15">
      <c r="A165" s="254">
        <v>155</v>
      </c>
      <c r="B165" s="342" t="s">
        <v>39</v>
      </c>
      <c r="C165" s="417" t="s">
        <v>492</v>
      </c>
      <c r="D165" s="418">
        <v>44406</v>
      </c>
      <c r="E165" s="288">
        <v>902.25</v>
      </c>
      <c r="F165" s="288">
        <v>892.83333333333337</v>
      </c>
      <c r="G165" s="289">
        <v>871.9666666666667</v>
      </c>
      <c r="H165" s="289">
        <v>841.68333333333328</v>
      </c>
      <c r="I165" s="289">
        <v>820.81666666666661</v>
      </c>
      <c r="J165" s="289">
        <v>923.11666666666679</v>
      </c>
      <c r="K165" s="289">
        <v>943.98333333333335</v>
      </c>
      <c r="L165" s="289">
        <v>974.26666666666688</v>
      </c>
      <c r="M165" s="276">
        <v>913.7</v>
      </c>
      <c r="N165" s="276">
        <v>862.55</v>
      </c>
      <c r="O165" s="291">
        <v>898275</v>
      </c>
      <c r="P165" s="292">
        <v>-4.0278853601859024E-2</v>
      </c>
    </row>
    <row r="166" spans="1:16" ht="15">
      <c r="A166" s="254">
        <v>156</v>
      </c>
      <c r="B166" s="342" t="s">
        <v>43</v>
      </c>
      <c r="C166" s="417" t="s">
        <v>188</v>
      </c>
      <c r="D166" s="418">
        <v>44406</v>
      </c>
      <c r="E166" s="288">
        <v>613</v>
      </c>
      <c r="F166" s="288">
        <v>617.08333333333337</v>
      </c>
      <c r="G166" s="289">
        <v>604.86666666666679</v>
      </c>
      <c r="H166" s="289">
        <v>596.73333333333346</v>
      </c>
      <c r="I166" s="289">
        <v>584.51666666666688</v>
      </c>
      <c r="J166" s="289">
        <v>625.2166666666667</v>
      </c>
      <c r="K166" s="289">
        <v>637.43333333333317</v>
      </c>
      <c r="L166" s="289">
        <v>645.56666666666661</v>
      </c>
      <c r="M166" s="276">
        <v>629.29999999999995</v>
      </c>
      <c r="N166" s="276">
        <v>608.95000000000005</v>
      </c>
      <c r="O166" s="291">
        <v>5440400</v>
      </c>
      <c r="P166" s="292">
        <v>-3.6688150718889437E-2</v>
      </c>
    </row>
    <row r="167" spans="1:16" ht="15">
      <c r="A167" s="254">
        <v>157</v>
      </c>
      <c r="B167" s="342" t="s">
        <v>49</v>
      </c>
      <c r="C167" s="417" t="s">
        <v>189</v>
      </c>
      <c r="D167" s="418">
        <v>44406</v>
      </c>
      <c r="E167" s="288">
        <v>1447</v>
      </c>
      <c r="F167" s="288">
        <v>1447.0666666666666</v>
      </c>
      <c r="G167" s="289">
        <v>1438.1833333333332</v>
      </c>
      <c r="H167" s="289">
        <v>1429.3666666666666</v>
      </c>
      <c r="I167" s="289">
        <v>1420.4833333333331</v>
      </c>
      <c r="J167" s="289">
        <v>1455.8833333333332</v>
      </c>
      <c r="K167" s="289">
        <v>1464.7666666666664</v>
      </c>
      <c r="L167" s="289">
        <v>1473.5833333333333</v>
      </c>
      <c r="M167" s="276">
        <v>1455.95</v>
      </c>
      <c r="N167" s="276">
        <v>1438.25</v>
      </c>
      <c r="O167" s="291">
        <v>1729000</v>
      </c>
      <c r="P167" s="292">
        <v>-1.7892644135188866E-2</v>
      </c>
    </row>
    <row r="168" spans="1:16" ht="15">
      <c r="A168" s="254">
        <v>158</v>
      </c>
      <c r="B168" s="342" t="s">
        <v>37</v>
      </c>
      <c r="C168" s="417" t="s">
        <v>191</v>
      </c>
      <c r="D168" s="418">
        <v>44406</v>
      </c>
      <c r="E168" s="288">
        <v>6712.4</v>
      </c>
      <c r="F168" s="288">
        <v>6708.4666666666672</v>
      </c>
      <c r="G168" s="289">
        <v>6679.9333333333343</v>
      </c>
      <c r="H168" s="289">
        <v>6647.4666666666672</v>
      </c>
      <c r="I168" s="289">
        <v>6618.9333333333343</v>
      </c>
      <c r="J168" s="289">
        <v>6740.9333333333343</v>
      </c>
      <c r="K168" s="289">
        <v>6769.4666666666672</v>
      </c>
      <c r="L168" s="289">
        <v>6801.9333333333343</v>
      </c>
      <c r="M168" s="276">
        <v>6737</v>
      </c>
      <c r="N168" s="276">
        <v>6676</v>
      </c>
      <c r="O168" s="291">
        <v>2104500</v>
      </c>
      <c r="P168" s="292">
        <v>-3.3250997529925898E-4</v>
      </c>
    </row>
    <row r="169" spans="1:16" ht="15">
      <c r="A169" s="254">
        <v>159</v>
      </c>
      <c r="B169" s="342" t="s">
        <v>813</v>
      </c>
      <c r="C169" s="417" t="s">
        <v>193</v>
      </c>
      <c r="D169" s="418">
        <v>44406</v>
      </c>
      <c r="E169" s="288">
        <v>794.75</v>
      </c>
      <c r="F169" s="288">
        <v>795.30000000000007</v>
      </c>
      <c r="G169" s="289">
        <v>786.10000000000014</v>
      </c>
      <c r="H169" s="289">
        <v>777.45</v>
      </c>
      <c r="I169" s="289">
        <v>768.25000000000011</v>
      </c>
      <c r="J169" s="289">
        <v>803.95000000000016</v>
      </c>
      <c r="K169" s="289">
        <v>813.1500000000002</v>
      </c>
      <c r="L169" s="289">
        <v>821.80000000000018</v>
      </c>
      <c r="M169" s="276">
        <v>804.5</v>
      </c>
      <c r="N169" s="276">
        <v>786.65</v>
      </c>
      <c r="O169" s="291">
        <v>22685000</v>
      </c>
      <c r="P169" s="292">
        <v>1.4711868349130663E-2</v>
      </c>
    </row>
    <row r="170" spans="1:16" ht="15">
      <c r="A170" s="254">
        <v>160</v>
      </c>
      <c r="B170" s="342" t="s">
        <v>111</v>
      </c>
      <c r="C170" s="417" t="s">
        <v>194</v>
      </c>
      <c r="D170" s="418">
        <v>44406</v>
      </c>
      <c r="E170" s="288">
        <v>263.39999999999998</v>
      </c>
      <c r="F170" s="288">
        <v>264.48333333333335</v>
      </c>
      <c r="G170" s="289">
        <v>261.2166666666667</v>
      </c>
      <c r="H170" s="289">
        <v>259.03333333333336</v>
      </c>
      <c r="I170" s="289">
        <v>255.76666666666671</v>
      </c>
      <c r="J170" s="289">
        <v>266.66666666666669</v>
      </c>
      <c r="K170" s="289">
        <v>269.93333333333334</v>
      </c>
      <c r="L170" s="289">
        <v>272.11666666666667</v>
      </c>
      <c r="M170" s="276">
        <v>267.75</v>
      </c>
      <c r="N170" s="276">
        <v>262.3</v>
      </c>
      <c r="O170" s="291">
        <v>119842900</v>
      </c>
      <c r="P170" s="292">
        <v>4.7562116644141806E-3</v>
      </c>
    </row>
    <row r="171" spans="1:16" ht="15">
      <c r="A171" s="254">
        <v>161</v>
      </c>
      <c r="B171" s="342" t="s">
        <v>63</v>
      </c>
      <c r="C171" s="417" t="s">
        <v>195</v>
      </c>
      <c r="D171" s="418">
        <v>44406</v>
      </c>
      <c r="E171" s="288">
        <v>1018.55</v>
      </c>
      <c r="F171" s="288">
        <v>1013.5</v>
      </c>
      <c r="G171" s="289">
        <v>1006.35</v>
      </c>
      <c r="H171" s="289">
        <v>994.15</v>
      </c>
      <c r="I171" s="289">
        <v>987</v>
      </c>
      <c r="J171" s="289">
        <v>1025.7</v>
      </c>
      <c r="K171" s="289">
        <v>1032.8500000000001</v>
      </c>
      <c r="L171" s="289">
        <v>1045.0500000000002</v>
      </c>
      <c r="M171" s="276">
        <v>1020.65</v>
      </c>
      <c r="N171" s="276">
        <v>1001.3</v>
      </c>
      <c r="O171" s="291">
        <v>2991500</v>
      </c>
      <c r="P171" s="292">
        <v>2.1687158469945355E-2</v>
      </c>
    </row>
    <row r="172" spans="1:16" ht="15">
      <c r="A172" s="254">
        <v>162</v>
      </c>
      <c r="B172" s="342" t="s">
        <v>106</v>
      </c>
      <c r="C172" s="417" t="s">
        <v>196</v>
      </c>
      <c r="D172" s="418">
        <v>44406</v>
      </c>
      <c r="E172" s="288">
        <v>541.6</v>
      </c>
      <c r="F172" s="288">
        <v>540.13333333333333</v>
      </c>
      <c r="G172" s="289">
        <v>537.06666666666661</v>
      </c>
      <c r="H172" s="289">
        <v>532.5333333333333</v>
      </c>
      <c r="I172" s="289">
        <v>529.46666666666658</v>
      </c>
      <c r="J172" s="289">
        <v>544.66666666666663</v>
      </c>
      <c r="K172" s="289">
        <v>547.73333333333346</v>
      </c>
      <c r="L172" s="289">
        <v>552.26666666666665</v>
      </c>
      <c r="M172" s="276">
        <v>543.20000000000005</v>
      </c>
      <c r="N172" s="276">
        <v>535.6</v>
      </c>
      <c r="O172" s="291">
        <v>31166400</v>
      </c>
      <c r="P172" s="292">
        <v>-9.3072932560268537E-3</v>
      </c>
    </row>
    <row r="173" spans="1:16" ht="15">
      <c r="A173" s="254">
        <v>163</v>
      </c>
      <c r="B173" s="342" t="s">
        <v>88</v>
      </c>
      <c r="C173" s="417" t="s">
        <v>198</v>
      </c>
      <c r="D173" s="418">
        <v>44406</v>
      </c>
      <c r="E173" s="288">
        <v>217.4</v>
      </c>
      <c r="F173" s="288">
        <v>216.88333333333333</v>
      </c>
      <c r="G173" s="289">
        <v>215.36666666666665</v>
      </c>
      <c r="H173" s="289">
        <v>213.33333333333331</v>
      </c>
      <c r="I173" s="289">
        <v>211.81666666666663</v>
      </c>
      <c r="J173" s="289">
        <v>218.91666666666666</v>
      </c>
      <c r="K173" s="289">
        <v>220.43333333333331</v>
      </c>
      <c r="L173" s="289">
        <v>222.46666666666667</v>
      </c>
      <c r="M173" s="276">
        <v>218.4</v>
      </c>
      <c r="N173" s="276">
        <v>214.85</v>
      </c>
      <c r="O173" s="291">
        <v>64704000</v>
      </c>
      <c r="P173" s="292">
        <v>-1.5609310816978549E-2</v>
      </c>
    </row>
    <row r="174" spans="1:16" ht="15">
      <c r="A174" s="480"/>
      <c r="B174" s="481"/>
      <c r="C174" s="480"/>
      <c r="D174" s="482"/>
      <c r="E174" s="483"/>
      <c r="F174" s="483"/>
      <c r="G174" s="484"/>
      <c r="H174" s="484"/>
      <c r="I174" s="484"/>
      <c r="J174" s="484"/>
      <c r="K174" s="484"/>
      <c r="L174" s="484"/>
      <c r="M174" s="485"/>
      <c r="N174" s="485"/>
      <c r="O174" s="486"/>
      <c r="P174" s="487"/>
    </row>
    <row r="175" spans="1:16" ht="15">
      <c r="A175" s="480"/>
      <c r="B175" s="481"/>
      <c r="C175" s="480"/>
      <c r="D175" s="482"/>
      <c r="E175" s="483"/>
      <c r="F175" s="483"/>
      <c r="G175" s="484"/>
      <c r="H175" s="484"/>
      <c r="I175" s="484"/>
      <c r="J175" s="484"/>
      <c r="K175" s="484"/>
      <c r="L175" s="484"/>
      <c r="M175" s="485"/>
      <c r="N175" s="485"/>
      <c r="O175" s="486"/>
      <c r="P175" s="487"/>
    </row>
    <row r="176" spans="1:16" ht="15">
      <c r="A176" s="480"/>
      <c r="B176" s="481"/>
      <c r="C176" s="480"/>
      <c r="D176" s="482"/>
      <c r="E176" s="483"/>
      <c r="F176" s="483"/>
      <c r="G176" s="484"/>
      <c r="H176" s="484"/>
      <c r="I176" s="484"/>
      <c r="J176" s="484"/>
      <c r="K176" s="484"/>
      <c r="L176" s="484"/>
      <c r="M176" s="485"/>
      <c r="N176" s="485"/>
      <c r="O176" s="486"/>
      <c r="P176" s="487"/>
    </row>
    <row r="177" spans="1:16" ht="15">
      <c r="A177" s="480"/>
      <c r="B177" s="481"/>
      <c r="C177" s="480"/>
      <c r="D177" s="482"/>
      <c r="E177" s="483"/>
      <c r="F177" s="483"/>
      <c r="G177" s="484"/>
      <c r="H177" s="484"/>
      <c r="I177" s="484"/>
      <c r="J177" s="484"/>
      <c r="K177" s="484"/>
      <c r="L177" s="484"/>
      <c r="M177" s="485"/>
      <c r="N177" s="485"/>
      <c r="O177" s="486"/>
      <c r="P177" s="487"/>
    </row>
    <row r="178" spans="1:16" ht="15">
      <c r="A178" s="480"/>
      <c r="B178" s="481"/>
      <c r="C178" s="480"/>
      <c r="D178" s="482"/>
      <c r="E178" s="483"/>
      <c r="F178" s="483"/>
      <c r="G178" s="484"/>
      <c r="H178" s="484"/>
      <c r="I178" s="484"/>
      <c r="J178" s="484"/>
      <c r="K178" s="484"/>
      <c r="L178" s="484"/>
      <c r="M178" s="485"/>
      <c r="N178" s="485"/>
      <c r="O178" s="486"/>
      <c r="P178" s="487"/>
    </row>
    <row r="179" spans="1:16">
      <c r="B179" s="481"/>
    </row>
    <row r="180" spans="1:16">
      <c r="B180" s="481"/>
    </row>
    <row r="181" spans="1:16">
      <c r="B181" s="481"/>
    </row>
    <row r="182" spans="1:16">
      <c r="B182" s="481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F20" sqref="E20:F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44382</v>
      </c>
    </row>
    <row r="7" spans="1:15">
      <c r="A7"/>
    </row>
    <row r="8" spans="1:15" ht="28.5" customHeight="1">
      <c r="A8" s="536" t="s">
        <v>16</v>
      </c>
      <c r="B8" s="537"/>
      <c r="C8" s="535" t="s">
        <v>19</v>
      </c>
      <c r="D8" s="535" t="s">
        <v>20</v>
      </c>
      <c r="E8" s="535" t="s">
        <v>21</v>
      </c>
      <c r="F8" s="535"/>
      <c r="G8" s="535"/>
      <c r="H8" s="535" t="s">
        <v>22</v>
      </c>
      <c r="I8" s="535"/>
      <c r="J8" s="535"/>
      <c r="K8" s="251"/>
      <c r="L8" s="259"/>
      <c r="M8" s="259"/>
    </row>
    <row r="9" spans="1:15" ht="36" customHeight="1">
      <c r="A9" s="531"/>
      <c r="B9" s="533"/>
      <c r="C9" s="538" t="s">
        <v>23</v>
      </c>
      <c r="D9" s="53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15722.2</v>
      </c>
      <c r="D10" s="275">
        <v>15698.833333333334</v>
      </c>
      <c r="E10" s="275">
        <v>15659.316666666668</v>
      </c>
      <c r="F10" s="275">
        <v>15596.433333333334</v>
      </c>
      <c r="G10" s="275">
        <v>15556.916666666668</v>
      </c>
      <c r="H10" s="275">
        <v>15761.716666666667</v>
      </c>
      <c r="I10" s="275">
        <v>15801.233333333334</v>
      </c>
      <c r="J10" s="275">
        <v>15864.116666666667</v>
      </c>
      <c r="K10" s="274">
        <v>15738.35</v>
      </c>
      <c r="L10" s="274">
        <v>15635.95</v>
      </c>
      <c r="M10" s="279"/>
    </row>
    <row r="11" spans="1:15">
      <c r="A11" s="273">
        <v>2</v>
      </c>
      <c r="B11" s="254" t="s">
        <v>216</v>
      </c>
      <c r="C11" s="276">
        <v>34809.9</v>
      </c>
      <c r="D11" s="256">
        <v>34778.983333333337</v>
      </c>
      <c r="E11" s="256">
        <v>34663.516666666677</v>
      </c>
      <c r="F11" s="256">
        <v>34517.133333333339</v>
      </c>
      <c r="G11" s="256">
        <v>34401.666666666679</v>
      </c>
      <c r="H11" s="256">
        <v>34925.366666666676</v>
      </c>
      <c r="I11" s="256">
        <v>35040.833333333336</v>
      </c>
      <c r="J11" s="256">
        <v>35187.216666666674</v>
      </c>
      <c r="K11" s="276">
        <v>34894.449999999997</v>
      </c>
      <c r="L11" s="276">
        <v>34632.6</v>
      </c>
      <c r="M11" s="279"/>
    </row>
    <row r="12" spans="1:15">
      <c r="A12" s="273">
        <v>3</v>
      </c>
      <c r="B12" s="262" t="s">
        <v>217</v>
      </c>
      <c r="C12" s="276">
        <v>2059.1999999999998</v>
      </c>
      <c r="D12" s="256">
        <v>2063.9</v>
      </c>
      <c r="E12" s="256">
        <v>2049.3000000000002</v>
      </c>
      <c r="F12" s="256">
        <v>2039.4</v>
      </c>
      <c r="G12" s="256">
        <v>2024.8000000000002</v>
      </c>
      <c r="H12" s="256">
        <v>2073.8000000000002</v>
      </c>
      <c r="I12" s="256">
        <v>2088.3999999999996</v>
      </c>
      <c r="J12" s="256">
        <v>2098.3000000000002</v>
      </c>
      <c r="K12" s="276">
        <v>2078.5</v>
      </c>
      <c r="L12" s="276">
        <v>2054</v>
      </c>
      <c r="M12" s="279"/>
    </row>
    <row r="13" spans="1:15">
      <c r="A13" s="273">
        <v>4</v>
      </c>
      <c r="B13" s="254" t="s">
        <v>218</v>
      </c>
      <c r="C13" s="276">
        <v>4338.3</v>
      </c>
      <c r="D13" s="256">
        <v>4337.05</v>
      </c>
      <c r="E13" s="256">
        <v>4327.9500000000007</v>
      </c>
      <c r="F13" s="256">
        <v>4317.6000000000004</v>
      </c>
      <c r="G13" s="256">
        <v>4308.5000000000009</v>
      </c>
      <c r="H13" s="256">
        <v>4347.4000000000005</v>
      </c>
      <c r="I13" s="256">
        <v>4356.5000000000009</v>
      </c>
      <c r="J13" s="256">
        <v>4366.8500000000004</v>
      </c>
      <c r="K13" s="276">
        <v>4346.1499999999996</v>
      </c>
      <c r="L13" s="276">
        <v>4326.7</v>
      </c>
      <c r="M13" s="279"/>
    </row>
    <row r="14" spans="1:15">
      <c r="A14" s="273">
        <v>5</v>
      </c>
      <c r="B14" s="254" t="s">
        <v>219</v>
      </c>
      <c r="C14" s="276">
        <v>29007.95</v>
      </c>
      <c r="D14" s="256">
        <v>28913.433333333334</v>
      </c>
      <c r="E14" s="256">
        <v>28798.51666666667</v>
      </c>
      <c r="F14" s="256">
        <v>28589.083333333336</v>
      </c>
      <c r="G14" s="256">
        <v>28474.166666666672</v>
      </c>
      <c r="H14" s="256">
        <v>29122.866666666669</v>
      </c>
      <c r="I14" s="256">
        <v>29237.783333333333</v>
      </c>
      <c r="J14" s="256">
        <v>29447.216666666667</v>
      </c>
      <c r="K14" s="276">
        <v>29028.35</v>
      </c>
      <c r="L14" s="276">
        <v>28704</v>
      </c>
      <c r="M14" s="279"/>
    </row>
    <row r="15" spans="1:15">
      <c r="A15" s="273">
        <v>6</v>
      </c>
      <c r="B15" s="254" t="s">
        <v>220</v>
      </c>
      <c r="C15" s="276">
        <v>3598.95</v>
      </c>
      <c r="D15" s="256">
        <v>3605.25</v>
      </c>
      <c r="E15" s="256">
        <v>3585.55</v>
      </c>
      <c r="F15" s="256">
        <v>3572.15</v>
      </c>
      <c r="G15" s="256">
        <v>3552.4500000000003</v>
      </c>
      <c r="H15" s="256">
        <v>3618.65</v>
      </c>
      <c r="I15" s="256">
        <v>3638.35</v>
      </c>
      <c r="J15" s="256">
        <v>3651.75</v>
      </c>
      <c r="K15" s="276">
        <v>3624.95</v>
      </c>
      <c r="L15" s="276">
        <v>3591.85</v>
      </c>
      <c r="M15" s="279"/>
    </row>
    <row r="16" spans="1:15">
      <c r="A16" s="273">
        <v>7</v>
      </c>
      <c r="B16" s="254" t="s">
        <v>221</v>
      </c>
      <c r="C16" s="276">
        <v>7438.8</v>
      </c>
      <c r="D16" s="256">
        <v>7440.2666666666664</v>
      </c>
      <c r="E16" s="256">
        <v>7416.583333333333</v>
      </c>
      <c r="F16" s="256">
        <v>7394.3666666666668</v>
      </c>
      <c r="G16" s="256">
        <v>7370.6833333333334</v>
      </c>
      <c r="H16" s="256">
        <v>7462.4833333333327</v>
      </c>
      <c r="I16" s="256">
        <v>7486.166666666667</v>
      </c>
      <c r="J16" s="256">
        <v>7508.3833333333323</v>
      </c>
      <c r="K16" s="276">
        <v>7463.95</v>
      </c>
      <c r="L16" s="276">
        <v>7418.05</v>
      </c>
      <c r="M16" s="279"/>
    </row>
    <row r="17" spans="1:13">
      <c r="A17" s="273">
        <v>8</v>
      </c>
      <c r="B17" s="254" t="s">
        <v>38</v>
      </c>
      <c r="C17" s="254">
        <v>1987.25</v>
      </c>
      <c r="D17" s="256">
        <v>1989.8666666666668</v>
      </c>
      <c r="E17" s="256">
        <v>1975.3833333333337</v>
      </c>
      <c r="F17" s="256">
        <v>1963.5166666666669</v>
      </c>
      <c r="G17" s="256">
        <v>1949.0333333333338</v>
      </c>
      <c r="H17" s="256">
        <v>2001.7333333333336</v>
      </c>
      <c r="I17" s="256">
        <v>2016.2166666666667</v>
      </c>
      <c r="J17" s="256">
        <v>2028.0833333333335</v>
      </c>
      <c r="K17" s="254">
        <v>2004.35</v>
      </c>
      <c r="L17" s="254">
        <v>1978</v>
      </c>
      <c r="M17" s="254">
        <v>2.9373800000000001</v>
      </c>
    </row>
    <row r="18" spans="1:13">
      <c r="A18" s="273">
        <v>9</v>
      </c>
      <c r="B18" s="254" t="s">
        <v>222</v>
      </c>
      <c r="C18" s="254">
        <v>1038.8499999999999</v>
      </c>
      <c r="D18" s="256">
        <v>1035.0166666666667</v>
      </c>
      <c r="E18" s="256">
        <v>1027.8333333333333</v>
      </c>
      <c r="F18" s="256">
        <v>1016.8166666666666</v>
      </c>
      <c r="G18" s="256">
        <v>1009.6333333333332</v>
      </c>
      <c r="H18" s="256">
        <v>1046.0333333333333</v>
      </c>
      <c r="I18" s="256">
        <v>1053.2166666666667</v>
      </c>
      <c r="J18" s="256">
        <v>1064.2333333333333</v>
      </c>
      <c r="K18" s="254">
        <v>1042.2</v>
      </c>
      <c r="L18" s="254">
        <v>1024</v>
      </c>
      <c r="M18" s="254">
        <v>7.2601000000000004</v>
      </c>
    </row>
    <row r="19" spans="1:13">
      <c r="A19" s="273">
        <v>10</v>
      </c>
      <c r="B19" s="254" t="s">
        <v>717</v>
      </c>
      <c r="C19" s="255">
        <v>874.3</v>
      </c>
      <c r="D19" s="256">
        <v>868.6</v>
      </c>
      <c r="E19" s="256">
        <v>854.2</v>
      </c>
      <c r="F19" s="256">
        <v>834.1</v>
      </c>
      <c r="G19" s="256">
        <v>819.7</v>
      </c>
      <c r="H19" s="256">
        <v>888.7</v>
      </c>
      <c r="I19" s="256">
        <v>903.09999999999991</v>
      </c>
      <c r="J19" s="256">
        <v>923.2</v>
      </c>
      <c r="K19" s="254">
        <v>883</v>
      </c>
      <c r="L19" s="254">
        <v>848.5</v>
      </c>
      <c r="M19" s="254">
        <v>14.67675</v>
      </c>
    </row>
    <row r="20" spans="1:13">
      <c r="A20" s="273">
        <v>11</v>
      </c>
      <c r="B20" s="254" t="s">
        <v>288</v>
      </c>
      <c r="C20" s="254">
        <v>16764.650000000001</v>
      </c>
      <c r="D20" s="256">
        <v>16741.850000000002</v>
      </c>
      <c r="E20" s="256">
        <v>16683.800000000003</v>
      </c>
      <c r="F20" s="256">
        <v>16602.95</v>
      </c>
      <c r="G20" s="256">
        <v>16544.900000000001</v>
      </c>
      <c r="H20" s="256">
        <v>16822.700000000004</v>
      </c>
      <c r="I20" s="256">
        <v>16880.75</v>
      </c>
      <c r="J20" s="256">
        <v>16961.600000000006</v>
      </c>
      <c r="K20" s="254">
        <v>16799.900000000001</v>
      </c>
      <c r="L20" s="254">
        <v>16661</v>
      </c>
      <c r="M20" s="254">
        <v>5.2690000000000001E-2</v>
      </c>
    </row>
    <row r="21" spans="1:13">
      <c r="A21" s="273">
        <v>12</v>
      </c>
      <c r="B21" s="254" t="s">
        <v>40</v>
      </c>
      <c r="C21" s="254">
        <v>1422.05</v>
      </c>
      <c r="D21" s="256">
        <v>1447.1000000000001</v>
      </c>
      <c r="E21" s="256">
        <v>1386.5000000000002</v>
      </c>
      <c r="F21" s="256">
        <v>1350.95</v>
      </c>
      <c r="G21" s="256">
        <v>1290.3500000000001</v>
      </c>
      <c r="H21" s="256">
        <v>1482.6500000000003</v>
      </c>
      <c r="I21" s="256">
        <v>1543.2500000000002</v>
      </c>
      <c r="J21" s="256">
        <v>1578.8000000000004</v>
      </c>
      <c r="K21" s="254">
        <v>1507.7</v>
      </c>
      <c r="L21" s="254">
        <v>1411.55</v>
      </c>
      <c r="M21" s="254">
        <v>66.536529999999999</v>
      </c>
    </row>
    <row r="22" spans="1:13">
      <c r="A22" s="273">
        <v>13</v>
      </c>
      <c r="B22" s="254" t="s">
        <v>289</v>
      </c>
      <c r="C22" s="254">
        <v>1015.3</v>
      </c>
      <c r="D22" s="256">
        <v>1031.2</v>
      </c>
      <c r="E22" s="256">
        <v>999.40000000000009</v>
      </c>
      <c r="F22" s="256">
        <v>983.5</v>
      </c>
      <c r="G22" s="256">
        <v>951.7</v>
      </c>
      <c r="H22" s="256">
        <v>1047.1000000000001</v>
      </c>
      <c r="I22" s="256">
        <v>1078.8999999999999</v>
      </c>
      <c r="J22" s="256">
        <v>1094.8000000000002</v>
      </c>
      <c r="K22" s="254">
        <v>1063</v>
      </c>
      <c r="L22" s="254">
        <v>1015.3</v>
      </c>
      <c r="M22" s="254">
        <v>1.51999</v>
      </c>
    </row>
    <row r="23" spans="1:13">
      <c r="A23" s="273">
        <v>14</v>
      </c>
      <c r="B23" s="254" t="s">
        <v>41</v>
      </c>
      <c r="C23" s="254">
        <v>710.4</v>
      </c>
      <c r="D23" s="256">
        <v>713.23333333333323</v>
      </c>
      <c r="E23" s="256">
        <v>702.16666666666652</v>
      </c>
      <c r="F23" s="256">
        <v>693.93333333333328</v>
      </c>
      <c r="G23" s="256">
        <v>682.86666666666656</v>
      </c>
      <c r="H23" s="256">
        <v>721.46666666666647</v>
      </c>
      <c r="I23" s="256">
        <v>732.5333333333333</v>
      </c>
      <c r="J23" s="256">
        <v>740.76666666666642</v>
      </c>
      <c r="K23" s="254">
        <v>724.3</v>
      </c>
      <c r="L23" s="254">
        <v>705</v>
      </c>
      <c r="M23" s="254">
        <v>176.76086000000001</v>
      </c>
    </row>
    <row r="24" spans="1:13">
      <c r="A24" s="273">
        <v>15</v>
      </c>
      <c r="B24" s="254" t="s">
        <v>804</v>
      </c>
      <c r="C24" s="254">
        <v>920.5</v>
      </c>
      <c r="D24" s="256">
        <v>920.5</v>
      </c>
      <c r="E24" s="256">
        <v>920.5</v>
      </c>
      <c r="F24" s="256">
        <v>920.5</v>
      </c>
      <c r="G24" s="256">
        <v>920.5</v>
      </c>
      <c r="H24" s="256">
        <v>920.5</v>
      </c>
      <c r="I24" s="256">
        <v>920.5</v>
      </c>
      <c r="J24" s="256">
        <v>920.5</v>
      </c>
      <c r="K24" s="254">
        <v>920.5</v>
      </c>
      <c r="L24" s="254">
        <v>920.5</v>
      </c>
      <c r="M24" s="254">
        <v>0.70867999999999998</v>
      </c>
    </row>
    <row r="25" spans="1:13">
      <c r="A25" s="273">
        <v>16</v>
      </c>
      <c r="B25" s="254" t="s">
        <v>290</v>
      </c>
      <c r="C25" s="254">
        <v>956.2</v>
      </c>
      <c r="D25" s="256">
        <v>956.20000000000016</v>
      </c>
      <c r="E25" s="256">
        <v>956.20000000000027</v>
      </c>
      <c r="F25" s="256">
        <v>956.20000000000016</v>
      </c>
      <c r="G25" s="256">
        <v>956.20000000000027</v>
      </c>
      <c r="H25" s="256">
        <v>956.20000000000027</v>
      </c>
      <c r="I25" s="256">
        <v>956.2</v>
      </c>
      <c r="J25" s="256">
        <v>956.20000000000027</v>
      </c>
      <c r="K25" s="254">
        <v>956.2</v>
      </c>
      <c r="L25" s="254">
        <v>956.2</v>
      </c>
      <c r="M25" s="254">
        <v>0.75188999999999995</v>
      </c>
    </row>
    <row r="26" spans="1:13">
      <c r="A26" s="273">
        <v>17</v>
      </c>
      <c r="B26" s="254" t="s">
        <v>223</v>
      </c>
      <c r="C26" s="254">
        <v>117.5</v>
      </c>
      <c r="D26" s="256">
        <v>117.18333333333332</v>
      </c>
      <c r="E26" s="256">
        <v>114.91666666666664</v>
      </c>
      <c r="F26" s="256">
        <v>112.33333333333331</v>
      </c>
      <c r="G26" s="256">
        <v>110.06666666666663</v>
      </c>
      <c r="H26" s="256">
        <v>119.76666666666665</v>
      </c>
      <c r="I26" s="256">
        <v>122.03333333333333</v>
      </c>
      <c r="J26" s="256">
        <v>124.61666666666666</v>
      </c>
      <c r="K26" s="254">
        <v>119.45</v>
      </c>
      <c r="L26" s="254">
        <v>114.6</v>
      </c>
      <c r="M26" s="254">
        <v>25.382269999999998</v>
      </c>
    </row>
    <row r="27" spans="1:13">
      <c r="A27" s="273">
        <v>18</v>
      </c>
      <c r="B27" s="254" t="s">
        <v>224</v>
      </c>
      <c r="C27" s="254">
        <v>214.85</v>
      </c>
      <c r="D27" s="256">
        <v>215.38333333333333</v>
      </c>
      <c r="E27" s="256">
        <v>213.81666666666666</v>
      </c>
      <c r="F27" s="256">
        <v>212.78333333333333</v>
      </c>
      <c r="G27" s="256">
        <v>211.21666666666667</v>
      </c>
      <c r="H27" s="256">
        <v>216.41666666666666</v>
      </c>
      <c r="I27" s="256">
        <v>217.98333333333332</v>
      </c>
      <c r="J27" s="256">
        <v>219.01666666666665</v>
      </c>
      <c r="K27" s="254">
        <v>216.95</v>
      </c>
      <c r="L27" s="254">
        <v>214.35</v>
      </c>
      <c r="M27" s="254">
        <v>14.35061</v>
      </c>
    </row>
    <row r="28" spans="1:13">
      <c r="A28" s="273">
        <v>19</v>
      </c>
      <c r="B28" s="254" t="s">
        <v>225</v>
      </c>
      <c r="C28" s="254">
        <v>2123.1999999999998</v>
      </c>
      <c r="D28" s="256">
        <v>2113.4666666666667</v>
      </c>
      <c r="E28" s="256">
        <v>2091.7333333333336</v>
      </c>
      <c r="F28" s="256">
        <v>2060.2666666666669</v>
      </c>
      <c r="G28" s="256">
        <v>2038.5333333333338</v>
      </c>
      <c r="H28" s="256">
        <v>2144.9333333333334</v>
      </c>
      <c r="I28" s="256">
        <v>2166.6666666666661</v>
      </c>
      <c r="J28" s="256">
        <v>2198.1333333333332</v>
      </c>
      <c r="K28" s="254">
        <v>2135.1999999999998</v>
      </c>
      <c r="L28" s="254">
        <v>2082</v>
      </c>
      <c r="M28" s="254">
        <v>1.00264</v>
      </c>
    </row>
    <row r="29" spans="1:13">
      <c r="A29" s="273">
        <v>20</v>
      </c>
      <c r="B29" s="254" t="s">
        <v>294</v>
      </c>
      <c r="C29" s="254">
        <v>985</v>
      </c>
      <c r="D29" s="256">
        <v>988.15</v>
      </c>
      <c r="E29" s="256">
        <v>978.3</v>
      </c>
      <c r="F29" s="256">
        <v>971.6</v>
      </c>
      <c r="G29" s="256">
        <v>961.75</v>
      </c>
      <c r="H29" s="256">
        <v>994.84999999999991</v>
      </c>
      <c r="I29" s="256">
        <v>1004.7</v>
      </c>
      <c r="J29" s="256">
        <v>1011.3999999999999</v>
      </c>
      <c r="K29" s="254">
        <v>998</v>
      </c>
      <c r="L29" s="254">
        <v>981.45</v>
      </c>
      <c r="M29" s="254">
        <v>2.33243</v>
      </c>
    </row>
    <row r="30" spans="1:13">
      <c r="A30" s="273">
        <v>21</v>
      </c>
      <c r="B30" s="254" t="s">
        <v>226</v>
      </c>
      <c r="C30" s="254">
        <v>3194.5</v>
      </c>
      <c r="D30" s="256">
        <v>3209.7333333333336</v>
      </c>
      <c r="E30" s="256">
        <v>3161.0666666666671</v>
      </c>
      <c r="F30" s="256">
        <v>3127.6333333333337</v>
      </c>
      <c r="G30" s="256">
        <v>3078.9666666666672</v>
      </c>
      <c r="H30" s="256">
        <v>3243.166666666667</v>
      </c>
      <c r="I30" s="256">
        <v>3291.833333333333</v>
      </c>
      <c r="J30" s="256">
        <v>3325.2666666666669</v>
      </c>
      <c r="K30" s="254">
        <v>3258.4</v>
      </c>
      <c r="L30" s="254">
        <v>3176.3</v>
      </c>
      <c r="M30" s="254">
        <v>0.71982000000000002</v>
      </c>
    </row>
    <row r="31" spans="1:13">
      <c r="A31" s="273">
        <v>22</v>
      </c>
      <c r="B31" s="254" t="s">
        <v>44</v>
      </c>
      <c r="C31" s="254">
        <v>746.55</v>
      </c>
      <c r="D31" s="256">
        <v>747.85</v>
      </c>
      <c r="E31" s="256">
        <v>743.7</v>
      </c>
      <c r="F31" s="256">
        <v>740.85</v>
      </c>
      <c r="G31" s="256">
        <v>736.7</v>
      </c>
      <c r="H31" s="256">
        <v>750.7</v>
      </c>
      <c r="I31" s="256">
        <v>754.84999999999991</v>
      </c>
      <c r="J31" s="256">
        <v>757.7</v>
      </c>
      <c r="K31" s="254">
        <v>752</v>
      </c>
      <c r="L31" s="254">
        <v>745</v>
      </c>
      <c r="M31" s="254">
        <v>5.79305</v>
      </c>
    </row>
    <row r="32" spans="1:13">
      <c r="A32" s="273">
        <v>23</v>
      </c>
      <c r="B32" s="254" t="s">
        <v>45</v>
      </c>
      <c r="C32" s="254">
        <v>339.25</v>
      </c>
      <c r="D32" s="256">
        <v>339.48333333333335</v>
      </c>
      <c r="E32" s="256">
        <v>337.01666666666671</v>
      </c>
      <c r="F32" s="256">
        <v>334.78333333333336</v>
      </c>
      <c r="G32" s="256">
        <v>332.31666666666672</v>
      </c>
      <c r="H32" s="256">
        <v>341.7166666666667</v>
      </c>
      <c r="I32" s="256">
        <v>344.18333333333339</v>
      </c>
      <c r="J32" s="256">
        <v>346.41666666666669</v>
      </c>
      <c r="K32" s="254">
        <v>341.95</v>
      </c>
      <c r="L32" s="254">
        <v>337.25</v>
      </c>
      <c r="M32" s="254">
        <v>9.5569699999999997</v>
      </c>
    </row>
    <row r="33" spans="1:13">
      <c r="A33" s="273">
        <v>24</v>
      </c>
      <c r="B33" s="254" t="s">
        <v>46</v>
      </c>
      <c r="C33" s="254">
        <v>3733.2</v>
      </c>
      <c r="D33" s="256">
        <v>3715.0333333333333</v>
      </c>
      <c r="E33" s="256">
        <v>3685.1666666666665</v>
      </c>
      <c r="F33" s="256">
        <v>3637.1333333333332</v>
      </c>
      <c r="G33" s="256">
        <v>3607.2666666666664</v>
      </c>
      <c r="H33" s="256">
        <v>3763.0666666666666</v>
      </c>
      <c r="I33" s="256">
        <v>3792.9333333333334</v>
      </c>
      <c r="J33" s="256">
        <v>3840.9666666666667</v>
      </c>
      <c r="K33" s="254">
        <v>3744.9</v>
      </c>
      <c r="L33" s="254">
        <v>3667</v>
      </c>
      <c r="M33" s="254">
        <v>5.7379499999999997</v>
      </c>
    </row>
    <row r="34" spans="1:13">
      <c r="A34" s="273">
        <v>25</v>
      </c>
      <c r="B34" s="254" t="s">
        <v>47</v>
      </c>
      <c r="C34" s="254">
        <v>227.45</v>
      </c>
      <c r="D34" s="256">
        <v>228.04999999999998</v>
      </c>
      <c r="E34" s="256">
        <v>225.54999999999995</v>
      </c>
      <c r="F34" s="256">
        <v>223.64999999999998</v>
      </c>
      <c r="G34" s="256">
        <v>221.14999999999995</v>
      </c>
      <c r="H34" s="256">
        <v>229.94999999999996</v>
      </c>
      <c r="I34" s="256">
        <v>232.45000000000002</v>
      </c>
      <c r="J34" s="256">
        <v>234.34999999999997</v>
      </c>
      <c r="K34" s="254">
        <v>230.55</v>
      </c>
      <c r="L34" s="254">
        <v>226.15</v>
      </c>
      <c r="M34" s="254">
        <v>35.121899999999997</v>
      </c>
    </row>
    <row r="35" spans="1:13">
      <c r="A35" s="273">
        <v>26</v>
      </c>
      <c r="B35" s="254" t="s">
        <v>48</v>
      </c>
      <c r="C35" s="254">
        <v>122.45</v>
      </c>
      <c r="D35" s="256">
        <v>122.63333333333333</v>
      </c>
      <c r="E35" s="256">
        <v>121.81666666666665</v>
      </c>
      <c r="F35" s="256">
        <v>121.18333333333332</v>
      </c>
      <c r="G35" s="256">
        <v>120.36666666666665</v>
      </c>
      <c r="H35" s="256">
        <v>123.26666666666665</v>
      </c>
      <c r="I35" s="256">
        <v>124.08333333333331</v>
      </c>
      <c r="J35" s="256">
        <v>124.71666666666665</v>
      </c>
      <c r="K35" s="254">
        <v>123.45</v>
      </c>
      <c r="L35" s="254">
        <v>122</v>
      </c>
      <c r="M35" s="254">
        <v>75.242019999999997</v>
      </c>
    </row>
    <row r="36" spans="1:13">
      <c r="A36" s="273">
        <v>27</v>
      </c>
      <c r="B36" s="254" t="s">
        <v>50</v>
      </c>
      <c r="C36" s="254">
        <v>3005</v>
      </c>
      <c r="D36" s="256">
        <v>3014.5166666666664</v>
      </c>
      <c r="E36" s="256">
        <v>2990.2333333333327</v>
      </c>
      <c r="F36" s="256">
        <v>2975.4666666666662</v>
      </c>
      <c r="G36" s="256">
        <v>2951.1833333333325</v>
      </c>
      <c r="H36" s="256">
        <v>3029.2833333333328</v>
      </c>
      <c r="I36" s="256">
        <v>3053.5666666666666</v>
      </c>
      <c r="J36" s="256">
        <v>3068.333333333333</v>
      </c>
      <c r="K36" s="254">
        <v>3038.8</v>
      </c>
      <c r="L36" s="254">
        <v>2999.75</v>
      </c>
      <c r="M36" s="254">
        <v>8.0554199999999998</v>
      </c>
    </row>
    <row r="37" spans="1:13">
      <c r="A37" s="273">
        <v>28</v>
      </c>
      <c r="B37" s="254" t="s">
        <v>52</v>
      </c>
      <c r="C37" s="254">
        <v>994.2</v>
      </c>
      <c r="D37" s="256">
        <v>993.41666666666663</v>
      </c>
      <c r="E37" s="256">
        <v>973.83333333333326</v>
      </c>
      <c r="F37" s="256">
        <v>953.46666666666658</v>
      </c>
      <c r="G37" s="256">
        <v>933.88333333333321</v>
      </c>
      <c r="H37" s="256">
        <v>1013.7833333333333</v>
      </c>
      <c r="I37" s="256">
        <v>1033.3666666666666</v>
      </c>
      <c r="J37" s="256">
        <v>1053.7333333333333</v>
      </c>
      <c r="K37" s="254">
        <v>1013</v>
      </c>
      <c r="L37" s="254">
        <v>973.05</v>
      </c>
      <c r="M37" s="254">
        <v>74.666740000000004</v>
      </c>
    </row>
    <row r="38" spans="1:13">
      <c r="A38" s="273">
        <v>29</v>
      </c>
      <c r="B38" s="254" t="s">
        <v>227</v>
      </c>
      <c r="C38" s="254">
        <v>3314.3</v>
      </c>
      <c r="D38" s="256">
        <v>3320.6833333333329</v>
      </c>
      <c r="E38" s="256">
        <v>3298.6166666666659</v>
      </c>
      <c r="F38" s="256">
        <v>3282.9333333333329</v>
      </c>
      <c r="G38" s="256">
        <v>3260.8666666666659</v>
      </c>
      <c r="H38" s="256">
        <v>3336.3666666666659</v>
      </c>
      <c r="I38" s="256">
        <v>3358.4333333333325</v>
      </c>
      <c r="J38" s="256">
        <v>3374.1166666666659</v>
      </c>
      <c r="K38" s="254">
        <v>3342.75</v>
      </c>
      <c r="L38" s="254">
        <v>3305</v>
      </c>
      <c r="M38" s="254">
        <v>2.62656</v>
      </c>
    </row>
    <row r="39" spans="1:13">
      <c r="A39" s="273">
        <v>30</v>
      </c>
      <c r="B39" s="254" t="s">
        <v>54</v>
      </c>
      <c r="C39" s="254">
        <v>750.65</v>
      </c>
      <c r="D39" s="256">
        <v>749.16666666666663</v>
      </c>
      <c r="E39" s="256">
        <v>745.48333333333323</v>
      </c>
      <c r="F39" s="256">
        <v>740.31666666666661</v>
      </c>
      <c r="G39" s="256">
        <v>736.63333333333321</v>
      </c>
      <c r="H39" s="256">
        <v>754.33333333333326</v>
      </c>
      <c r="I39" s="256">
        <v>758.01666666666665</v>
      </c>
      <c r="J39" s="256">
        <v>763.18333333333328</v>
      </c>
      <c r="K39" s="254">
        <v>752.85</v>
      </c>
      <c r="L39" s="254">
        <v>744</v>
      </c>
      <c r="M39" s="254">
        <v>35.57647</v>
      </c>
    </row>
    <row r="40" spans="1:13">
      <c r="A40" s="273">
        <v>31</v>
      </c>
      <c r="B40" s="254" t="s">
        <v>55</v>
      </c>
      <c r="C40" s="254">
        <v>4175.3500000000004</v>
      </c>
      <c r="D40" s="256">
        <v>4191.95</v>
      </c>
      <c r="E40" s="256">
        <v>4154.3999999999996</v>
      </c>
      <c r="F40" s="256">
        <v>4133.45</v>
      </c>
      <c r="G40" s="256">
        <v>4095.8999999999996</v>
      </c>
      <c r="H40" s="256">
        <v>4212.8999999999996</v>
      </c>
      <c r="I40" s="256">
        <v>4250.4500000000007</v>
      </c>
      <c r="J40" s="256">
        <v>4271.3999999999996</v>
      </c>
      <c r="K40" s="254">
        <v>4229.5</v>
      </c>
      <c r="L40" s="254">
        <v>4171</v>
      </c>
      <c r="M40" s="254">
        <v>3.7552500000000002</v>
      </c>
    </row>
    <row r="41" spans="1:13">
      <c r="A41" s="273">
        <v>32</v>
      </c>
      <c r="B41" s="254" t="s">
        <v>58</v>
      </c>
      <c r="C41" s="254">
        <v>5997.75</v>
      </c>
      <c r="D41" s="256">
        <v>5997.583333333333</v>
      </c>
      <c r="E41" s="256">
        <v>5965.1666666666661</v>
      </c>
      <c r="F41" s="256">
        <v>5932.583333333333</v>
      </c>
      <c r="G41" s="256">
        <v>5900.1666666666661</v>
      </c>
      <c r="H41" s="256">
        <v>6030.1666666666661</v>
      </c>
      <c r="I41" s="256">
        <v>6062.5833333333321</v>
      </c>
      <c r="J41" s="256">
        <v>6095.1666666666661</v>
      </c>
      <c r="K41" s="254">
        <v>6030</v>
      </c>
      <c r="L41" s="254">
        <v>5965</v>
      </c>
      <c r="M41" s="254">
        <v>8.1129800000000003</v>
      </c>
    </row>
    <row r="42" spans="1:13">
      <c r="A42" s="273">
        <v>33</v>
      </c>
      <c r="B42" s="254" t="s">
        <v>57</v>
      </c>
      <c r="C42" s="254">
        <v>11750.45</v>
      </c>
      <c r="D42" s="256">
        <v>11790.15</v>
      </c>
      <c r="E42" s="256">
        <v>11611.3</v>
      </c>
      <c r="F42" s="256">
        <v>11472.15</v>
      </c>
      <c r="G42" s="256">
        <v>11293.3</v>
      </c>
      <c r="H42" s="256">
        <v>11929.3</v>
      </c>
      <c r="I42" s="256">
        <v>12108.150000000001</v>
      </c>
      <c r="J42" s="256">
        <v>12247.3</v>
      </c>
      <c r="K42" s="254">
        <v>11969</v>
      </c>
      <c r="L42" s="254">
        <v>11651</v>
      </c>
      <c r="M42" s="254">
        <v>3.55437</v>
      </c>
    </row>
    <row r="43" spans="1:13">
      <c r="A43" s="273">
        <v>34</v>
      </c>
      <c r="B43" s="254" t="s">
        <v>228</v>
      </c>
      <c r="C43" s="254">
        <v>3677</v>
      </c>
      <c r="D43" s="256">
        <v>3672</v>
      </c>
      <c r="E43" s="256">
        <v>3615</v>
      </c>
      <c r="F43" s="256">
        <v>3553</v>
      </c>
      <c r="G43" s="256">
        <v>3496</v>
      </c>
      <c r="H43" s="256">
        <v>3734</v>
      </c>
      <c r="I43" s="256">
        <v>3791</v>
      </c>
      <c r="J43" s="256">
        <v>3853</v>
      </c>
      <c r="K43" s="254">
        <v>3729</v>
      </c>
      <c r="L43" s="254">
        <v>3610</v>
      </c>
      <c r="M43" s="254">
        <v>0.70306999999999997</v>
      </c>
    </row>
    <row r="44" spans="1:13">
      <c r="A44" s="273">
        <v>35</v>
      </c>
      <c r="B44" s="254" t="s">
        <v>59</v>
      </c>
      <c r="C44" s="254">
        <v>2298.85</v>
      </c>
      <c r="D44" s="256">
        <v>2293.25</v>
      </c>
      <c r="E44" s="256">
        <v>2277.65</v>
      </c>
      <c r="F44" s="256">
        <v>2256.4500000000003</v>
      </c>
      <c r="G44" s="256">
        <v>2240.8500000000004</v>
      </c>
      <c r="H44" s="256">
        <v>2314.4499999999998</v>
      </c>
      <c r="I44" s="256">
        <v>2330.0500000000002</v>
      </c>
      <c r="J44" s="256">
        <v>2351.2499999999995</v>
      </c>
      <c r="K44" s="254">
        <v>2308.85</v>
      </c>
      <c r="L44" s="254">
        <v>2272.0500000000002</v>
      </c>
      <c r="M44" s="254">
        <v>2.8943400000000001</v>
      </c>
    </row>
    <row r="45" spans="1:13">
      <c r="A45" s="273">
        <v>36</v>
      </c>
      <c r="B45" s="254" t="s">
        <v>229</v>
      </c>
      <c r="C45" s="254">
        <v>321.64999999999998</v>
      </c>
      <c r="D45" s="256">
        <v>323.26666666666665</v>
      </c>
      <c r="E45" s="256">
        <v>319.0333333333333</v>
      </c>
      <c r="F45" s="256">
        <v>316.41666666666663</v>
      </c>
      <c r="G45" s="256">
        <v>312.18333333333328</v>
      </c>
      <c r="H45" s="256">
        <v>325.88333333333333</v>
      </c>
      <c r="I45" s="256">
        <v>330.11666666666667</v>
      </c>
      <c r="J45" s="256">
        <v>332.73333333333335</v>
      </c>
      <c r="K45" s="254">
        <v>327.5</v>
      </c>
      <c r="L45" s="254">
        <v>320.64999999999998</v>
      </c>
      <c r="M45" s="254">
        <v>40.283799999999999</v>
      </c>
    </row>
    <row r="46" spans="1:13">
      <c r="A46" s="273">
        <v>37</v>
      </c>
      <c r="B46" s="254" t="s">
        <v>60</v>
      </c>
      <c r="C46" s="254">
        <v>85.2</v>
      </c>
      <c r="D46" s="256">
        <v>85.466666666666654</v>
      </c>
      <c r="E46" s="256">
        <v>84.483333333333306</v>
      </c>
      <c r="F46" s="256">
        <v>83.766666666666652</v>
      </c>
      <c r="G46" s="256">
        <v>82.783333333333303</v>
      </c>
      <c r="H46" s="256">
        <v>86.183333333333309</v>
      </c>
      <c r="I46" s="256">
        <v>87.166666666666657</v>
      </c>
      <c r="J46" s="256">
        <v>87.883333333333312</v>
      </c>
      <c r="K46" s="254">
        <v>86.45</v>
      </c>
      <c r="L46" s="254">
        <v>84.75</v>
      </c>
      <c r="M46" s="254">
        <v>342.28365000000002</v>
      </c>
    </row>
    <row r="47" spans="1:13">
      <c r="A47" s="273">
        <v>38</v>
      </c>
      <c r="B47" s="254" t="s">
        <v>61</v>
      </c>
      <c r="C47" s="254">
        <v>77.05</v>
      </c>
      <c r="D47" s="256">
        <v>77.45</v>
      </c>
      <c r="E47" s="256">
        <v>76.400000000000006</v>
      </c>
      <c r="F47" s="256">
        <v>75.75</v>
      </c>
      <c r="G47" s="256">
        <v>74.7</v>
      </c>
      <c r="H47" s="256">
        <v>78.100000000000009</v>
      </c>
      <c r="I47" s="256">
        <v>79.149999999999991</v>
      </c>
      <c r="J47" s="256">
        <v>79.800000000000011</v>
      </c>
      <c r="K47" s="254">
        <v>78.5</v>
      </c>
      <c r="L47" s="254">
        <v>76.8</v>
      </c>
      <c r="M47" s="254">
        <v>24.100059999999999</v>
      </c>
    </row>
    <row r="48" spans="1:13">
      <c r="A48" s="273">
        <v>39</v>
      </c>
      <c r="B48" s="254" t="s">
        <v>62</v>
      </c>
      <c r="C48" s="254">
        <v>1589.15</v>
      </c>
      <c r="D48" s="256">
        <v>1596.2833333333335</v>
      </c>
      <c r="E48" s="256">
        <v>1578.166666666667</v>
      </c>
      <c r="F48" s="256">
        <v>1567.1833333333334</v>
      </c>
      <c r="G48" s="256">
        <v>1549.0666666666668</v>
      </c>
      <c r="H48" s="256">
        <v>1607.2666666666671</v>
      </c>
      <c r="I48" s="256">
        <v>1625.3833333333334</v>
      </c>
      <c r="J48" s="256">
        <v>1636.3666666666672</v>
      </c>
      <c r="K48" s="254">
        <v>1614.4</v>
      </c>
      <c r="L48" s="254">
        <v>1585.3</v>
      </c>
      <c r="M48" s="254">
        <v>4.91676</v>
      </c>
    </row>
    <row r="49" spans="1:13">
      <c r="A49" s="273">
        <v>40</v>
      </c>
      <c r="B49" s="254" t="s">
        <v>65</v>
      </c>
      <c r="C49" s="254">
        <v>806.9</v>
      </c>
      <c r="D49" s="256">
        <v>807.5333333333333</v>
      </c>
      <c r="E49" s="256">
        <v>802.86666666666656</v>
      </c>
      <c r="F49" s="256">
        <v>798.83333333333326</v>
      </c>
      <c r="G49" s="256">
        <v>794.16666666666652</v>
      </c>
      <c r="H49" s="256">
        <v>811.56666666666661</v>
      </c>
      <c r="I49" s="256">
        <v>816.23333333333335</v>
      </c>
      <c r="J49" s="256">
        <v>820.26666666666665</v>
      </c>
      <c r="K49" s="254">
        <v>812.2</v>
      </c>
      <c r="L49" s="254">
        <v>803.5</v>
      </c>
      <c r="M49" s="254">
        <v>3.0708799999999998</v>
      </c>
    </row>
    <row r="50" spans="1:13">
      <c r="A50" s="273">
        <v>41</v>
      </c>
      <c r="B50" s="254" t="s">
        <v>64</v>
      </c>
      <c r="C50" s="254">
        <v>180.65</v>
      </c>
      <c r="D50" s="256">
        <v>182.11666666666667</v>
      </c>
      <c r="E50" s="256">
        <v>178.78333333333336</v>
      </c>
      <c r="F50" s="256">
        <v>176.91666666666669</v>
      </c>
      <c r="G50" s="256">
        <v>173.58333333333337</v>
      </c>
      <c r="H50" s="256">
        <v>183.98333333333335</v>
      </c>
      <c r="I50" s="256">
        <v>187.31666666666666</v>
      </c>
      <c r="J50" s="256">
        <v>189.18333333333334</v>
      </c>
      <c r="K50" s="254">
        <v>185.45</v>
      </c>
      <c r="L50" s="254">
        <v>180.25</v>
      </c>
      <c r="M50" s="254">
        <v>134.50363999999999</v>
      </c>
    </row>
    <row r="51" spans="1:13">
      <c r="A51" s="273">
        <v>42</v>
      </c>
      <c r="B51" s="254" t="s">
        <v>66</v>
      </c>
      <c r="C51" s="254">
        <v>771.9</v>
      </c>
      <c r="D51" s="256">
        <v>772</v>
      </c>
      <c r="E51" s="256">
        <v>764.05</v>
      </c>
      <c r="F51" s="256">
        <v>756.19999999999993</v>
      </c>
      <c r="G51" s="256">
        <v>748.24999999999989</v>
      </c>
      <c r="H51" s="256">
        <v>779.85</v>
      </c>
      <c r="I51" s="256">
        <v>787.80000000000007</v>
      </c>
      <c r="J51" s="256">
        <v>795.65000000000009</v>
      </c>
      <c r="K51" s="254">
        <v>779.95</v>
      </c>
      <c r="L51" s="254">
        <v>764.15</v>
      </c>
      <c r="M51" s="254">
        <v>17.29701</v>
      </c>
    </row>
    <row r="52" spans="1:13">
      <c r="A52" s="273">
        <v>43</v>
      </c>
      <c r="B52" s="254" t="s">
        <v>69</v>
      </c>
      <c r="C52" s="254">
        <v>65.849999999999994</v>
      </c>
      <c r="D52" s="256">
        <v>65.566666666666677</v>
      </c>
      <c r="E52" s="256">
        <v>64.683333333333351</v>
      </c>
      <c r="F52" s="256">
        <v>63.51666666666668</v>
      </c>
      <c r="G52" s="256">
        <v>62.633333333333354</v>
      </c>
      <c r="H52" s="256">
        <v>66.733333333333348</v>
      </c>
      <c r="I52" s="256">
        <v>67.616666666666674</v>
      </c>
      <c r="J52" s="256">
        <v>68.783333333333346</v>
      </c>
      <c r="K52" s="254">
        <v>66.45</v>
      </c>
      <c r="L52" s="254">
        <v>64.400000000000006</v>
      </c>
      <c r="M52" s="254">
        <v>524.96915999999999</v>
      </c>
    </row>
    <row r="53" spans="1:13">
      <c r="A53" s="273">
        <v>44</v>
      </c>
      <c r="B53" s="254" t="s">
        <v>73</v>
      </c>
      <c r="C53" s="254">
        <v>462.75</v>
      </c>
      <c r="D53" s="256">
        <v>463.13333333333338</v>
      </c>
      <c r="E53" s="256">
        <v>460.66666666666674</v>
      </c>
      <c r="F53" s="256">
        <v>458.58333333333337</v>
      </c>
      <c r="G53" s="256">
        <v>456.11666666666673</v>
      </c>
      <c r="H53" s="256">
        <v>465.21666666666675</v>
      </c>
      <c r="I53" s="256">
        <v>467.68333333333334</v>
      </c>
      <c r="J53" s="256">
        <v>469.76666666666677</v>
      </c>
      <c r="K53" s="254">
        <v>465.6</v>
      </c>
      <c r="L53" s="254">
        <v>461.05</v>
      </c>
      <c r="M53" s="254">
        <v>23.847460000000002</v>
      </c>
    </row>
    <row r="54" spans="1:13">
      <c r="A54" s="273">
        <v>45</v>
      </c>
      <c r="B54" s="254" t="s">
        <v>68</v>
      </c>
      <c r="C54" s="254">
        <v>525</v>
      </c>
      <c r="D54" s="256">
        <v>526</v>
      </c>
      <c r="E54" s="256">
        <v>519</v>
      </c>
      <c r="F54" s="256">
        <v>513</v>
      </c>
      <c r="G54" s="256">
        <v>506</v>
      </c>
      <c r="H54" s="256">
        <v>532</v>
      </c>
      <c r="I54" s="256">
        <v>539</v>
      </c>
      <c r="J54" s="256">
        <v>545</v>
      </c>
      <c r="K54" s="254">
        <v>533</v>
      </c>
      <c r="L54" s="254">
        <v>520</v>
      </c>
      <c r="M54" s="254">
        <v>130.63791000000001</v>
      </c>
    </row>
    <row r="55" spans="1:13">
      <c r="A55" s="273">
        <v>46</v>
      </c>
      <c r="B55" s="254" t="s">
        <v>70</v>
      </c>
      <c r="C55" s="254">
        <v>408.05</v>
      </c>
      <c r="D55" s="256">
        <v>408.2166666666667</v>
      </c>
      <c r="E55" s="256">
        <v>405.53333333333342</v>
      </c>
      <c r="F55" s="256">
        <v>403.01666666666671</v>
      </c>
      <c r="G55" s="256">
        <v>400.33333333333343</v>
      </c>
      <c r="H55" s="256">
        <v>410.73333333333341</v>
      </c>
      <c r="I55" s="256">
        <v>413.41666666666669</v>
      </c>
      <c r="J55" s="256">
        <v>415.93333333333339</v>
      </c>
      <c r="K55" s="254">
        <v>410.9</v>
      </c>
      <c r="L55" s="254">
        <v>405.7</v>
      </c>
      <c r="M55" s="254">
        <v>12.665369999999999</v>
      </c>
    </row>
    <row r="56" spans="1:13">
      <c r="A56" s="273">
        <v>47</v>
      </c>
      <c r="B56" s="254" t="s">
        <v>230</v>
      </c>
      <c r="C56" s="254">
        <v>1307.3499999999999</v>
      </c>
      <c r="D56" s="256">
        <v>1311.7666666666667</v>
      </c>
      <c r="E56" s="256">
        <v>1295.5833333333333</v>
      </c>
      <c r="F56" s="256">
        <v>1283.8166666666666</v>
      </c>
      <c r="G56" s="256">
        <v>1267.6333333333332</v>
      </c>
      <c r="H56" s="256">
        <v>1323.5333333333333</v>
      </c>
      <c r="I56" s="256">
        <v>1339.7166666666667</v>
      </c>
      <c r="J56" s="256">
        <v>1351.4833333333333</v>
      </c>
      <c r="K56" s="254">
        <v>1327.95</v>
      </c>
      <c r="L56" s="254">
        <v>1300</v>
      </c>
      <c r="M56" s="254">
        <v>0.71518000000000004</v>
      </c>
    </row>
    <row r="57" spans="1:13">
      <c r="A57" s="273">
        <v>48</v>
      </c>
      <c r="B57" s="254" t="s">
        <v>71</v>
      </c>
      <c r="C57" s="254">
        <v>15357.75</v>
      </c>
      <c r="D57" s="256">
        <v>15298.683333333334</v>
      </c>
      <c r="E57" s="256">
        <v>15202.416666666668</v>
      </c>
      <c r="F57" s="256">
        <v>15047.083333333334</v>
      </c>
      <c r="G57" s="256">
        <v>14950.816666666668</v>
      </c>
      <c r="H57" s="256">
        <v>15454.016666666668</v>
      </c>
      <c r="I57" s="256">
        <v>15550.283333333335</v>
      </c>
      <c r="J57" s="256">
        <v>15705.616666666669</v>
      </c>
      <c r="K57" s="254">
        <v>15394.95</v>
      </c>
      <c r="L57" s="254">
        <v>15143.35</v>
      </c>
      <c r="M57" s="254">
        <v>0.37494</v>
      </c>
    </row>
    <row r="58" spans="1:13">
      <c r="A58" s="273">
        <v>49</v>
      </c>
      <c r="B58" s="254" t="s">
        <v>74</v>
      </c>
      <c r="C58" s="254">
        <v>3545.3</v>
      </c>
      <c r="D58" s="256">
        <v>3563.1</v>
      </c>
      <c r="E58" s="256">
        <v>3517.2</v>
      </c>
      <c r="F58" s="256">
        <v>3489.1</v>
      </c>
      <c r="G58" s="256">
        <v>3443.2</v>
      </c>
      <c r="H58" s="256">
        <v>3591.2</v>
      </c>
      <c r="I58" s="256">
        <v>3637.1000000000004</v>
      </c>
      <c r="J58" s="256">
        <v>3665.2</v>
      </c>
      <c r="K58" s="254">
        <v>3609</v>
      </c>
      <c r="L58" s="254">
        <v>3535</v>
      </c>
      <c r="M58" s="254">
        <v>2.92855</v>
      </c>
    </row>
    <row r="59" spans="1:13">
      <c r="A59" s="273">
        <v>50</v>
      </c>
      <c r="B59" s="254" t="s">
        <v>80</v>
      </c>
      <c r="C59" s="254">
        <v>761.45</v>
      </c>
      <c r="D59" s="256">
        <v>764.36666666666667</v>
      </c>
      <c r="E59" s="256">
        <v>757.18333333333339</v>
      </c>
      <c r="F59" s="256">
        <v>752.91666666666674</v>
      </c>
      <c r="G59" s="256">
        <v>745.73333333333346</v>
      </c>
      <c r="H59" s="256">
        <v>768.63333333333333</v>
      </c>
      <c r="I59" s="256">
        <v>775.81666666666649</v>
      </c>
      <c r="J59" s="256">
        <v>780.08333333333326</v>
      </c>
      <c r="K59" s="254">
        <v>771.55</v>
      </c>
      <c r="L59" s="254">
        <v>760.1</v>
      </c>
      <c r="M59" s="254">
        <v>2.9796200000000002</v>
      </c>
    </row>
    <row r="60" spans="1:13">
      <c r="A60" s="273">
        <v>51</v>
      </c>
      <c r="B60" s="254" t="s">
        <v>75</v>
      </c>
      <c r="C60" s="254">
        <v>639.35</v>
      </c>
      <c r="D60" s="256">
        <v>640.15</v>
      </c>
      <c r="E60" s="256">
        <v>636</v>
      </c>
      <c r="F60" s="256">
        <v>632.65</v>
      </c>
      <c r="G60" s="256">
        <v>628.5</v>
      </c>
      <c r="H60" s="256">
        <v>643.5</v>
      </c>
      <c r="I60" s="256">
        <v>647.64999999999986</v>
      </c>
      <c r="J60" s="256">
        <v>651</v>
      </c>
      <c r="K60" s="254">
        <v>644.29999999999995</v>
      </c>
      <c r="L60" s="254">
        <v>636.79999999999995</v>
      </c>
      <c r="M60" s="254">
        <v>30.418579999999999</v>
      </c>
    </row>
    <row r="61" spans="1:13">
      <c r="A61" s="273">
        <v>52</v>
      </c>
      <c r="B61" s="254" t="s">
        <v>76</v>
      </c>
      <c r="C61" s="254">
        <v>153.75</v>
      </c>
      <c r="D61" s="256">
        <v>154.20000000000002</v>
      </c>
      <c r="E61" s="256">
        <v>152.70000000000005</v>
      </c>
      <c r="F61" s="256">
        <v>151.65000000000003</v>
      </c>
      <c r="G61" s="256">
        <v>150.15000000000006</v>
      </c>
      <c r="H61" s="256">
        <v>155.25000000000003</v>
      </c>
      <c r="I61" s="256">
        <v>156.74999999999997</v>
      </c>
      <c r="J61" s="256">
        <v>157.80000000000001</v>
      </c>
      <c r="K61" s="254">
        <v>155.69999999999999</v>
      </c>
      <c r="L61" s="254">
        <v>153.15</v>
      </c>
      <c r="M61" s="254">
        <v>78.853790000000004</v>
      </c>
    </row>
    <row r="62" spans="1:13">
      <c r="A62" s="273">
        <v>53</v>
      </c>
      <c r="B62" s="254" t="s">
        <v>77</v>
      </c>
      <c r="C62" s="254">
        <v>142.9</v>
      </c>
      <c r="D62" s="256">
        <v>143.18333333333334</v>
      </c>
      <c r="E62" s="256">
        <v>142.01666666666668</v>
      </c>
      <c r="F62" s="256">
        <v>141.13333333333335</v>
      </c>
      <c r="G62" s="256">
        <v>139.9666666666667</v>
      </c>
      <c r="H62" s="256">
        <v>144.06666666666666</v>
      </c>
      <c r="I62" s="256">
        <v>145.23333333333329</v>
      </c>
      <c r="J62" s="256">
        <v>146.11666666666665</v>
      </c>
      <c r="K62" s="254">
        <v>144.35</v>
      </c>
      <c r="L62" s="254">
        <v>142.30000000000001</v>
      </c>
      <c r="M62" s="254">
        <v>8.6658500000000007</v>
      </c>
    </row>
    <row r="63" spans="1:13">
      <c r="A63" s="273">
        <v>54</v>
      </c>
      <c r="B63" s="254" t="s">
        <v>81</v>
      </c>
      <c r="C63" s="254">
        <v>510.1</v>
      </c>
      <c r="D63" s="256">
        <v>509.56666666666666</v>
      </c>
      <c r="E63" s="256">
        <v>504.58333333333337</v>
      </c>
      <c r="F63" s="256">
        <v>499.06666666666672</v>
      </c>
      <c r="G63" s="256">
        <v>494.08333333333343</v>
      </c>
      <c r="H63" s="256">
        <v>515.08333333333326</v>
      </c>
      <c r="I63" s="256">
        <v>520.06666666666661</v>
      </c>
      <c r="J63" s="256">
        <v>525.58333333333326</v>
      </c>
      <c r="K63" s="254">
        <v>514.54999999999995</v>
      </c>
      <c r="L63" s="254">
        <v>504.05</v>
      </c>
      <c r="M63" s="254">
        <v>29.600249999999999</v>
      </c>
    </row>
    <row r="64" spans="1:13">
      <c r="A64" s="273">
        <v>55</v>
      </c>
      <c r="B64" s="254" t="s">
        <v>82</v>
      </c>
      <c r="C64" s="254">
        <v>979.2</v>
      </c>
      <c r="D64" s="256">
        <v>980.0333333333333</v>
      </c>
      <c r="E64" s="256">
        <v>974.26666666666665</v>
      </c>
      <c r="F64" s="256">
        <v>969.33333333333337</v>
      </c>
      <c r="G64" s="256">
        <v>963.56666666666672</v>
      </c>
      <c r="H64" s="256">
        <v>984.96666666666658</v>
      </c>
      <c r="I64" s="256">
        <v>990.73333333333323</v>
      </c>
      <c r="J64" s="256">
        <v>995.66666666666652</v>
      </c>
      <c r="K64" s="254">
        <v>985.8</v>
      </c>
      <c r="L64" s="254">
        <v>975.1</v>
      </c>
      <c r="M64" s="254">
        <v>14.21148</v>
      </c>
    </row>
    <row r="65" spans="1:13">
      <c r="A65" s="273">
        <v>56</v>
      </c>
      <c r="B65" s="254" t="s">
        <v>231</v>
      </c>
      <c r="C65" s="254">
        <v>164.25</v>
      </c>
      <c r="D65" s="256">
        <v>164.6</v>
      </c>
      <c r="E65" s="256">
        <v>163.39999999999998</v>
      </c>
      <c r="F65" s="256">
        <v>162.54999999999998</v>
      </c>
      <c r="G65" s="256">
        <v>161.34999999999997</v>
      </c>
      <c r="H65" s="256">
        <v>165.45</v>
      </c>
      <c r="I65" s="256">
        <v>166.64999999999998</v>
      </c>
      <c r="J65" s="256">
        <v>167.5</v>
      </c>
      <c r="K65" s="254">
        <v>165.8</v>
      </c>
      <c r="L65" s="254">
        <v>163.75</v>
      </c>
      <c r="M65" s="254">
        <v>14.18397</v>
      </c>
    </row>
    <row r="66" spans="1:13">
      <c r="A66" s="273">
        <v>57</v>
      </c>
      <c r="B66" s="254" t="s">
        <v>83</v>
      </c>
      <c r="C66" s="254">
        <v>147.65</v>
      </c>
      <c r="D66" s="256">
        <v>147.45000000000002</v>
      </c>
      <c r="E66" s="256">
        <v>146.25000000000003</v>
      </c>
      <c r="F66" s="256">
        <v>144.85000000000002</v>
      </c>
      <c r="G66" s="256">
        <v>143.65000000000003</v>
      </c>
      <c r="H66" s="256">
        <v>148.85000000000002</v>
      </c>
      <c r="I66" s="256">
        <v>150.05000000000001</v>
      </c>
      <c r="J66" s="256">
        <v>151.45000000000002</v>
      </c>
      <c r="K66" s="254">
        <v>148.65</v>
      </c>
      <c r="L66" s="254">
        <v>146.05000000000001</v>
      </c>
      <c r="M66" s="254">
        <v>208.05994000000001</v>
      </c>
    </row>
    <row r="67" spans="1:13">
      <c r="A67" s="273">
        <v>58</v>
      </c>
      <c r="B67" s="254" t="s">
        <v>798</v>
      </c>
      <c r="C67" s="254">
        <v>4196.95</v>
      </c>
      <c r="D67" s="256">
        <v>4181</v>
      </c>
      <c r="E67" s="256">
        <v>4106</v>
      </c>
      <c r="F67" s="256">
        <v>4015.05</v>
      </c>
      <c r="G67" s="256">
        <v>3940.05</v>
      </c>
      <c r="H67" s="256">
        <v>4271.95</v>
      </c>
      <c r="I67" s="256">
        <v>4346.95</v>
      </c>
      <c r="J67" s="256">
        <v>4437.8999999999996</v>
      </c>
      <c r="K67" s="254">
        <v>4256</v>
      </c>
      <c r="L67" s="254">
        <v>4090.05</v>
      </c>
      <c r="M67" s="254">
        <v>7.1384100000000004</v>
      </c>
    </row>
    <row r="68" spans="1:13">
      <c r="A68" s="273">
        <v>59</v>
      </c>
      <c r="B68" s="254" t="s">
        <v>84</v>
      </c>
      <c r="C68" s="254">
        <v>1689.55</v>
      </c>
      <c r="D68" s="256">
        <v>1699.2333333333333</v>
      </c>
      <c r="E68" s="256">
        <v>1676.3166666666666</v>
      </c>
      <c r="F68" s="256">
        <v>1663.0833333333333</v>
      </c>
      <c r="G68" s="256">
        <v>1640.1666666666665</v>
      </c>
      <c r="H68" s="256">
        <v>1712.4666666666667</v>
      </c>
      <c r="I68" s="256">
        <v>1735.3833333333332</v>
      </c>
      <c r="J68" s="256">
        <v>1748.6166666666668</v>
      </c>
      <c r="K68" s="254">
        <v>1722.15</v>
      </c>
      <c r="L68" s="254">
        <v>1686</v>
      </c>
      <c r="M68" s="254">
        <v>2.7710699999999999</v>
      </c>
    </row>
    <row r="69" spans="1:13">
      <c r="A69" s="273">
        <v>60</v>
      </c>
      <c r="B69" s="254" t="s">
        <v>85</v>
      </c>
      <c r="C69" s="254">
        <v>679.6</v>
      </c>
      <c r="D69" s="256">
        <v>683.01666666666677</v>
      </c>
      <c r="E69" s="256">
        <v>674.08333333333348</v>
      </c>
      <c r="F69" s="256">
        <v>668.56666666666672</v>
      </c>
      <c r="G69" s="256">
        <v>659.63333333333344</v>
      </c>
      <c r="H69" s="256">
        <v>688.53333333333353</v>
      </c>
      <c r="I69" s="256">
        <v>697.4666666666667</v>
      </c>
      <c r="J69" s="256">
        <v>702.98333333333358</v>
      </c>
      <c r="K69" s="254">
        <v>691.95</v>
      </c>
      <c r="L69" s="254">
        <v>677.5</v>
      </c>
      <c r="M69" s="254">
        <v>8.4682399999999998</v>
      </c>
    </row>
    <row r="70" spans="1:13">
      <c r="A70" s="273">
        <v>61</v>
      </c>
      <c r="B70" s="254" t="s">
        <v>232</v>
      </c>
      <c r="C70" s="254">
        <v>908.95</v>
      </c>
      <c r="D70" s="256">
        <v>912.4666666666667</v>
      </c>
      <c r="E70" s="256">
        <v>901.58333333333337</v>
      </c>
      <c r="F70" s="256">
        <v>894.2166666666667</v>
      </c>
      <c r="G70" s="256">
        <v>883.33333333333337</v>
      </c>
      <c r="H70" s="256">
        <v>919.83333333333337</v>
      </c>
      <c r="I70" s="256">
        <v>930.71666666666658</v>
      </c>
      <c r="J70" s="256">
        <v>938.08333333333337</v>
      </c>
      <c r="K70" s="254">
        <v>923.35</v>
      </c>
      <c r="L70" s="254">
        <v>905.1</v>
      </c>
      <c r="M70" s="254">
        <v>2.4130500000000001</v>
      </c>
    </row>
    <row r="71" spans="1:13">
      <c r="A71" s="273">
        <v>62</v>
      </c>
      <c r="B71" s="254" t="s">
        <v>233</v>
      </c>
      <c r="C71" s="254">
        <v>446.9</v>
      </c>
      <c r="D71" s="256">
        <v>441.83333333333331</v>
      </c>
      <c r="E71" s="256">
        <v>434.71666666666664</v>
      </c>
      <c r="F71" s="256">
        <v>422.5333333333333</v>
      </c>
      <c r="G71" s="256">
        <v>415.41666666666663</v>
      </c>
      <c r="H71" s="256">
        <v>454.01666666666665</v>
      </c>
      <c r="I71" s="256">
        <v>461.13333333333333</v>
      </c>
      <c r="J71" s="256">
        <v>473.31666666666666</v>
      </c>
      <c r="K71" s="254">
        <v>448.95</v>
      </c>
      <c r="L71" s="254">
        <v>429.65</v>
      </c>
      <c r="M71" s="254">
        <v>26.069849999999999</v>
      </c>
    </row>
    <row r="72" spans="1:13">
      <c r="A72" s="273">
        <v>63</v>
      </c>
      <c r="B72" s="254" t="s">
        <v>86</v>
      </c>
      <c r="C72" s="254">
        <v>881.35</v>
      </c>
      <c r="D72" s="256">
        <v>884.30000000000007</v>
      </c>
      <c r="E72" s="256">
        <v>872.45000000000016</v>
      </c>
      <c r="F72" s="256">
        <v>863.55000000000007</v>
      </c>
      <c r="G72" s="256">
        <v>851.70000000000016</v>
      </c>
      <c r="H72" s="256">
        <v>893.20000000000016</v>
      </c>
      <c r="I72" s="256">
        <v>905.05000000000007</v>
      </c>
      <c r="J72" s="256">
        <v>913.95000000000016</v>
      </c>
      <c r="K72" s="254">
        <v>896.15</v>
      </c>
      <c r="L72" s="254">
        <v>875.4</v>
      </c>
      <c r="M72" s="254">
        <v>6.7951499999999996</v>
      </c>
    </row>
    <row r="73" spans="1:13">
      <c r="A73" s="273">
        <v>64</v>
      </c>
      <c r="B73" s="254" t="s">
        <v>92</v>
      </c>
      <c r="C73" s="254">
        <v>283.85000000000002</v>
      </c>
      <c r="D73" s="256">
        <v>283.43333333333334</v>
      </c>
      <c r="E73" s="256">
        <v>281.06666666666666</v>
      </c>
      <c r="F73" s="256">
        <v>278.2833333333333</v>
      </c>
      <c r="G73" s="256">
        <v>275.91666666666663</v>
      </c>
      <c r="H73" s="256">
        <v>286.2166666666667</v>
      </c>
      <c r="I73" s="256">
        <v>288.58333333333337</v>
      </c>
      <c r="J73" s="256">
        <v>291.36666666666673</v>
      </c>
      <c r="K73" s="254">
        <v>285.8</v>
      </c>
      <c r="L73" s="254">
        <v>280.64999999999998</v>
      </c>
      <c r="M73" s="254">
        <v>48.859360000000002</v>
      </c>
    </row>
    <row r="74" spans="1:13">
      <c r="A74" s="273">
        <v>65</v>
      </c>
      <c r="B74" s="254" t="s">
        <v>87</v>
      </c>
      <c r="C74" s="254">
        <v>590.45000000000005</v>
      </c>
      <c r="D74" s="256">
        <v>588.76666666666677</v>
      </c>
      <c r="E74" s="256">
        <v>585.53333333333353</v>
      </c>
      <c r="F74" s="256">
        <v>580.61666666666679</v>
      </c>
      <c r="G74" s="256">
        <v>577.38333333333355</v>
      </c>
      <c r="H74" s="256">
        <v>593.68333333333351</v>
      </c>
      <c r="I74" s="256">
        <v>596.91666666666686</v>
      </c>
      <c r="J74" s="256">
        <v>601.83333333333348</v>
      </c>
      <c r="K74" s="254">
        <v>592</v>
      </c>
      <c r="L74" s="254">
        <v>583.85</v>
      </c>
      <c r="M74" s="254">
        <v>24.77693</v>
      </c>
    </row>
    <row r="75" spans="1:13">
      <c r="A75" s="273">
        <v>66</v>
      </c>
      <c r="B75" s="254" t="s">
        <v>234</v>
      </c>
      <c r="C75" s="254">
        <v>1937.65</v>
      </c>
      <c r="D75" s="256">
        <v>1924.5833333333333</v>
      </c>
      <c r="E75" s="256">
        <v>1899.2666666666664</v>
      </c>
      <c r="F75" s="256">
        <v>1860.8833333333332</v>
      </c>
      <c r="G75" s="256">
        <v>1835.5666666666664</v>
      </c>
      <c r="H75" s="256">
        <v>1962.9666666666665</v>
      </c>
      <c r="I75" s="256">
        <v>1988.2833333333335</v>
      </c>
      <c r="J75" s="256">
        <v>2026.6666666666665</v>
      </c>
      <c r="K75" s="254">
        <v>1949.9</v>
      </c>
      <c r="L75" s="254">
        <v>1886.2</v>
      </c>
      <c r="M75" s="254">
        <v>1.0692299999999999</v>
      </c>
    </row>
    <row r="76" spans="1:13">
      <c r="A76" s="273">
        <v>67</v>
      </c>
      <c r="B76" s="254" t="s">
        <v>339</v>
      </c>
      <c r="C76" s="254">
        <v>1927.6</v>
      </c>
      <c r="D76" s="256">
        <v>1920.9833333333333</v>
      </c>
      <c r="E76" s="256">
        <v>1898.9666666666667</v>
      </c>
      <c r="F76" s="256">
        <v>1870.3333333333333</v>
      </c>
      <c r="G76" s="256">
        <v>1848.3166666666666</v>
      </c>
      <c r="H76" s="256">
        <v>1949.6166666666668</v>
      </c>
      <c r="I76" s="256">
        <v>1971.6333333333337</v>
      </c>
      <c r="J76" s="256">
        <v>2000.2666666666669</v>
      </c>
      <c r="K76" s="254">
        <v>1943</v>
      </c>
      <c r="L76" s="254">
        <v>1892.35</v>
      </c>
      <c r="M76" s="254">
        <v>30.596209999999999</v>
      </c>
    </row>
    <row r="77" spans="1:13">
      <c r="A77" s="273">
        <v>68</v>
      </c>
      <c r="B77" s="254" t="s">
        <v>806</v>
      </c>
      <c r="C77" s="254">
        <v>175.05</v>
      </c>
      <c r="D77" s="256">
        <v>175.86666666666667</v>
      </c>
      <c r="E77" s="256">
        <v>173.73333333333335</v>
      </c>
      <c r="F77" s="256">
        <v>172.41666666666669</v>
      </c>
      <c r="G77" s="256">
        <v>170.28333333333336</v>
      </c>
      <c r="H77" s="256">
        <v>177.18333333333334</v>
      </c>
      <c r="I77" s="256">
        <v>179.31666666666666</v>
      </c>
      <c r="J77" s="256">
        <v>180.63333333333333</v>
      </c>
      <c r="K77" s="254">
        <v>178</v>
      </c>
      <c r="L77" s="254">
        <v>174.55</v>
      </c>
      <c r="M77" s="254">
        <v>3.4696199999999999</v>
      </c>
    </row>
    <row r="78" spans="1:13">
      <c r="A78" s="273">
        <v>69</v>
      </c>
      <c r="B78" s="254" t="s">
        <v>90</v>
      </c>
      <c r="C78" s="254">
        <v>4519.6499999999996</v>
      </c>
      <c r="D78" s="256">
        <v>4493.583333333333</v>
      </c>
      <c r="E78" s="256">
        <v>4457.0666666666657</v>
      </c>
      <c r="F78" s="256">
        <v>4394.4833333333327</v>
      </c>
      <c r="G78" s="256">
        <v>4357.9666666666653</v>
      </c>
      <c r="H78" s="256">
        <v>4556.1666666666661</v>
      </c>
      <c r="I78" s="256">
        <v>4592.6833333333343</v>
      </c>
      <c r="J78" s="256">
        <v>4655.2666666666664</v>
      </c>
      <c r="K78" s="254">
        <v>4530.1000000000004</v>
      </c>
      <c r="L78" s="254">
        <v>4431</v>
      </c>
      <c r="M78" s="254">
        <v>6.6021099999999997</v>
      </c>
    </row>
    <row r="79" spans="1:13">
      <c r="A79" s="273">
        <v>70</v>
      </c>
      <c r="B79" s="254" t="s">
        <v>344</v>
      </c>
      <c r="C79" s="254">
        <v>4518.8500000000004</v>
      </c>
      <c r="D79" s="256">
        <v>4529.95</v>
      </c>
      <c r="E79" s="256">
        <v>4448.8999999999996</v>
      </c>
      <c r="F79" s="256">
        <v>4378.95</v>
      </c>
      <c r="G79" s="256">
        <v>4297.8999999999996</v>
      </c>
      <c r="H79" s="256">
        <v>4599.8999999999996</v>
      </c>
      <c r="I79" s="256">
        <v>4680.9500000000007</v>
      </c>
      <c r="J79" s="256">
        <v>4750.8999999999996</v>
      </c>
      <c r="K79" s="254">
        <v>4611</v>
      </c>
      <c r="L79" s="254">
        <v>4460</v>
      </c>
      <c r="M79" s="254">
        <v>3.94815</v>
      </c>
    </row>
    <row r="80" spans="1:13">
      <c r="A80" s="273">
        <v>71</v>
      </c>
      <c r="B80" s="254" t="s">
        <v>345</v>
      </c>
      <c r="C80" s="254">
        <v>3337.45</v>
      </c>
      <c r="D80" s="256">
        <v>3318.5833333333335</v>
      </c>
      <c r="E80" s="256">
        <v>3277.166666666667</v>
      </c>
      <c r="F80" s="256">
        <v>3216.8833333333337</v>
      </c>
      <c r="G80" s="256">
        <v>3175.4666666666672</v>
      </c>
      <c r="H80" s="256">
        <v>3378.8666666666668</v>
      </c>
      <c r="I80" s="256">
        <v>3420.2833333333338</v>
      </c>
      <c r="J80" s="256">
        <v>3480.5666666666666</v>
      </c>
      <c r="K80" s="254">
        <v>3360</v>
      </c>
      <c r="L80" s="254">
        <v>3258.3</v>
      </c>
      <c r="M80" s="254">
        <v>2.8663099999999999</v>
      </c>
    </row>
    <row r="81" spans="1:13">
      <c r="A81" s="273">
        <v>72</v>
      </c>
      <c r="B81" s="254" t="s">
        <v>93</v>
      </c>
      <c r="C81" s="254">
        <v>5575.7</v>
      </c>
      <c r="D81" s="256">
        <v>5562.4000000000005</v>
      </c>
      <c r="E81" s="256">
        <v>5524.8000000000011</v>
      </c>
      <c r="F81" s="256">
        <v>5473.9000000000005</v>
      </c>
      <c r="G81" s="256">
        <v>5436.3000000000011</v>
      </c>
      <c r="H81" s="256">
        <v>5613.3000000000011</v>
      </c>
      <c r="I81" s="256">
        <v>5650.9000000000015</v>
      </c>
      <c r="J81" s="256">
        <v>5701.8000000000011</v>
      </c>
      <c r="K81" s="254">
        <v>5600</v>
      </c>
      <c r="L81" s="254">
        <v>5511.5</v>
      </c>
      <c r="M81" s="254">
        <v>5.7173800000000004</v>
      </c>
    </row>
    <row r="82" spans="1:13">
      <c r="A82" s="273">
        <v>73</v>
      </c>
      <c r="B82" s="254" t="s">
        <v>94</v>
      </c>
      <c r="C82" s="254">
        <v>2661</v>
      </c>
      <c r="D82" s="256">
        <v>2664.7000000000003</v>
      </c>
      <c r="E82" s="256">
        <v>2638.3000000000006</v>
      </c>
      <c r="F82" s="256">
        <v>2615.6000000000004</v>
      </c>
      <c r="G82" s="256">
        <v>2589.2000000000007</v>
      </c>
      <c r="H82" s="256">
        <v>2687.4000000000005</v>
      </c>
      <c r="I82" s="256">
        <v>2713.8</v>
      </c>
      <c r="J82" s="256">
        <v>2736.5000000000005</v>
      </c>
      <c r="K82" s="254">
        <v>2691.1</v>
      </c>
      <c r="L82" s="254">
        <v>2642</v>
      </c>
      <c r="M82" s="254">
        <v>6.2122200000000003</v>
      </c>
    </row>
    <row r="83" spans="1:13">
      <c r="A83" s="273">
        <v>74</v>
      </c>
      <c r="B83" s="254" t="s">
        <v>236</v>
      </c>
      <c r="C83" s="254">
        <v>563.6</v>
      </c>
      <c r="D83" s="256">
        <v>563.15</v>
      </c>
      <c r="E83" s="256">
        <v>557.79999999999995</v>
      </c>
      <c r="F83" s="256">
        <v>552</v>
      </c>
      <c r="G83" s="256">
        <v>546.65</v>
      </c>
      <c r="H83" s="256">
        <v>568.94999999999993</v>
      </c>
      <c r="I83" s="256">
        <v>574.30000000000007</v>
      </c>
      <c r="J83" s="256">
        <v>580.09999999999991</v>
      </c>
      <c r="K83" s="254">
        <v>568.5</v>
      </c>
      <c r="L83" s="254">
        <v>557.35</v>
      </c>
      <c r="M83" s="254">
        <v>3.7934800000000002</v>
      </c>
    </row>
    <row r="84" spans="1:13">
      <c r="A84" s="273">
        <v>75</v>
      </c>
      <c r="B84" s="254" t="s">
        <v>237</v>
      </c>
      <c r="C84" s="254">
        <v>1656.15</v>
      </c>
      <c r="D84" s="256">
        <v>1664.2833333333335</v>
      </c>
      <c r="E84" s="256">
        <v>1636.866666666667</v>
      </c>
      <c r="F84" s="256">
        <v>1617.5833333333335</v>
      </c>
      <c r="G84" s="256">
        <v>1590.166666666667</v>
      </c>
      <c r="H84" s="256">
        <v>1683.5666666666671</v>
      </c>
      <c r="I84" s="256">
        <v>1710.9833333333336</v>
      </c>
      <c r="J84" s="256">
        <v>1730.2666666666671</v>
      </c>
      <c r="K84" s="254">
        <v>1691.7</v>
      </c>
      <c r="L84" s="254">
        <v>1645</v>
      </c>
      <c r="M84" s="254">
        <v>0.71355999999999997</v>
      </c>
    </row>
    <row r="85" spans="1:13">
      <c r="A85" s="273">
        <v>76</v>
      </c>
      <c r="B85" s="254" t="s">
        <v>96</v>
      </c>
      <c r="C85" s="254">
        <v>1202.95</v>
      </c>
      <c r="D85" s="256">
        <v>1206.6499999999999</v>
      </c>
      <c r="E85" s="256">
        <v>1195.2999999999997</v>
      </c>
      <c r="F85" s="256">
        <v>1187.6499999999999</v>
      </c>
      <c r="G85" s="256">
        <v>1176.2999999999997</v>
      </c>
      <c r="H85" s="256">
        <v>1214.2999999999997</v>
      </c>
      <c r="I85" s="256">
        <v>1225.6499999999996</v>
      </c>
      <c r="J85" s="256">
        <v>1233.2999999999997</v>
      </c>
      <c r="K85" s="254">
        <v>1218</v>
      </c>
      <c r="L85" s="254">
        <v>1199</v>
      </c>
      <c r="M85" s="254">
        <v>8.6530500000000004</v>
      </c>
    </row>
    <row r="86" spans="1:13">
      <c r="A86" s="273">
        <v>77</v>
      </c>
      <c r="B86" s="254" t="s">
        <v>97</v>
      </c>
      <c r="C86" s="254">
        <v>182.45</v>
      </c>
      <c r="D86" s="256">
        <v>182.68333333333331</v>
      </c>
      <c r="E86" s="256">
        <v>181.71666666666661</v>
      </c>
      <c r="F86" s="256">
        <v>180.98333333333329</v>
      </c>
      <c r="G86" s="256">
        <v>180.01666666666659</v>
      </c>
      <c r="H86" s="256">
        <v>183.41666666666663</v>
      </c>
      <c r="I86" s="256">
        <v>184.38333333333333</v>
      </c>
      <c r="J86" s="256">
        <v>185.11666666666665</v>
      </c>
      <c r="K86" s="254">
        <v>183.65</v>
      </c>
      <c r="L86" s="254">
        <v>181.95</v>
      </c>
      <c r="M86" s="254">
        <v>12.15475</v>
      </c>
    </row>
    <row r="87" spans="1:13">
      <c r="A87" s="273">
        <v>78</v>
      </c>
      <c r="B87" s="254" t="s">
        <v>98</v>
      </c>
      <c r="C87" s="254">
        <v>85.3</v>
      </c>
      <c r="D87" s="256">
        <v>85.5</v>
      </c>
      <c r="E87" s="256">
        <v>84.7</v>
      </c>
      <c r="F87" s="256">
        <v>84.100000000000009</v>
      </c>
      <c r="G87" s="256">
        <v>83.300000000000011</v>
      </c>
      <c r="H87" s="256">
        <v>86.1</v>
      </c>
      <c r="I87" s="256">
        <v>86.9</v>
      </c>
      <c r="J87" s="256">
        <v>87.499999999999986</v>
      </c>
      <c r="K87" s="254">
        <v>86.3</v>
      </c>
      <c r="L87" s="254">
        <v>84.9</v>
      </c>
      <c r="M87" s="254">
        <v>105.97712</v>
      </c>
    </row>
    <row r="88" spans="1:13">
      <c r="A88" s="273">
        <v>79</v>
      </c>
      <c r="B88" s="254" t="s">
        <v>356</v>
      </c>
      <c r="C88" s="254">
        <v>248.95</v>
      </c>
      <c r="D88" s="256">
        <v>249</v>
      </c>
      <c r="E88" s="256">
        <v>244.1</v>
      </c>
      <c r="F88" s="256">
        <v>239.25</v>
      </c>
      <c r="G88" s="256">
        <v>234.35</v>
      </c>
      <c r="H88" s="256">
        <v>253.85</v>
      </c>
      <c r="I88" s="256">
        <v>258.75</v>
      </c>
      <c r="J88" s="256">
        <v>263.60000000000002</v>
      </c>
      <c r="K88" s="254">
        <v>253.9</v>
      </c>
      <c r="L88" s="254">
        <v>244.15</v>
      </c>
      <c r="M88" s="254">
        <v>53.965299999999999</v>
      </c>
    </row>
    <row r="89" spans="1:13">
      <c r="A89" s="273">
        <v>80</v>
      </c>
      <c r="B89" s="254" t="s">
        <v>99</v>
      </c>
      <c r="C89" s="254">
        <v>151.30000000000001</v>
      </c>
      <c r="D89" s="256">
        <v>152.08333333333334</v>
      </c>
      <c r="E89" s="256">
        <v>150.2166666666667</v>
      </c>
      <c r="F89" s="256">
        <v>149.13333333333335</v>
      </c>
      <c r="G89" s="256">
        <v>147.26666666666671</v>
      </c>
      <c r="H89" s="256">
        <v>153.16666666666669</v>
      </c>
      <c r="I89" s="256">
        <v>155.0333333333333</v>
      </c>
      <c r="J89" s="256">
        <v>156.11666666666667</v>
      </c>
      <c r="K89" s="254">
        <v>153.94999999999999</v>
      </c>
      <c r="L89" s="254">
        <v>151</v>
      </c>
      <c r="M89" s="254">
        <v>74.693110000000004</v>
      </c>
    </row>
    <row r="90" spans="1:13">
      <c r="A90" s="273">
        <v>81</v>
      </c>
      <c r="B90" s="254" t="s">
        <v>102</v>
      </c>
      <c r="C90" s="254">
        <v>32.6</v>
      </c>
      <c r="D90" s="256">
        <v>32.333333333333336</v>
      </c>
      <c r="E90" s="256">
        <v>31.966666666666669</v>
      </c>
      <c r="F90" s="256">
        <v>31.333333333333332</v>
      </c>
      <c r="G90" s="256">
        <v>30.966666666666665</v>
      </c>
      <c r="H90" s="256">
        <v>32.966666666666669</v>
      </c>
      <c r="I90" s="256">
        <v>33.333333333333329</v>
      </c>
      <c r="J90" s="256">
        <v>33.966666666666676</v>
      </c>
      <c r="K90" s="254">
        <v>32.700000000000003</v>
      </c>
      <c r="L90" s="254">
        <v>31.7</v>
      </c>
      <c r="M90" s="254">
        <v>454.96444000000002</v>
      </c>
    </row>
    <row r="91" spans="1:13">
      <c r="A91" s="273">
        <v>82</v>
      </c>
      <c r="B91" s="254" t="s">
        <v>901</v>
      </c>
      <c r="C91" s="254">
        <v>3462.6</v>
      </c>
      <c r="D91" s="256">
        <v>3430.7999999999997</v>
      </c>
      <c r="E91" s="256">
        <v>3371.7999999999993</v>
      </c>
      <c r="F91" s="256">
        <v>3280.9999999999995</v>
      </c>
      <c r="G91" s="256">
        <v>3221.9999999999991</v>
      </c>
      <c r="H91" s="256">
        <v>3521.5999999999995</v>
      </c>
      <c r="I91" s="256">
        <v>3580.6000000000004</v>
      </c>
      <c r="J91" s="256">
        <v>3671.3999999999996</v>
      </c>
      <c r="K91" s="254">
        <v>3489.8</v>
      </c>
      <c r="L91" s="254">
        <v>3340</v>
      </c>
      <c r="M91" s="254">
        <v>2.8272900000000001</v>
      </c>
    </row>
    <row r="92" spans="1:13">
      <c r="A92" s="273">
        <v>83</v>
      </c>
      <c r="B92" s="254" t="s">
        <v>100</v>
      </c>
      <c r="C92" s="254">
        <v>662.7</v>
      </c>
      <c r="D92" s="256">
        <v>661.25</v>
      </c>
      <c r="E92" s="256">
        <v>654.6</v>
      </c>
      <c r="F92" s="256">
        <v>646.5</v>
      </c>
      <c r="G92" s="256">
        <v>639.85</v>
      </c>
      <c r="H92" s="256">
        <v>669.35</v>
      </c>
      <c r="I92" s="256">
        <v>676.00000000000011</v>
      </c>
      <c r="J92" s="256">
        <v>684.1</v>
      </c>
      <c r="K92" s="254">
        <v>667.9</v>
      </c>
      <c r="L92" s="254">
        <v>653.15</v>
      </c>
      <c r="M92" s="254">
        <v>18.503229999999999</v>
      </c>
    </row>
    <row r="93" spans="1:13">
      <c r="A93" s="273">
        <v>84</v>
      </c>
      <c r="B93" s="254" t="s">
        <v>242</v>
      </c>
      <c r="C93" s="254">
        <v>636.75</v>
      </c>
      <c r="D93" s="256">
        <v>634.48333333333335</v>
      </c>
      <c r="E93" s="256">
        <v>624.26666666666665</v>
      </c>
      <c r="F93" s="256">
        <v>611.7833333333333</v>
      </c>
      <c r="G93" s="256">
        <v>601.56666666666661</v>
      </c>
      <c r="H93" s="256">
        <v>646.9666666666667</v>
      </c>
      <c r="I93" s="256">
        <v>657.18333333333339</v>
      </c>
      <c r="J93" s="256">
        <v>669.66666666666674</v>
      </c>
      <c r="K93" s="254">
        <v>644.70000000000005</v>
      </c>
      <c r="L93" s="254">
        <v>622</v>
      </c>
      <c r="M93" s="254">
        <v>5.0014200000000004</v>
      </c>
    </row>
    <row r="94" spans="1:13">
      <c r="A94" s="273">
        <v>85</v>
      </c>
      <c r="B94" s="254" t="s">
        <v>103</v>
      </c>
      <c r="C94" s="254">
        <v>891.25</v>
      </c>
      <c r="D94" s="256">
        <v>893.41666666666663</v>
      </c>
      <c r="E94" s="256">
        <v>878.38333333333321</v>
      </c>
      <c r="F94" s="256">
        <v>865.51666666666654</v>
      </c>
      <c r="G94" s="256">
        <v>850.48333333333312</v>
      </c>
      <c r="H94" s="256">
        <v>906.2833333333333</v>
      </c>
      <c r="I94" s="256">
        <v>921.31666666666683</v>
      </c>
      <c r="J94" s="256">
        <v>934.18333333333339</v>
      </c>
      <c r="K94" s="254">
        <v>908.45</v>
      </c>
      <c r="L94" s="254">
        <v>880.55</v>
      </c>
      <c r="M94" s="254">
        <v>18.165099999999999</v>
      </c>
    </row>
    <row r="95" spans="1:13">
      <c r="A95" s="273">
        <v>86</v>
      </c>
      <c r="B95" s="254" t="s">
        <v>243</v>
      </c>
      <c r="C95" s="254">
        <v>574.9</v>
      </c>
      <c r="D95" s="256">
        <v>575.81666666666661</v>
      </c>
      <c r="E95" s="256">
        <v>570.33333333333326</v>
      </c>
      <c r="F95" s="256">
        <v>565.76666666666665</v>
      </c>
      <c r="G95" s="256">
        <v>560.2833333333333</v>
      </c>
      <c r="H95" s="256">
        <v>580.38333333333321</v>
      </c>
      <c r="I95" s="256">
        <v>585.86666666666656</v>
      </c>
      <c r="J95" s="256">
        <v>590.43333333333317</v>
      </c>
      <c r="K95" s="254">
        <v>581.29999999999995</v>
      </c>
      <c r="L95" s="254">
        <v>571.25</v>
      </c>
      <c r="M95" s="254">
        <v>3.03335</v>
      </c>
    </row>
    <row r="96" spans="1:13">
      <c r="A96" s="273">
        <v>87</v>
      </c>
      <c r="B96" s="254" t="s">
        <v>244</v>
      </c>
      <c r="C96" s="254">
        <v>1388.4</v>
      </c>
      <c r="D96" s="256">
        <v>1390.0833333333333</v>
      </c>
      <c r="E96" s="256">
        <v>1381.3666666666666</v>
      </c>
      <c r="F96" s="256">
        <v>1374.3333333333333</v>
      </c>
      <c r="G96" s="256">
        <v>1365.6166666666666</v>
      </c>
      <c r="H96" s="256">
        <v>1397.1166666666666</v>
      </c>
      <c r="I96" s="256">
        <v>1405.8333333333333</v>
      </c>
      <c r="J96" s="256">
        <v>1412.8666666666666</v>
      </c>
      <c r="K96" s="254">
        <v>1398.8</v>
      </c>
      <c r="L96" s="254">
        <v>1383.05</v>
      </c>
      <c r="M96" s="254">
        <v>3.0551400000000002</v>
      </c>
    </row>
    <row r="97" spans="1:13">
      <c r="A97" s="273">
        <v>88</v>
      </c>
      <c r="B97" s="254" t="s">
        <v>104</v>
      </c>
      <c r="C97" s="254">
        <v>1489.75</v>
      </c>
      <c r="D97" s="256">
        <v>1496.5666666666666</v>
      </c>
      <c r="E97" s="256">
        <v>1480.1833333333332</v>
      </c>
      <c r="F97" s="256">
        <v>1470.6166666666666</v>
      </c>
      <c r="G97" s="256">
        <v>1454.2333333333331</v>
      </c>
      <c r="H97" s="256">
        <v>1506.1333333333332</v>
      </c>
      <c r="I97" s="256">
        <v>1522.5166666666664</v>
      </c>
      <c r="J97" s="256">
        <v>1532.0833333333333</v>
      </c>
      <c r="K97" s="254">
        <v>1512.95</v>
      </c>
      <c r="L97" s="254">
        <v>1487</v>
      </c>
      <c r="M97" s="254">
        <v>7.4233799999999999</v>
      </c>
    </row>
    <row r="98" spans="1:13">
      <c r="A98" s="273">
        <v>89</v>
      </c>
      <c r="B98" s="254" t="s">
        <v>368</v>
      </c>
      <c r="C98" s="254">
        <v>665.1</v>
      </c>
      <c r="D98" s="256">
        <v>667.86666666666667</v>
      </c>
      <c r="E98" s="256">
        <v>658.23333333333335</v>
      </c>
      <c r="F98" s="256">
        <v>651.36666666666667</v>
      </c>
      <c r="G98" s="256">
        <v>641.73333333333335</v>
      </c>
      <c r="H98" s="256">
        <v>674.73333333333335</v>
      </c>
      <c r="I98" s="256">
        <v>684.36666666666679</v>
      </c>
      <c r="J98" s="256">
        <v>691.23333333333335</v>
      </c>
      <c r="K98" s="254">
        <v>677.5</v>
      </c>
      <c r="L98" s="254">
        <v>661</v>
      </c>
      <c r="M98" s="254">
        <v>14.5755</v>
      </c>
    </row>
    <row r="99" spans="1:13">
      <c r="A99" s="273">
        <v>90</v>
      </c>
      <c r="B99" s="254" t="s">
        <v>246</v>
      </c>
      <c r="C99" s="254">
        <v>331.15</v>
      </c>
      <c r="D99" s="256">
        <v>331.90000000000003</v>
      </c>
      <c r="E99" s="256">
        <v>328.75000000000006</v>
      </c>
      <c r="F99" s="256">
        <v>326.35000000000002</v>
      </c>
      <c r="G99" s="256">
        <v>323.20000000000005</v>
      </c>
      <c r="H99" s="256">
        <v>334.30000000000007</v>
      </c>
      <c r="I99" s="256">
        <v>337.45000000000005</v>
      </c>
      <c r="J99" s="256">
        <v>339.85000000000008</v>
      </c>
      <c r="K99" s="254">
        <v>335.05</v>
      </c>
      <c r="L99" s="254">
        <v>329.5</v>
      </c>
      <c r="M99" s="254">
        <v>10.50975</v>
      </c>
    </row>
    <row r="100" spans="1:13">
      <c r="A100" s="273">
        <v>91</v>
      </c>
      <c r="B100" s="254" t="s">
        <v>107</v>
      </c>
      <c r="C100" s="254">
        <v>984.65</v>
      </c>
      <c r="D100" s="256">
        <v>983.16666666666663</v>
      </c>
      <c r="E100" s="256">
        <v>978.73333333333323</v>
      </c>
      <c r="F100" s="256">
        <v>972.81666666666661</v>
      </c>
      <c r="G100" s="256">
        <v>968.38333333333321</v>
      </c>
      <c r="H100" s="256">
        <v>989.08333333333326</v>
      </c>
      <c r="I100" s="256">
        <v>993.51666666666665</v>
      </c>
      <c r="J100" s="256">
        <v>999.43333333333328</v>
      </c>
      <c r="K100" s="254">
        <v>987.6</v>
      </c>
      <c r="L100" s="254">
        <v>977.25</v>
      </c>
      <c r="M100" s="254">
        <v>16.46631</v>
      </c>
    </row>
    <row r="101" spans="1:13">
      <c r="A101" s="273">
        <v>92</v>
      </c>
      <c r="B101" s="254" t="s">
        <v>248</v>
      </c>
      <c r="C101" s="254">
        <v>2875.6</v>
      </c>
      <c r="D101" s="256">
        <v>2886.0333333333328</v>
      </c>
      <c r="E101" s="256">
        <v>2857.1166666666659</v>
      </c>
      <c r="F101" s="256">
        <v>2838.6333333333332</v>
      </c>
      <c r="G101" s="256">
        <v>2809.7166666666662</v>
      </c>
      <c r="H101" s="256">
        <v>2904.5166666666655</v>
      </c>
      <c r="I101" s="256">
        <v>2933.4333333333325</v>
      </c>
      <c r="J101" s="256">
        <v>2951.9166666666652</v>
      </c>
      <c r="K101" s="254">
        <v>2914.95</v>
      </c>
      <c r="L101" s="254">
        <v>2867.55</v>
      </c>
      <c r="M101" s="254">
        <v>2.0984699999999998</v>
      </c>
    </row>
    <row r="102" spans="1:13">
      <c r="A102" s="273">
        <v>93</v>
      </c>
      <c r="B102" s="254" t="s">
        <v>109</v>
      </c>
      <c r="C102" s="254">
        <v>1480.4</v>
      </c>
      <c r="D102" s="256">
        <v>1482.2166666666665</v>
      </c>
      <c r="E102" s="256">
        <v>1475.1833333333329</v>
      </c>
      <c r="F102" s="256">
        <v>1469.9666666666665</v>
      </c>
      <c r="G102" s="256">
        <v>1462.9333333333329</v>
      </c>
      <c r="H102" s="256">
        <v>1487.4333333333329</v>
      </c>
      <c r="I102" s="256">
        <v>1494.4666666666662</v>
      </c>
      <c r="J102" s="256">
        <v>1499.6833333333329</v>
      </c>
      <c r="K102" s="254">
        <v>1489.25</v>
      </c>
      <c r="L102" s="254">
        <v>1477</v>
      </c>
      <c r="M102" s="254">
        <v>74.135180000000005</v>
      </c>
    </row>
    <row r="103" spans="1:13">
      <c r="A103" s="273">
        <v>94</v>
      </c>
      <c r="B103" s="254" t="s">
        <v>249</v>
      </c>
      <c r="C103" s="254">
        <v>687.5</v>
      </c>
      <c r="D103" s="256">
        <v>685.4666666666667</v>
      </c>
      <c r="E103" s="256">
        <v>680.88333333333344</v>
      </c>
      <c r="F103" s="256">
        <v>674.26666666666677</v>
      </c>
      <c r="G103" s="256">
        <v>669.68333333333351</v>
      </c>
      <c r="H103" s="256">
        <v>692.08333333333337</v>
      </c>
      <c r="I103" s="256">
        <v>696.66666666666663</v>
      </c>
      <c r="J103" s="256">
        <v>703.2833333333333</v>
      </c>
      <c r="K103" s="254">
        <v>690.05</v>
      </c>
      <c r="L103" s="254">
        <v>678.85</v>
      </c>
      <c r="M103" s="254">
        <v>79.423259999999999</v>
      </c>
    </row>
    <row r="104" spans="1:13">
      <c r="A104" s="273">
        <v>95</v>
      </c>
      <c r="B104" s="254" t="s">
        <v>105</v>
      </c>
      <c r="C104" s="254">
        <v>985.55</v>
      </c>
      <c r="D104" s="256">
        <v>989.44999999999993</v>
      </c>
      <c r="E104" s="256">
        <v>980.09999999999991</v>
      </c>
      <c r="F104" s="256">
        <v>974.65</v>
      </c>
      <c r="G104" s="256">
        <v>965.3</v>
      </c>
      <c r="H104" s="256">
        <v>994.89999999999986</v>
      </c>
      <c r="I104" s="256">
        <v>1004.25</v>
      </c>
      <c r="J104" s="256">
        <v>1009.6999999999998</v>
      </c>
      <c r="K104" s="254">
        <v>998.8</v>
      </c>
      <c r="L104" s="254">
        <v>984</v>
      </c>
      <c r="M104" s="254">
        <v>7.60738</v>
      </c>
    </row>
    <row r="105" spans="1:13">
      <c r="A105" s="273">
        <v>96</v>
      </c>
      <c r="B105" s="254" t="s">
        <v>110</v>
      </c>
      <c r="C105" s="254">
        <v>2919.85</v>
      </c>
      <c r="D105" s="256">
        <v>2931.9833333333331</v>
      </c>
      <c r="E105" s="256">
        <v>2895.0166666666664</v>
      </c>
      <c r="F105" s="256">
        <v>2870.1833333333334</v>
      </c>
      <c r="G105" s="256">
        <v>2833.2166666666667</v>
      </c>
      <c r="H105" s="256">
        <v>2956.8166666666662</v>
      </c>
      <c r="I105" s="256">
        <v>2993.7833333333324</v>
      </c>
      <c r="J105" s="256">
        <v>3018.6166666666659</v>
      </c>
      <c r="K105" s="254">
        <v>2968.95</v>
      </c>
      <c r="L105" s="254">
        <v>2907.15</v>
      </c>
      <c r="M105" s="254">
        <v>9.2874099999999995</v>
      </c>
    </row>
    <row r="106" spans="1:13">
      <c r="A106" s="273">
        <v>97</v>
      </c>
      <c r="B106" s="254" t="s">
        <v>112</v>
      </c>
      <c r="C106" s="254">
        <v>376.05</v>
      </c>
      <c r="D106" s="256">
        <v>376.95000000000005</v>
      </c>
      <c r="E106" s="256">
        <v>373.30000000000007</v>
      </c>
      <c r="F106" s="256">
        <v>370.55</v>
      </c>
      <c r="G106" s="256">
        <v>366.90000000000003</v>
      </c>
      <c r="H106" s="256">
        <v>379.7000000000001</v>
      </c>
      <c r="I106" s="256">
        <v>383.35000000000008</v>
      </c>
      <c r="J106" s="256">
        <v>386.10000000000014</v>
      </c>
      <c r="K106" s="254">
        <v>380.6</v>
      </c>
      <c r="L106" s="254">
        <v>374.2</v>
      </c>
      <c r="M106" s="254">
        <v>50.70326</v>
      </c>
    </row>
    <row r="107" spans="1:13">
      <c r="A107" s="273">
        <v>98</v>
      </c>
      <c r="B107" s="254" t="s">
        <v>377</v>
      </c>
      <c r="C107" s="254">
        <v>1067.55</v>
      </c>
      <c r="D107" s="256">
        <v>1051.7166666666665</v>
      </c>
      <c r="E107" s="256">
        <v>1029.883333333333</v>
      </c>
      <c r="F107" s="256">
        <v>992.21666666666647</v>
      </c>
      <c r="G107" s="256">
        <v>970.38333333333298</v>
      </c>
      <c r="H107" s="256">
        <v>1089.383333333333</v>
      </c>
      <c r="I107" s="256">
        <v>1111.2166666666665</v>
      </c>
      <c r="J107" s="256">
        <v>1148.883333333333</v>
      </c>
      <c r="K107" s="254">
        <v>1073.55</v>
      </c>
      <c r="L107" s="254">
        <v>1014.05</v>
      </c>
      <c r="M107" s="254">
        <v>8.1703299999999999</v>
      </c>
    </row>
    <row r="108" spans="1:13">
      <c r="A108" s="273">
        <v>99</v>
      </c>
      <c r="B108" s="254" t="s">
        <v>113</v>
      </c>
      <c r="C108" s="254">
        <v>297.95</v>
      </c>
      <c r="D108" s="256">
        <v>297.74999999999994</v>
      </c>
      <c r="E108" s="256">
        <v>296.09999999999991</v>
      </c>
      <c r="F108" s="256">
        <v>294.24999999999994</v>
      </c>
      <c r="G108" s="256">
        <v>292.59999999999991</v>
      </c>
      <c r="H108" s="256">
        <v>299.59999999999991</v>
      </c>
      <c r="I108" s="256">
        <v>301.24999999999989</v>
      </c>
      <c r="J108" s="256">
        <v>303.09999999999991</v>
      </c>
      <c r="K108" s="254">
        <v>299.39999999999998</v>
      </c>
      <c r="L108" s="254">
        <v>295.89999999999998</v>
      </c>
      <c r="M108" s="254">
        <v>32.406709999999997</v>
      </c>
    </row>
    <row r="109" spans="1:13">
      <c r="A109" s="273">
        <v>100</v>
      </c>
      <c r="B109" s="254" t="s">
        <v>114</v>
      </c>
      <c r="C109" s="254">
        <v>2487.3000000000002</v>
      </c>
      <c r="D109" s="256">
        <v>2477.3333333333335</v>
      </c>
      <c r="E109" s="256">
        <v>2461.9666666666672</v>
      </c>
      <c r="F109" s="256">
        <v>2436.6333333333337</v>
      </c>
      <c r="G109" s="256">
        <v>2421.2666666666673</v>
      </c>
      <c r="H109" s="256">
        <v>2502.666666666667</v>
      </c>
      <c r="I109" s="256">
        <v>2518.0333333333328</v>
      </c>
      <c r="J109" s="256">
        <v>2543.3666666666668</v>
      </c>
      <c r="K109" s="254">
        <v>2492.6999999999998</v>
      </c>
      <c r="L109" s="254">
        <v>2452</v>
      </c>
      <c r="M109" s="254">
        <v>8.6023099999999992</v>
      </c>
    </row>
    <row r="110" spans="1:13">
      <c r="A110" s="273">
        <v>101</v>
      </c>
      <c r="B110" s="254" t="s">
        <v>250</v>
      </c>
      <c r="C110" s="254">
        <v>339.5</v>
      </c>
      <c r="D110" s="256">
        <v>339.31666666666666</v>
      </c>
      <c r="E110" s="256">
        <v>336.93333333333334</v>
      </c>
      <c r="F110" s="256">
        <v>334.36666666666667</v>
      </c>
      <c r="G110" s="256">
        <v>331.98333333333335</v>
      </c>
      <c r="H110" s="256">
        <v>341.88333333333333</v>
      </c>
      <c r="I110" s="256">
        <v>344.26666666666665</v>
      </c>
      <c r="J110" s="256">
        <v>346.83333333333331</v>
      </c>
      <c r="K110" s="254">
        <v>341.7</v>
      </c>
      <c r="L110" s="254">
        <v>336.75</v>
      </c>
      <c r="M110" s="254">
        <v>6.3670499999999999</v>
      </c>
    </row>
    <row r="111" spans="1:13">
      <c r="A111" s="273">
        <v>102</v>
      </c>
      <c r="B111" s="254" t="s">
        <v>108</v>
      </c>
      <c r="C111" s="254">
        <v>2475.6999999999998</v>
      </c>
      <c r="D111" s="256">
        <v>2466.9</v>
      </c>
      <c r="E111" s="256">
        <v>2453.8000000000002</v>
      </c>
      <c r="F111" s="256">
        <v>2431.9</v>
      </c>
      <c r="G111" s="256">
        <v>2418.8000000000002</v>
      </c>
      <c r="H111" s="256">
        <v>2488.8000000000002</v>
      </c>
      <c r="I111" s="256">
        <v>2501.8999999999996</v>
      </c>
      <c r="J111" s="256">
        <v>2523.8000000000002</v>
      </c>
      <c r="K111" s="254">
        <v>2480</v>
      </c>
      <c r="L111" s="254">
        <v>2445</v>
      </c>
      <c r="M111" s="254">
        <v>19.512509999999999</v>
      </c>
    </row>
    <row r="112" spans="1:13">
      <c r="A112" s="273">
        <v>103</v>
      </c>
      <c r="B112" s="254" t="s">
        <v>116</v>
      </c>
      <c r="C112" s="254">
        <v>640.25</v>
      </c>
      <c r="D112" s="256">
        <v>637.94999999999993</v>
      </c>
      <c r="E112" s="256">
        <v>634.54999999999984</v>
      </c>
      <c r="F112" s="256">
        <v>628.84999999999991</v>
      </c>
      <c r="G112" s="256">
        <v>625.44999999999982</v>
      </c>
      <c r="H112" s="256">
        <v>643.64999999999986</v>
      </c>
      <c r="I112" s="256">
        <v>647.04999999999995</v>
      </c>
      <c r="J112" s="256">
        <v>652.74999999999989</v>
      </c>
      <c r="K112" s="254">
        <v>641.35</v>
      </c>
      <c r="L112" s="254">
        <v>632.25</v>
      </c>
      <c r="M112" s="254">
        <v>109.99396</v>
      </c>
    </row>
    <row r="113" spans="1:13">
      <c r="A113" s="273">
        <v>104</v>
      </c>
      <c r="B113" s="254" t="s">
        <v>252</v>
      </c>
      <c r="C113" s="254">
        <v>1553.45</v>
      </c>
      <c r="D113" s="256">
        <v>1560.1333333333334</v>
      </c>
      <c r="E113" s="256">
        <v>1543.3666666666668</v>
      </c>
      <c r="F113" s="256">
        <v>1533.2833333333333</v>
      </c>
      <c r="G113" s="256">
        <v>1516.5166666666667</v>
      </c>
      <c r="H113" s="256">
        <v>1570.2166666666669</v>
      </c>
      <c r="I113" s="256">
        <v>1586.9833333333338</v>
      </c>
      <c r="J113" s="256">
        <v>1597.0666666666671</v>
      </c>
      <c r="K113" s="254">
        <v>1576.9</v>
      </c>
      <c r="L113" s="254">
        <v>1550.05</v>
      </c>
      <c r="M113" s="254">
        <v>3.9937900000000002</v>
      </c>
    </row>
    <row r="114" spans="1:13">
      <c r="A114" s="273">
        <v>105</v>
      </c>
      <c r="B114" s="254" t="s">
        <v>117</v>
      </c>
      <c r="C114" s="254">
        <v>619.4</v>
      </c>
      <c r="D114" s="256">
        <v>617.63333333333333</v>
      </c>
      <c r="E114" s="256">
        <v>611.26666666666665</v>
      </c>
      <c r="F114" s="256">
        <v>603.13333333333333</v>
      </c>
      <c r="G114" s="256">
        <v>596.76666666666665</v>
      </c>
      <c r="H114" s="256">
        <v>625.76666666666665</v>
      </c>
      <c r="I114" s="256">
        <v>632.13333333333321</v>
      </c>
      <c r="J114" s="256">
        <v>640.26666666666665</v>
      </c>
      <c r="K114" s="254">
        <v>624</v>
      </c>
      <c r="L114" s="254">
        <v>609.5</v>
      </c>
      <c r="M114" s="254">
        <v>8.2168299999999999</v>
      </c>
    </row>
    <row r="115" spans="1:13">
      <c r="A115" s="273">
        <v>106</v>
      </c>
      <c r="B115" s="254" t="s">
        <v>380</v>
      </c>
      <c r="C115" s="254">
        <v>692.75</v>
      </c>
      <c r="D115" s="256">
        <v>673.66666666666663</v>
      </c>
      <c r="E115" s="256">
        <v>649.33333333333326</v>
      </c>
      <c r="F115" s="256">
        <v>605.91666666666663</v>
      </c>
      <c r="G115" s="256">
        <v>581.58333333333326</v>
      </c>
      <c r="H115" s="256">
        <v>717.08333333333326</v>
      </c>
      <c r="I115" s="256">
        <v>741.41666666666652</v>
      </c>
      <c r="J115" s="256">
        <v>784.83333333333326</v>
      </c>
      <c r="K115" s="254">
        <v>698</v>
      </c>
      <c r="L115" s="254">
        <v>630.25</v>
      </c>
      <c r="M115" s="254">
        <v>21.89461</v>
      </c>
    </row>
    <row r="116" spans="1:13">
      <c r="A116" s="273">
        <v>107</v>
      </c>
      <c r="B116" s="254" t="s">
        <v>119</v>
      </c>
      <c r="C116" s="254">
        <v>54</v>
      </c>
      <c r="D116" s="256">
        <v>54.050000000000004</v>
      </c>
      <c r="E116" s="256">
        <v>53.550000000000011</v>
      </c>
      <c r="F116" s="256">
        <v>53.100000000000009</v>
      </c>
      <c r="G116" s="256">
        <v>52.600000000000016</v>
      </c>
      <c r="H116" s="256">
        <v>54.500000000000007</v>
      </c>
      <c r="I116" s="256">
        <v>54.999999999999993</v>
      </c>
      <c r="J116" s="256">
        <v>55.45</v>
      </c>
      <c r="K116" s="254">
        <v>54.55</v>
      </c>
      <c r="L116" s="254">
        <v>53.6</v>
      </c>
      <c r="M116" s="254">
        <v>214.61733000000001</v>
      </c>
    </row>
    <row r="117" spans="1:13">
      <c r="A117" s="273">
        <v>108</v>
      </c>
      <c r="B117" s="254" t="s">
        <v>126</v>
      </c>
      <c r="C117" s="254">
        <v>202.4</v>
      </c>
      <c r="D117" s="256">
        <v>202.78333333333333</v>
      </c>
      <c r="E117" s="256">
        <v>201.86666666666667</v>
      </c>
      <c r="F117" s="256">
        <v>201.33333333333334</v>
      </c>
      <c r="G117" s="256">
        <v>200.41666666666669</v>
      </c>
      <c r="H117" s="256">
        <v>203.31666666666666</v>
      </c>
      <c r="I117" s="256">
        <v>204.23333333333335</v>
      </c>
      <c r="J117" s="256">
        <v>204.76666666666665</v>
      </c>
      <c r="K117" s="254">
        <v>203.7</v>
      </c>
      <c r="L117" s="254">
        <v>202.25</v>
      </c>
      <c r="M117" s="254">
        <v>126.98779</v>
      </c>
    </row>
    <row r="118" spans="1:13">
      <c r="A118" s="273">
        <v>109</v>
      </c>
      <c r="B118" s="254" t="s">
        <v>115</v>
      </c>
      <c r="C118" s="254">
        <v>260</v>
      </c>
      <c r="D118" s="256">
        <v>261.73333333333329</v>
      </c>
      <c r="E118" s="256">
        <v>257.41666666666657</v>
      </c>
      <c r="F118" s="256">
        <v>254.83333333333326</v>
      </c>
      <c r="G118" s="256">
        <v>250.51666666666654</v>
      </c>
      <c r="H118" s="256">
        <v>264.31666666666661</v>
      </c>
      <c r="I118" s="256">
        <v>268.63333333333333</v>
      </c>
      <c r="J118" s="256">
        <v>271.21666666666664</v>
      </c>
      <c r="K118" s="254">
        <v>266.05</v>
      </c>
      <c r="L118" s="254">
        <v>259.14999999999998</v>
      </c>
      <c r="M118" s="254">
        <v>98.568830000000005</v>
      </c>
    </row>
    <row r="119" spans="1:13">
      <c r="A119" s="273">
        <v>110</v>
      </c>
      <c r="B119" s="254" t="s">
        <v>728</v>
      </c>
      <c r="C119" s="254">
        <v>7265.95</v>
      </c>
      <c r="D119" s="256">
        <v>7264.95</v>
      </c>
      <c r="E119" s="256">
        <v>7181</v>
      </c>
      <c r="F119" s="256">
        <v>7096.05</v>
      </c>
      <c r="G119" s="256">
        <v>7012.1</v>
      </c>
      <c r="H119" s="256">
        <v>7349.9</v>
      </c>
      <c r="I119" s="256">
        <v>7433.8499999999985</v>
      </c>
      <c r="J119" s="256">
        <v>7518.7999999999993</v>
      </c>
      <c r="K119" s="254">
        <v>7348.9</v>
      </c>
      <c r="L119" s="254">
        <v>7180</v>
      </c>
      <c r="M119" s="254">
        <v>1.1255599999999999</v>
      </c>
    </row>
    <row r="120" spans="1:13">
      <c r="A120" s="273">
        <v>111</v>
      </c>
      <c r="B120" s="254" t="s">
        <v>255</v>
      </c>
      <c r="C120" s="254">
        <v>142.94999999999999</v>
      </c>
      <c r="D120" s="256">
        <v>142.38333333333333</v>
      </c>
      <c r="E120" s="256">
        <v>140.81666666666666</v>
      </c>
      <c r="F120" s="256">
        <v>138.68333333333334</v>
      </c>
      <c r="G120" s="256">
        <v>137.11666666666667</v>
      </c>
      <c r="H120" s="256">
        <v>144.51666666666665</v>
      </c>
      <c r="I120" s="256">
        <v>146.08333333333331</v>
      </c>
      <c r="J120" s="256">
        <v>148.21666666666664</v>
      </c>
      <c r="K120" s="254">
        <v>143.94999999999999</v>
      </c>
      <c r="L120" s="254">
        <v>140.25</v>
      </c>
      <c r="M120" s="254">
        <v>18.991209999999999</v>
      </c>
    </row>
    <row r="121" spans="1:13">
      <c r="A121" s="273">
        <v>112</v>
      </c>
      <c r="B121" s="254" t="s">
        <v>125</v>
      </c>
      <c r="C121" s="254">
        <v>108.45</v>
      </c>
      <c r="D121" s="256">
        <v>108.64999999999999</v>
      </c>
      <c r="E121" s="256">
        <v>107.54999999999998</v>
      </c>
      <c r="F121" s="256">
        <v>106.64999999999999</v>
      </c>
      <c r="G121" s="256">
        <v>105.54999999999998</v>
      </c>
      <c r="H121" s="256">
        <v>109.54999999999998</v>
      </c>
      <c r="I121" s="256">
        <v>110.64999999999998</v>
      </c>
      <c r="J121" s="256">
        <v>111.54999999999998</v>
      </c>
      <c r="K121" s="254">
        <v>109.75</v>
      </c>
      <c r="L121" s="254">
        <v>107.75</v>
      </c>
      <c r="M121" s="254">
        <v>119.38563000000001</v>
      </c>
    </row>
    <row r="122" spans="1:13">
      <c r="A122" s="273">
        <v>113</v>
      </c>
      <c r="B122" s="254" t="s">
        <v>750</v>
      </c>
      <c r="C122" s="254">
        <v>2060.5500000000002</v>
      </c>
      <c r="D122" s="256">
        <v>2055.5</v>
      </c>
      <c r="E122" s="256">
        <v>2042.0500000000002</v>
      </c>
      <c r="F122" s="256">
        <v>2023.5500000000002</v>
      </c>
      <c r="G122" s="256">
        <v>2010.1000000000004</v>
      </c>
      <c r="H122" s="256">
        <v>2074</v>
      </c>
      <c r="I122" s="256">
        <v>2087.4499999999998</v>
      </c>
      <c r="J122" s="256">
        <v>2105.9499999999998</v>
      </c>
      <c r="K122" s="254">
        <v>2068.9499999999998</v>
      </c>
      <c r="L122" s="254">
        <v>2037</v>
      </c>
      <c r="M122" s="254">
        <v>5.2205899999999996</v>
      </c>
    </row>
    <row r="123" spans="1:13">
      <c r="A123" s="273">
        <v>114</v>
      </c>
      <c r="B123" s="254" t="s">
        <v>120</v>
      </c>
      <c r="C123" s="254">
        <v>563.65</v>
      </c>
      <c r="D123" s="256">
        <v>564.65</v>
      </c>
      <c r="E123" s="256">
        <v>557.44999999999993</v>
      </c>
      <c r="F123" s="256">
        <v>551.25</v>
      </c>
      <c r="G123" s="256">
        <v>544.04999999999995</v>
      </c>
      <c r="H123" s="256">
        <v>570.84999999999991</v>
      </c>
      <c r="I123" s="256">
        <v>578.04999999999995</v>
      </c>
      <c r="J123" s="256">
        <v>584.24999999999989</v>
      </c>
      <c r="K123" s="254">
        <v>571.85</v>
      </c>
      <c r="L123" s="254">
        <v>558.45000000000005</v>
      </c>
      <c r="M123" s="254">
        <v>40.746020000000001</v>
      </c>
    </row>
    <row r="124" spans="1:13">
      <c r="A124" s="273">
        <v>115</v>
      </c>
      <c r="B124" s="254" t="s">
        <v>800</v>
      </c>
      <c r="C124" s="254">
        <v>234.55</v>
      </c>
      <c r="D124" s="256">
        <v>235.65</v>
      </c>
      <c r="E124" s="256">
        <v>232.4</v>
      </c>
      <c r="F124" s="256">
        <v>230.25</v>
      </c>
      <c r="G124" s="256">
        <v>227</v>
      </c>
      <c r="H124" s="256">
        <v>237.8</v>
      </c>
      <c r="I124" s="256">
        <v>241.05</v>
      </c>
      <c r="J124" s="256">
        <v>243.20000000000002</v>
      </c>
      <c r="K124" s="254">
        <v>238.9</v>
      </c>
      <c r="L124" s="254">
        <v>233.5</v>
      </c>
      <c r="M124" s="254">
        <v>22.589600000000001</v>
      </c>
    </row>
    <row r="125" spans="1:13">
      <c r="A125" s="273">
        <v>116</v>
      </c>
      <c r="B125" s="254" t="s">
        <v>122</v>
      </c>
      <c r="C125" s="254">
        <v>1009.65</v>
      </c>
      <c r="D125" s="256">
        <v>1009.65</v>
      </c>
      <c r="E125" s="256">
        <v>1005.15</v>
      </c>
      <c r="F125" s="256">
        <v>1000.65</v>
      </c>
      <c r="G125" s="256">
        <v>996.15</v>
      </c>
      <c r="H125" s="256">
        <v>1014.15</v>
      </c>
      <c r="I125" s="256">
        <v>1018.65</v>
      </c>
      <c r="J125" s="256">
        <v>1023.15</v>
      </c>
      <c r="K125" s="254">
        <v>1014.15</v>
      </c>
      <c r="L125" s="254">
        <v>1005.15</v>
      </c>
      <c r="M125" s="254">
        <v>15.0121</v>
      </c>
    </row>
    <row r="126" spans="1:13">
      <c r="A126" s="273">
        <v>117</v>
      </c>
      <c r="B126" s="254" t="s">
        <v>256</v>
      </c>
      <c r="C126" s="254">
        <v>5365.1</v>
      </c>
      <c r="D126" s="256">
        <v>5327.2</v>
      </c>
      <c r="E126" s="256">
        <v>5264.4</v>
      </c>
      <c r="F126" s="256">
        <v>5163.7</v>
      </c>
      <c r="G126" s="256">
        <v>5100.8999999999996</v>
      </c>
      <c r="H126" s="256">
        <v>5427.9</v>
      </c>
      <c r="I126" s="256">
        <v>5490.7000000000007</v>
      </c>
      <c r="J126" s="256">
        <v>5591.4</v>
      </c>
      <c r="K126" s="254">
        <v>5390</v>
      </c>
      <c r="L126" s="254">
        <v>5226.5</v>
      </c>
      <c r="M126" s="254">
        <v>9.5293100000000006</v>
      </c>
    </row>
    <row r="127" spans="1:13">
      <c r="A127" s="273">
        <v>118</v>
      </c>
      <c r="B127" s="254" t="s">
        <v>124</v>
      </c>
      <c r="C127" s="254">
        <v>1567.8</v>
      </c>
      <c r="D127" s="256">
        <v>1559.95</v>
      </c>
      <c r="E127" s="256">
        <v>1550.45</v>
      </c>
      <c r="F127" s="256">
        <v>1533.1</v>
      </c>
      <c r="G127" s="256">
        <v>1523.6</v>
      </c>
      <c r="H127" s="256">
        <v>1577.3000000000002</v>
      </c>
      <c r="I127" s="256">
        <v>1586.8000000000002</v>
      </c>
      <c r="J127" s="256">
        <v>1604.1500000000003</v>
      </c>
      <c r="K127" s="254">
        <v>1569.45</v>
      </c>
      <c r="L127" s="254">
        <v>1542.6</v>
      </c>
      <c r="M127" s="254">
        <v>51.660640000000001</v>
      </c>
    </row>
    <row r="128" spans="1:13">
      <c r="A128" s="273">
        <v>119</v>
      </c>
      <c r="B128" s="254" t="s">
        <v>121</v>
      </c>
      <c r="C128" s="254">
        <v>1719.95</v>
      </c>
      <c r="D128" s="256">
        <v>1723.5666666666668</v>
      </c>
      <c r="E128" s="256">
        <v>1704.5333333333338</v>
      </c>
      <c r="F128" s="256">
        <v>1689.116666666667</v>
      </c>
      <c r="G128" s="256">
        <v>1670.0833333333339</v>
      </c>
      <c r="H128" s="256">
        <v>1738.9833333333336</v>
      </c>
      <c r="I128" s="256">
        <v>1758.0166666666669</v>
      </c>
      <c r="J128" s="256">
        <v>1773.4333333333334</v>
      </c>
      <c r="K128" s="254">
        <v>1742.6</v>
      </c>
      <c r="L128" s="254">
        <v>1708.15</v>
      </c>
      <c r="M128" s="254">
        <v>4.4045300000000003</v>
      </c>
    </row>
    <row r="129" spans="1:13">
      <c r="A129" s="273">
        <v>120</v>
      </c>
      <c r="B129" s="254" t="s">
        <v>257</v>
      </c>
      <c r="C129" s="254">
        <v>2015.25</v>
      </c>
      <c r="D129" s="256">
        <v>2016.3999999999999</v>
      </c>
      <c r="E129" s="256">
        <v>1998.8499999999997</v>
      </c>
      <c r="F129" s="256">
        <v>1982.4499999999998</v>
      </c>
      <c r="G129" s="256">
        <v>1964.8999999999996</v>
      </c>
      <c r="H129" s="256">
        <v>2032.7999999999997</v>
      </c>
      <c r="I129" s="256">
        <v>2050.35</v>
      </c>
      <c r="J129" s="256">
        <v>2066.75</v>
      </c>
      <c r="K129" s="254">
        <v>2033.95</v>
      </c>
      <c r="L129" s="254">
        <v>2000</v>
      </c>
      <c r="M129" s="254">
        <v>1.1129500000000001</v>
      </c>
    </row>
    <row r="130" spans="1:13">
      <c r="A130" s="273">
        <v>121</v>
      </c>
      <c r="B130" s="254" t="s">
        <v>258</v>
      </c>
      <c r="C130" s="254">
        <v>168.3</v>
      </c>
      <c r="D130" s="256">
        <v>170.73333333333335</v>
      </c>
      <c r="E130" s="256">
        <v>165.1166666666667</v>
      </c>
      <c r="F130" s="256">
        <v>161.93333333333337</v>
      </c>
      <c r="G130" s="256">
        <v>156.31666666666672</v>
      </c>
      <c r="H130" s="256">
        <v>173.91666666666669</v>
      </c>
      <c r="I130" s="256">
        <v>179.53333333333336</v>
      </c>
      <c r="J130" s="256">
        <v>182.71666666666667</v>
      </c>
      <c r="K130" s="254">
        <v>176.35</v>
      </c>
      <c r="L130" s="254">
        <v>167.55</v>
      </c>
      <c r="M130" s="254">
        <v>43.927599999999998</v>
      </c>
    </row>
    <row r="131" spans="1:13">
      <c r="A131" s="273">
        <v>122</v>
      </c>
      <c r="B131" s="254" t="s">
        <v>128</v>
      </c>
      <c r="C131" s="254">
        <v>671.3</v>
      </c>
      <c r="D131" s="256">
        <v>673.91666666666663</v>
      </c>
      <c r="E131" s="256">
        <v>664.88333333333321</v>
      </c>
      <c r="F131" s="256">
        <v>658.46666666666658</v>
      </c>
      <c r="G131" s="256">
        <v>649.43333333333317</v>
      </c>
      <c r="H131" s="256">
        <v>680.33333333333326</v>
      </c>
      <c r="I131" s="256">
        <v>689.36666666666679</v>
      </c>
      <c r="J131" s="256">
        <v>695.7833333333333</v>
      </c>
      <c r="K131" s="254">
        <v>682.95</v>
      </c>
      <c r="L131" s="254">
        <v>667.5</v>
      </c>
      <c r="M131" s="254">
        <v>54.99982</v>
      </c>
    </row>
    <row r="132" spans="1:13">
      <c r="A132" s="273">
        <v>123</v>
      </c>
      <c r="B132" s="254" t="s">
        <v>127</v>
      </c>
      <c r="C132" s="254">
        <v>388.15</v>
      </c>
      <c r="D132" s="256">
        <v>390.8</v>
      </c>
      <c r="E132" s="256">
        <v>384.6</v>
      </c>
      <c r="F132" s="256">
        <v>381.05</v>
      </c>
      <c r="G132" s="256">
        <v>374.85</v>
      </c>
      <c r="H132" s="256">
        <v>394.35</v>
      </c>
      <c r="I132" s="256">
        <v>400.54999999999995</v>
      </c>
      <c r="J132" s="256">
        <v>404.1</v>
      </c>
      <c r="K132" s="254">
        <v>397</v>
      </c>
      <c r="L132" s="254">
        <v>387.25</v>
      </c>
      <c r="M132" s="254">
        <v>57.808729999999997</v>
      </c>
    </row>
    <row r="133" spans="1:13">
      <c r="A133" s="273">
        <v>124</v>
      </c>
      <c r="B133" s="254" t="s">
        <v>129</v>
      </c>
      <c r="C133" s="254">
        <v>3145.75</v>
      </c>
      <c r="D133" s="256">
        <v>3129.5499999999997</v>
      </c>
      <c r="E133" s="256">
        <v>3109.0999999999995</v>
      </c>
      <c r="F133" s="256">
        <v>3072.45</v>
      </c>
      <c r="G133" s="256">
        <v>3051.9999999999995</v>
      </c>
      <c r="H133" s="256">
        <v>3166.1999999999994</v>
      </c>
      <c r="I133" s="256">
        <v>3186.6499999999992</v>
      </c>
      <c r="J133" s="256">
        <v>3223.2999999999993</v>
      </c>
      <c r="K133" s="254">
        <v>3150</v>
      </c>
      <c r="L133" s="254">
        <v>3092.9</v>
      </c>
      <c r="M133" s="254">
        <v>3.0322</v>
      </c>
    </row>
    <row r="134" spans="1:13">
      <c r="A134" s="273">
        <v>125</v>
      </c>
      <c r="B134" s="254" t="s">
        <v>131</v>
      </c>
      <c r="C134" s="254">
        <v>1715.15</v>
      </c>
      <c r="D134" s="256">
        <v>1717.7166666666665</v>
      </c>
      <c r="E134" s="256">
        <v>1707.4333333333329</v>
      </c>
      <c r="F134" s="256">
        <v>1699.7166666666665</v>
      </c>
      <c r="G134" s="256">
        <v>1689.4333333333329</v>
      </c>
      <c r="H134" s="256">
        <v>1725.4333333333329</v>
      </c>
      <c r="I134" s="256">
        <v>1735.7166666666662</v>
      </c>
      <c r="J134" s="256">
        <v>1743.4333333333329</v>
      </c>
      <c r="K134" s="254">
        <v>1728</v>
      </c>
      <c r="L134" s="254">
        <v>1710</v>
      </c>
      <c r="M134" s="254">
        <v>22.425509999999999</v>
      </c>
    </row>
    <row r="135" spans="1:13">
      <c r="A135" s="273">
        <v>126</v>
      </c>
      <c r="B135" s="254" t="s">
        <v>132</v>
      </c>
      <c r="C135" s="254">
        <v>92.35</v>
      </c>
      <c r="D135" s="256">
        <v>92.600000000000009</v>
      </c>
      <c r="E135" s="256">
        <v>91.950000000000017</v>
      </c>
      <c r="F135" s="256">
        <v>91.550000000000011</v>
      </c>
      <c r="G135" s="256">
        <v>90.90000000000002</v>
      </c>
      <c r="H135" s="256">
        <v>93.000000000000014</v>
      </c>
      <c r="I135" s="256">
        <v>93.65000000000002</v>
      </c>
      <c r="J135" s="256">
        <v>94.050000000000011</v>
      </c>
      <c r="K135" s="254">
        <v>93.25</v>
      </c>
      <c r="L135" s="254">
        <v>92.2</v>
      </c>
      <c r="M135" s="254">
        <v>49.495420000000003</v>
      </c>
    </row>
    <row r="136" spans="1:13">
      <c r="A136" s="273">
        <v>127</v>
      </c>
      <c r="B136" s="254" t="s">
        <v>259</v>
      </c>
      <c r="C136" s="254">
        <v>2877.2</v>
      </c>
      <c r="D136" s="256">
        <v>2890.8333333333335</v>
      </c>
      <c r="E136" s="256">
        <v>2854.9666666666672</v>
      </c>
      <c r="F136" s="256">
        <v>2832.7333333333336</v>
      </c>
      <c r="G136" s="256">
        <v>2796.8666666666672</v>
      </c>
      <c r="H136" s="256">
        <v>2913.0666666666671</v>
      </c>
      <c r="I136" s="256">
        <v>2948.9333333333329</v>
      </c>
      <c r="J136" s="256">
        <v>2971.166666666667</v>
      </c>
      <c r="K136" s="254">
        <v>2926.7</v>
      </c>
      <c r="L136" s="254">
        <v>2868.6</v>
      </c>
      <c r="M136" s="254">
        <v>1.0650999999999999</v>
      </c>
    </row>
    <row r="137" spans="1:13">
      <c r="A137" s="273">
        <v>128</v>
      </c>
      <c r="B137" s="254" t="s">
        <v>133</v>
      </c>
      <c r="C137" s="254">
        <v>465.8</v>
      </c>
      <c r="D137" s="256">
        <v>467.83333333333331</v>
      </c>
      <c r="E137" s="256">
        <v>462.46666666666664</v>
      </c>
      <c r="F137" s="256">
        <v>459.13333333333333</v>
      </c>
      <c r="G137" s="256">
        <v>453.76666666666665</v>
      </c>
      <c r="H137" s="256">
        <v>471.16666666666663</v>
      </c>
      <c r="I137" s="256">
        <v>476.5333333333333</v>
      </c>
      <c r="J137" s="256">
        <v>479.86666666666662</v>
      </c>
      <c r="K137" s="254">
        <v>473.2</v>
      </c>
      <c r="L137" s="254">
        <v>464.5</v>
      </c>
      <c r="M137" s="254">
        <v>18.1035</v>
      </c>
    </row>
    <row r="138" spans="1:13">
      <c r="A138" s="273">
        <v>129</v>
      </c>
      <c r="B138" s="254" t="s">
        <v>260</v>
      </c>
      <c r="C138" s="254">
        <v>4042.85</v>
      </c>
      <c r="D138" s="256">
        <v>4032.1999999999994</v>
      </c>
      <c r="E138" s="256">
        <v>3998.8499999999985</v>
      </c>
      <c r="F138" s="256">
        <v>3954.849999999999</v>
      </c>
      <c r="G138" s="256">
        <v>3921.4999999999982</v>
      </c>
      <c r="H138" s="256">
        <v>4076.1999999999989</v>
      </c>
      <c r="I138" s="256">
        <v>4109.55</v>
      </c>
      <c r="J138" s="256">
        <v>4153.5499999999993</v>
      </c>
      <c r="K138" s="254">
        <v>4065.55</v>
      </c>
      <c r="L138" s="254">
        <v>3988.2</v>
      </c>
      <c r="M138" s="254">
        <v>2.6721499999999998</v>
      </c>
    </row>
    <row r="139" spans="1:13">
      <c r="A139" s="273">
        <v>130</v>
      </c>
      <c r="B139" s="254" t="s">
        <v>134</v>
      </c>
      <c r="C139" s="254">
        <v>1485.65</v>
      </c>
      <c r="D139" s="256">
        <v>1487.2666666666667</v>
      </c>
      <c r="E139" s="256">
        <v>1473.8833333333332</v>
      </c>
      <c r="F139" s="256">
        <v>1462.1166666666666</v>
      </c>
      <c r="G139" s="256">
        <v>1448.7333333333331</v>
      </c>
      <c r="H139" s="256">
        <v>1499.0333333333333</v>
      </c>
      <c r="I139" s="256">
        <v>1512.416666666667</v>
      </c>
      <c r="J139" s="256">
        <v>1524.1833333333334</v>
      </c>
      <c r="K139" s="254">
        <v>1500.65</v>
      </c>
      <c r="L139" s="254">
        <v>1475.5</v>
      </c>
      <c r="M139" s="254">
        <v>18.14564</v>
      </c>
    </row>
    <row r="140" spans="1:13">
      <c r="A140" s="273">
        <v>131</v>
      </c>
      <c r="B140" s="254" t="s">
        <v>416</v>
      </c>
      <c r="C140" s="254">
        <v>677.65</v>
      </c>
      <c r="D140" s="256">
        <v>676.58333333333337</v>
      </c>
      <c r="E140" s="256">
        <v>663.31666666666672</v>
      </c>
      <c r="F140" s="256">
        <v>648.98333333333335</v>
      </c>
      <c r="G140" s="256">
        <v>635.7166666666667</v>
      </c>
      <c r="H140" s="256">
        <v>690.91666666666674</v>
      </c>
      <c r="I140" s="256">
        <v>704.18333333333339</v>
      </c>
      <c r="J140" s="256">
        <v>718.51666666666677</v>
      </c>
      <c r="K140" s="254">
        <v>689.85</v>
      </c>
      <c r="L140" s="254">
        <v>662.25</v>
      </c>
      <c r="M140" s="254">
        <v>46.581719999999997</v>
      </c>
    </row>
    <row r="141" spans="1:13">
      <c r="A141" s="273">
        <v>132</v>
      </c>
      <c r="B141" s="254" t="s">
        <v>135</v>
      </c>
      <c r="C141" s="254">
        <v>1160.5</v>
      </c>
      <c r="D141" s="256">
        <v>1158.8500000000001</v>
      </c>
      <c r="E141" s="256">
        <v>1150.7000000000003</v>
      </c>
      <c r="F141" s="256">
        <v>1140.9000000000001</v>
      </c>
      <c r="G141" s="256">
        <v>1132.7500000000002</v>
      </c>
      <c r="H141" s="256">
        <v>1168.6500000000003</v>
      </c>
      <c r="I141" s="256">
        <v>1176.8000000000004</v>
      </c>
      <c r="J141" s="256">
        <v>1186.6000000000004</v>
      </c>
      <c r="K141" s="254">
        <v>1167</v>
      </c>
      <c r="L141" s="254">
        <v>1149.05</v>
      </c>
      <c r="M141" s="254">
        <v>12.26125</v>
      </c>
    </row>
    <row r="142" spans="1:13">
      <c r="A142" s="273">
        <v>133</v>
      </c>
      <c r="B142" s="254" t="s">
        <v>146</v>
      </c>
      <c r="C142" s="254">
        <v>81142.3</v>
      </c>
      <c r="D142" s="256">
        <v>81077.3</v>
      </c>
      <c r="E142" s="256">
        <v>80665</v>
      </c>
      <c r="F142" s="256">
        <v>80187.7</v>
      </c>
      <c r="G142" s="256">
        <v>79775.399999999994</v>
      </c>
      <c r="H142" s="256">
        <v>81554.600000000006</v>
      </c>
      <c r="I142" s="256">
        <v>81966.900000000023</v>
      </c>
      <c r="J142" s="256">
        <v>82444.200000000012</v>
      </c>
      <c r="K142" s="254">
        <v>81489.600000000006</v>
      </c>
      <c r="L142" s="254">
        <v>80600</v>
      </c>
      <c r="M142" s="254">
        <v>6.7680000000000004E-2</v>
      </c>
    </row>
    <row r="143" spans="1:13">
      <c r="A143" s="273">
        <v>134</v>
      </c>
      <c r="B143" s="254" t="s">
        <v>143</v>
      </c>
      <c r="C143" s="254">
        <v>1141.55</v>
      </c>
      <c r="D143" s="256">
        <v>1140.3500000000001</v>
      </c>
      <c r="E143" s="256">
        <v>1133.7500000000002</v>
      </c>
      <c r="F143" s="256">
        <v>1125.95</v>
      </c>
      <c r="G143" s="256">
        <v>1119.3500000000001</v>
      </c>
      <c r="H143" s="256">
        <v>1148.1500000000003</v>
      </c>
      <c r="I143" s="256">
        <v>1154.7500000000002</v>
      </c>
      <c r="J143" s="256">
        <v>1162.5500000000004</v>
      </c>
      <c r="K143" s="254">
        <v>1146.95</v>
      </c>
      <c r="L143" s="254">
        <v>1132.55</v>
      </c>
      <c r="M143" s="254">
        <v>2.5060899999999999</v>
      </c>
    </row>
    <row r="144" spans="1:13">
      <c r="A144" s="273">
        <v>135</v>
      </c>
      <c r="B144" s="254" t="s">
        <v>137</v>
      </c>
      <c r="C144" s="254">
        <v>157.35</v>
      </c>
      <c r="D144" s="256">
        <v>157.11666666666667</v>
      </c>
      <c r="E144" s="256">
        <v>156.23333333333335</v>
      </c>
      <c r="F144" s="256">
        <v>155.11666666666667</v>
      </c>
      <c r="G144" s="256">
        <v>154.23333333333335</v>
      </c>
      <c r="H144" s="256">
        <v>158.23333333333335</v>
      </c>
      <c r="I144" s="256">
        <v>159.11666666666667</v>
      </c>
      <c r="J144" s="256">
        <v>160.23333333333335</v>
      </c>
      <c r="K144" s="254">
        <v>158</v>
      </c>
      <c r="L144" s="254">
        <v>156</v>
      </c>
      <c r="M144" s="254">
        <v>92.721909999999994</v>
      </c>
    </row>
    <row r="145" spans="1:13">
      <c r="A145" s="273">
        <v>136</v>
      </c>
      <c r="B145" s="254" t="s">
        <v>136</v>
      </c>
      <c r="C145" s="254">
        <v>782.6</v>
      </c>
      <c r="D145" s="256">
        <v>782.30000000000007</v>
      </c>
      <c r="E145" s="256">
        <v>777.30000000000018</v>
      </c>
      <c r="F145" s="256">
        <v>772.00000000000011</v>
      </c>
      <c r="G145" s="256">
        <v>767.00000000000023</v>
      </c>
      <c r="H145" s="256">
        <v>787.60000000000014</v>
      </c>
      <c r="I145" s="256">
        <v>792.59999999999991</v>
      </c>
      <c r="J145" s="256">
        <v>797.90000000000009</v>
      </c>
      <c r="K145" s="254">
        <v>787.3</v>
      </c>
      <c r="L145" s="254">
        <v>777</v>
      </c>
      <c r="M145" s="254">
        <v>19.637779999999999</v>
      </c>
    </row>
    <row r="146" spans="1:13">
      <c r="A146" s="273">
        <v>137</v>
      </c>
      <c r="B146" s="254" t="s">
        <v>138</v>
      </c>
      <c r="C146" s="254">
        <v>173.1</v>
      </c>
      <c r="D146" s="256">
        <v>171.29999999999998</v>
      </c>
      <c r="E146" s="256">
        <v>168.79999999999995</v>
      </c>
      <c r="F146" s="256">
        <v>164.49999999999997</v>
      </c>
      <c r="G146" s="256">
        <v>161.99999999999994</v>
      </c>
      <c r="H146" s="256">
        <v>175.59999999999997</v>
      </c>
      <c r="I146" s="256">
        <v>178.10000000000002</v>
      </c>
      <c r="J146" s="256">
        <v>182.39999999999998</v>
      </c>
      <c r="K146" s="254">
        <v>173.8</v>
      </c>
      <c r="L146" s="254">
        <v>167</v>
      </c>
      <c r="M146" s="254">
        <v>95.451030000000003</v>
      </c>
    </row>
    <row r="147" spans="1:13">
      <c r="A147" s="273">
        <v>138</v>
      </c>
      <c r="B147" s="254" t="s">
        <v>139</v>
      </c>
      <c r="C147" s="254">
        <v>519.85</v>
      </c>
      <c r="D147" s="256">
        <v>525.69999999999993</v>
      </c>
      <c r="E147" s="256">
        <v>511.79999999999984</v>
      </c>
      <c r="F147" s="256">
        <v>503.74999999999989</v>
      </c>
      <c r="G147" s="256">
        <v>489.8499999999998</v>
      </c>
      <c r="H147" s="256">
        <v>533.74999999999989</v>
      </c>
      <c r="I147" s="256">
        <v>547.65</v>
      </c>
      <c r="J147" s="256">
        <v>555.69999999999993</v>
      </c>
      <c r="K147" s="254">
        <v>539.6</v>
      </c>
      <c r="L147" s="254">
        <v>517.65</v>
      </c>
      <c r="M147" s="254">
        <v>37.420900000000003</v>
      </c>
    </row>
    <row r="148" spans="1:13">
      <c r="A148" s="273">
        <v>139</v>
      </c>
      <c r="B148" s="254" t="s">
        <v>140</v>
      </c>
      <c r="C148" s="254">
        <v>7573.85</v>
      </c>
      <c r="D148" s="256">
        <v>7584.9666666666672</v>
      </c>
      <c r="E148" s="256">
        <v>7535.4333333333343</v>
      </c>
      <c r="F148" s="256">
        <v>7497.0166666666673</v>
      </c>
      <c r="G148" s="256">
        <v>7447.4833333333345</v>
      </c>
      <c r="H148" s="256">
        <v>7623.3833333333341</v>
      </c>
      <c r="I148" s="256">
        <v>7672.916666666667</v>
      </c>
      <c r="J148" s="256">
        <v>7711.3333333333339</v>
      </c>
      <c r="K148" s="254">
        <v>7634.5</v>
      </c>
      <c r="L148" s="254">
        <v>7546.55</v>
      </c>
      <c r="M148" s="254">
        <v>4.3490500000000001</v>
      </c>
    </row>
    <row r="149" spans="1:13">
      <c r="A149" s="273">
        <v>140</v>
      </c>
      <c r="B149" s="254" t="s">
        <v>142</v>
      </c>
      <c r="C149" s="254">
        <v>1034.8499999999999</v>
      </c>
      <c r="D149" s="256">
        <v>1041.9666666666667</v>
      </c>
      <c r="E149" s="256">
        <v>1025.2833333333333</v>
      </c>
      <c r="F149" s="256">
        <v>1015.7166666666667</v>
      </c>
      <c r="G149" s="256">
        <v>999.0333333333333</v>
      </c>
      <c r="H149" s="256">
        <v>1051.5333333333333</v>
      </c>
      <c r="I149" s="256">
        <v>1068.2166666666667</v>
      </c>
      <c r="J149" s="256">
        <v>1077.7833333333333</v>
      </c>
      <c r="K149" s="254">
        <v>1058.6500000000001</v>
      </c>
      <c r="L149" s="254">
        <v>1032.4000000000001</v>
      </c>
      <c r="M149" s="254">
        <v>6.5265500000000003</v>
      </c>
    </row>
    <row r="150" spans="1:13">
      <c r="A150" s="273">
        <v>141</v>
      </c>
      <c r="B150" s="254" t="s">
        <v>144</v>
      </c>
      <c r="C150" s="254">
        <v>2583.1</v>
      </c>
      <c r="D150" s="256">
        <v>2569.0666666666671</v>
      </c>
      <c r="E150" s="256">
        <v>2549.6333333333341</v>
      </c>
      <c r="F150" s="256">
        <v>2516.166666666667</v>
      </c>
      <c r="G150" s="256">
        <v>2496.733333333334</v>
      </c>
      <c r="H150" s="256">
        <v>2602.5333333333342</v>
      </c>
      <c r="I150" s="256">
        <v>2621.9666666666676</v>
      </c>
      <c r="J150" s="256">
        <v>2655.4333333333343</v>
      </c>
      <c r="K150" s="254">
        <v>2588.5</v>
      </c>
      <c r="L150" s="254">
        <v>2535.6</v>
      </c>
      <c r="M150" s="254">
        <v>3.73108</v>
      </c>
    </row>
    <row r="151" spans="1:13">
      <c r="A151" s="273">
        <v>142</v>
      </c>
      <c r="B151" s="254" t="s">
        <v>262</v>
      </c>
      <c r="C151" s="254">
        <v>2154.9499999999998</v>
      </c>
      <c r="D151" s="256">
        <v>2155.15</v>
      </c>
      <c r="E151" s="256">
        <v>2110.9</v>
      </c>
      <c r="F151" s="256">
        <v>2066.85</v>
      </c>
      <c r="G151" s="256">
        <v>2022.6</v>
      </c>
      <c r="H151" s="256">
        <v>2199.2000000000003</v>
      </c>
      <c r="I151" s="256">
        <v>2243.4500000000003</v>
      </c>
      <c r="J151" s="256">
        <v>2287.5000000000005</v>
      </c>
      <c r="K151" s="254">
        <v>2199.4</v>
      </c>
      <c r="L151" s="254">
        <v>2111.1</v>
      </c>
      <c r="M151" s="254">
        <v>6.6654400000000003</v>
      </c>
    </row>
    <row r="152" spans="1:13">
      <c r="A152" s="273">
        <v>143</v>
      </c>
      <c r="B152" s="254" t="s">
        <v>147</v>
      </c>
      <c r="C152" s="254">
        <v>1477.4</v>
      </c>
      <c r="D152" s="256">
        <v>1476.6000000000001</v>
      </c>
      <c r="E152" s="256">
        <v>1457.2000000000003</v>
      </c>
      <c r="F152" s="256">
        <v>1437.0000000000002</v>
      </c>
      <c r="G152" s="256">
        <v>1417.6000000000004</v>
      </c>
      <c r="H152" s="256">
        <v>1496.8000000000002</v>
      </c>
      <c r="I152" s="256">
        <v>1516.2000000000003</v>
      </c>
      <c r="J152" s="256">
        <v>1536.4</v>
      </c>
      <c r="K152" s="254">
        <v>1496</v>
      </c>
      <c r="L152" s="254">
        <v>1456.4</v>
      </c>
      <c r="M152" s="254">
        <v>14.27078</v>
      </c>
    </row>
    <row r="153" spans="1:13">
      <c r="A153" s="273">
        <v>144</v>
      </c>
      <c r="B153" s="254" t="s">
        <v>263</v>
      </c>
      <c r="C153" s="254">
        <v>1150</v>
      </c>
      <c r="D153" s="256">
        <v>1151.8333333333333</v>
      </c>
      <c r="E153" s="256">
        <v>1131.1666666666665</v>
      </c>
      <c r="F153" s="256">
        <v>1112.3333333333333</v>
      </c>
      <c r="G153" s="256">
        <v>1091.6666666666665</v>
      </c>
      <c r="H153" s="256">
        <v>1170.6666666666665</v>
      </c>
      <c r="I153" s="256">
        <v>1191.333333333333</v>
      </c>
      <c r="J153" s="256">
        <v>1210.1666666666665</v>
      </c>
      <c r="K153" s="254">
        <v>1172.5</v>
      </c>
      <c r="L153" s="254">
        <v>1133</v>
      </c>
      <c r="M153" s="254">
        <v>10.32198</v>
      </c>
    </row>
    <row r="154" spans="1:13">
      <c r="A154" s="273">
        <v>145</v>
      </c>
      <c r="B154" s="254" t="s">
        <v>152</v>
      </c>
      <c r="C154" s="254">
        <v>182.95</v>
      </c>
      <c r="D154" s="256">
        <v>183.66666666666666</v>
      </c>
      <c r="E154" s="256">
        <v>180.83333333333331</v>
      </c>
      <c r="F154" s="256">
        <v>178.71666666666667</v>
      </c>
      <c r="G154" s="256">
        <v>175.88333333333333</v>
      </c>
      <c r="H154" s="256">
        <v>185.7833333333333</v>
      </c>
      <c r="I154" s="256">
        <v>188.61666666666662</v>
      </c>
      <c r="J154" s="256">
        <v>190.73333333333329</v>
      </c>
      <c r="K154" s="254">
        <v>186.5</v>
      </c>
      <c r="L154" s="254">
        <v>181.55</v>
      </c>
      <c r="M154" s="254">
        <v>100.22561</v>
      </c>
    </row>
    <row r="155" spans="1:13">
      <c r="A155" s="273">
        <v>146</v>
      </c>
      <c r="B155" s="254" t="s">
        <v>153</v>
      </c>
      <c r="C155" s="254">
        <v>117.5</v>
      </c>
      <c r="D155" s="256">
        <v>117.85000000000001</v>
      </c>
      <c r="E155" s="256">
        <v>116.65000000000002</v>
      </c>
      <c r="F155" s="256">
        <v>115.80000000000001</v>
      </c>
      <c r="G155" s="256">
        <v>114.60000000000002</v>
      </c>
      <c r="H155" s="256">
        <v>118.70000000000002</v>
      </c>
      <c r="I155" s="256">
        <v>119.9</v>
      </c>
      <c r="J155" s="256">
        <v>120.75000000000001</v>
      </c>
      <c r="K155" s="254">
        <v>119.05</v>
      </c>
      <c r="L155" s="254">
        <v>117</v>
      </c>
      <c r="M155" s="254">
        <v>172.15971999999999</v>
      </c>
    </row>
    <row r="156" spans="1:13">
      <c r="A156" s="273">
        <v>147</v>
      </c>
      <c r="B156" s="254" t="s">
        <v>437</v>
      </c>
      <c r="C156" s="254">
        <v>3799.05</v>
      </c>
      <c r="D156" s="256">
        <v>3815.6833333333329</v>
      </c>
      <c r="E156" s="256">
        <v>3736.3666666666659</v>
      </c>
      <c r="F156" s="256">
        <v>3673.6833333333329</v>
      </c>
      <c r="G156" s="256">
        <v>3594.3666666666659</v>
      </c>
      <c r="H156" s="256">
        <v>3878.3666666666659</v>
      </c>
      <c r="I156" s="256">
        <v>3957.6833333333325</v>
      </c>
      <c r="J156" s="256">
        <v>4020.3666666666659</v>
      </c>
      <c r="K156" s="254">
        <v>3895</v>
      </c>
      <c r="L156" s="254">
        <v>3753</v>
      </c>
      <c r="M156" s="254">
        <v>7.1610100000000001</v>
      </c>
    </row>
    <row r="157" spans="1:13">
      <c r="A157" s="273">
        <v>148</v>
      </c>
      <c r="B157" s="254" t="s">
        <v>151</v>
      </c>
      <c r="C157" s="254">
        <v>17602</v>
      </c>
      <c r="D157" s="256">
        <v>17589.333333333332</v>
      </c>
      <c r="E157" s="256">
        <v>17498.666666666664</v>
      </c>
      <c r="F157" s="256">
        <v>17395.333333333332</v>
      </c>
      <c r="G157" s="256">
        <v>17304.666666666664</v>
      </c>
      <c r="H157" s="256">
        <v>17692.666666666664</v>
      </c>
      <c r="I157" s="256">
        <v>17783.333333333328</v>
      </c>
      <c r="J157" s="256">
        <v>17886.666666666664</v>
      </c>
      <c r="K157" s="254">
        <v>17680</v>
      </c>
      <c r="L157" s="254">
        <v>17486</v>
      </c>
      <c r="M157" s="254">
        <v>0.30723</v>
      </c>
    </row>
    <row r="158" spans="1:13">
      <c r="A158" s="273">
        <v>149</v>
      </c>
      <c r="B158" s="254" t="s">
        <v>768</v>
      </c>
      <c r="C158" s="254">
        <v>372.8</v>
      </c>
      <c r="D158" s="256">
        <v>372</v>
      </c>
      <c r="E158" s="256">
        <v>369</v>
      </c>
      <c r="F158" s="256">
        <v>365.2</v>
      </c>
      <c r="G158" s="256">
        <v>362.2</v>
      </c>
      <c r="H158" s="256">
        <v>375.8</v>
      </c>
      <c r="I158" s="256">
        <v>378.8</v>
      </c>
      <c r="J158" s="256">
        <v>382.6</v>
      </c>
      <c r="K158" s="254">
        <v>375</v>
      </c>
      <c r="L158" s="254">
        <v>368.2</v>
      </c>
      <c r="M158" s="254">
        <v>6.0070499999999996</v>
      </c>
    </row>
    <row r="159" spans="1:13">
      <c r="A159" s="273">
        <v>150</v>
      </c>
      <c r="B159" s="254" t="s">
        <v>265</v>
      </c>
      <c r="C159" s="254">
        <v>648.15</v>
      </c>
      <c r="D159" s="256">
        <v>645.38333333333333</v>
      </c>
      <c r="E159" s="256">
        <v>638.76666666666665</v>
      </c>
      <c r="F159" s="256">
        <v>629.38333333333333</v>
      </c>
      <c r="G159" s="256">
        <v>622.76666666666665</v>
      </c>
      <c r="H159" s="256">
        <v>654.76666666666665</v>
      </c>
      <c r="I159" s="256">
        <v>661.38333333333321</v>
      </c>
      <c r="J159" s="256">
        <v>670.76666666666665</v>
      </c>
      <c r="K159" s="254">
        <v>652</v>
      </c>
      <c r="L159" s="254">
        <v>636</v>
      </c>
      <c r="M159" s="254">
        <v>6.4235300000000004</v>
      </c>
    </row>
    <row r="160" spans="1:13">
      <c r="A160" s="273">
        <v>151</v>
      </c>
      <c r="B160" s="254" t="s">
        <v>155</v>
      </c>
      <c r="C160" s="254">
        <v>118.45</v>
      </c>
      <c r="D160" s="256">
        <v>119.10000000000001</v>
      </c>
      <c r="E160" s="256">
        <v>117.35000000000002</v>
      </c>
      <c r="F160" s="256">
        <v>116.25000000000001</v>
      </c>
      <c r="G160" s="256">
        <v>114.50000000000003</v>
      </c>
      <c r="H160" s="256">
        <v>120.20000000000002</v>
      </c>
      <c r="I160" s="256">
        <v>121.94999999999999</v>
      </c>
      <c r="J160" s="256">
        <v>123.05000000000001</v>
      </c>
      <c r="K160" s="254">
        <v>120.85</v>
      </c>
      <c r="L160" s="254">
        <v>118</v>
      </c>
      <c r="M160" s="254">
        <v>200.14124000000001</v>
      </c>
    </row>
    <row r="161" spans="1:13">
      <c r="A161" s="273">
        <v>152</v>
      </c>
      <c r="B161" s="254" t="s">
        <v>154</v>
      </c>
      <c r="C161" s="254">
        <v>169.2</v>
      </c>
      <c r="D161" s="256">
        <v>167.48333333333332</v>
      </c>
      <c r="E161" s="256">
        <v>164.96666666666664</v>
      </c>
      <c r="F161" s="256">
        <v>160.73333333333332</v>
      </c>
      <c r="G161" s="256">
        <v>158.21666666666664</v>
      </c>
      <c r="H161" s="256">
        <v>171.71666666666664</v>
      </c>
      <c r="I161" s="256">
        <v>174.23333333333335</v>
      </c>
      <c r="J161" s="256">
        <v>178.46666666666664</v>
      </c>
      <c r="K161" s="254">
        <v>170</v>
      </c>
      <c r="L161" s="254">
        <v>163.25</v>
      </c>
      <c r="M161" s="254">
        <v>33.046230000000001</v>
      </c>
    </row>
    <row r="162" spans="1:13">
      <c r="A162" s="273">
        <v>153</v>
      </c>
      <c r="B162" s="254" t="s">
        <v>267</v>
      </c>
      <c r="C162" s="254">
        <v>3027.15</v>
      </c>
      <c r="D162" s="256">
        <v>2992.9833333333336</v>
      </c>
      <c r="E162" s="256">
        <v>2949.3166666666671</v>
      </c>
      <c r="F162" s="256">
        <v>2871.4833333333336</v>
      </c>
      <c r="G162" s="256">
        <v>2827.8166666666671</v>
      </c>
      <c r="H162" s="256">
        <v>3070.8166666666671</v>
      </c>
      <c r="I162" s="256">
        <v>3114.4833333333331</v>
      </c>
      <c r="J162" s="256">
        <v>3192.3166666666671</v>
      </c>
      <c r="K162" s="254">
        <v>3036.65</v>
      </c>
      <c r="L162" s="254">
        <v>2915.15</v>
      </c>
      <c r="M162" s="254">
        <v>7.2325299999999997</v>
      </c>
    </row>
    <row r="163" spans="1:13">
      <c r="A163" s="273">
        <v>154</v>
      </c>
      <c r="B163" s="254" t="s">
        <v>156</v>
      </c>
      <c r="C163" s="254">
        <v>29759.5</v>
      </c>
      <c r="D163" s="256">
        <v>29777.783333333336</v>
      </c>
      <c r="E163" s="256">
        <v>29608.116666666672</v>
      </c>
      <c r="F163" s="256">
        <v>29456.733333333337</v>
      </c>
      <c r="G163" s="256">
        <v>29287.066666666673</v>
      </c>
      <c r="H163" s="256">
        <v>29929.166666666672</v>
      </c>
      <c r="I163" s="256">
        <v>30098.833333333336</v>
      </c>
      <c r="J163" s="256">
        <v>30250.216666666671</v>
      </c>
      <c r="K163" s="254">
        <v>29947.45</v>
      </c>
      <c r="L163" s="254">
        <v>29626.400000000001</v>
      </c>
      <c r="M163" s="254">
        <v>0.11104</v>
      </c>
    </row>
    <row r="164" spans="1:13">
      <c r="A164" s="273">
        <v>155</v>
      </c>
      <c r="B164" s="254" t="s">
        <v>158</v>
      </c>
      <c r="C164" s="254">
        <v>223.4</v>
      </c>
      <c r="D164" s="256">
        <v>224.20000000000002</v>
      </c>
      <c r="E164" s="256">
        <v>222.30000000000004</v>
      </c>
      <c r="F164" s="256">
        <v>221.20000000000002</v>
      </c>
      <c r="G164" s="256">
        <v>219.30000000000004</v>
      </c>
      <c r="H164" s="256">
        <v>225.30000000000004</v>
      </c>
      <c r="I164" s="256">
        <v>227.20000000000002</v>
      </c>
      <c r="J164" s="256">
        <v>228.30000000000004</v>
      </c>
      <c r="K164" s="254">
        <v>226.1</v>
      </c>
      <c r="L164" s="254">
        <v>223.1</v>
      </c>
      <c r="M164" s="254">
        <v>20.059049999999999</v>
      </c>
    </row>
    <row r="165" spans="1:13">
      <c r="A165" s="273">
        <v>156</v>
      </c>
      <c r="B165" s="254" t="s">
        <v>269</v>
      </c>
      <c r="C165" s="254">
        <v>5720.25</v>
      </c>
      <c r="D165" s="256">
        <v>5725.9833333333336</v>
      </c>
      <c r="E165" s="256">
        <v>5679.9666666666672</v>
      </c>
      <c r="F165" s="256">
        <v>5639.6833333333334</v>
      </c>
      <c r="G165" s="256">
        <v>5593.666666666667</v>
      </c>
      <c r="H165" s="256">
        <v>5766.2666666666673</v>
      </c>
      <c r="I165" s="256">
        <v>5812.2833333333338</v>
      </c>
      <c r="J165" s="256">
        <v>5852.5666666666675</v>
      </c>
      <c r="K165" s="254">
        <v>5772</v>
      </c>
      <c r="L165" s="254">
        <v>5685.7</v>
      </c>
      <c r="M165" s="254">
        <v>0.43165999999999999</v>
      </c>
    </row>
    <row r="166" spans="1:13">
      <c r="A166" s="273">
        <v>157</v>
      </c>
      <c r="B166" s="254" t="s">
        <v>160</v>
      </c>
      <c r="C166" s="254">
        <v>2178.85</v>
      </c>
      <c r="D166" s="256">
        <v>2179.6166666666668</v>
      </c>
      <c r="E166" s="256">
        <v>2165.2333333333336</v>
      </c>
      <c r="F166" s="256">
        <v>2151.6166666666668</v>
      </c>
      <c r="G166" s="256">
        <v>2137.2333333333336</v>
      </c>
      <c r="H166" s="256">
        <v>2193.2333333333336</v>
      </c>
      <c r="I166" s="256">
        <v>2207.6166666666668</v>
      </c>
      <c r="J166" s="256">
        <v>2221.2333333333336</v>
      </c>
      <c r="K166" s="254">
        <v>2194</v>
      </c>
      <c r="L166" s="254">
        <v>2166</v>
      </c>
      <c r="M166" s="254">
        <v>2.7357200000000002</v>
      </c>
    </row>
    <row r="167" spans="1:13">
      <c r="A167" s="273">
        <v>158</v>
      </c>
      <c r="B167" s="254" t="s">
        <v>157</v>
      </c>
      <c r="C167" s="254">
        <v>2404.75</v>
      </c>
      <c r="D167" s="256">
        <v>2416.9166666666665</v>
      </c>
      <c r="E167" s="256">
        <v>2383.833333333333</v>
      </c>
      <c r="F167" s="256">
        <v>2362.9166666666665</v>
      </c>
      <c r="G167" s="256">
        <v>2329.833333333333</v>
      </c>
      <c r="H167" s="256">
        <v>2437.833333333333</v>
      </c>
      <c r="I167" s="256">
        <v>2470.9166666666661</v>
      </c>
      <c r="J167" s="256">
        <v>2491.833333333333</v>
      </c>
      <c r="K167" s="254">
        <v>2450</v>
      </c>
      <c r="L167" s="254">
        <v>2396</v>
      </c>
      <c r="M167" s="254">
        <v>6.8991199999999999</v>
      </c>
    </row>
    <row r="168" spans="1:13">
      <c r="A168" s="273">
        <v>159</v>
      </c>
      <c r="B168" s="254" t="s">
        <v>446</v>
      </c>
      <c r="C168" s="254">
        <v>1989.6</v>
      </c>
      <c r="D168" s="256">
        <v>1998.5333333333335</v>
      </c>
      <c r="E168" s="256">
        <v>1971.0666666666671</v>
      </c>
      <c r="F168" s="256">
        <v>1952.5333333333335</v>
      </c>
      <c r="G168" s="256">
        <v>1925.0666666666671</v>
      </c>
      <c r="H168" s="256">
        <v>2017.0666666666671</v>
      </c>
      <c r="I168" s="256">
        <v>2044.5333333333338</v>
      </c>
      <c r="J168" s="256">
        <v>2063.0666666666671</v>
      </c>
      <c r="K168" s="254">
        <v>2026</v>
      </c>
      <c r="L168" s="254">
        <v>1980</v>
      </c>
      <c r="M168" s="254">
        <v>2.2520500000000001</v>
      </c>
    </row>
    <row r="169" spans="1:13">
      <c r="A169" s="273">
        <v>160</v>
      </c>
      <c r="B169" s="254" t="s">
        <v>159</v>
      </c>
      <c r="C169" s="254">
        <v>121.05</v>
      </c>
      <c r="D169" s="256">
        <v>121.55</v>
      </c>
      <c r="E169" s="256">
        <v>120.1</v>
      </c>
      <c r="F169" s="256">
        <v>119.14999999999999</v>
      </c>
      <c r="G169" s="256">
        <v>117.69999999999999</v>
      </c>
      <c r="H169" s="256">
        <v>122.5</v>
      </c>
      <c r="I169" s="256">
        <v>123.95000000000002</v>
      </c>
      <c r="J169" s="256">
        <v>124.9</v>
      </c>
      <c r="K169" s="254">
        <v>123</v>
      </c>
      <c r="L169" s="254">
        <v>120.6</v>
      </c>
      <c r="M169" s="254">
        <v>55.507959999999997</v>
      </c>
    </row>
    <row r="170" spans="1:13">
      <c r="A170" s="273">
        <v>161</v>
      </c>
      <c r="B170" s="254" t="s">
        <v>162</v>
      </c>
      <c r="C170" s="254">
        <v>227.95</v>
      </c>
      <c r="D170" s="256">
        <v>228.88333333333333</v>
      </c>
      <c r="E170" s="256">
        <v>226.66666666666666</v>
      </c>
      <c r="F170" s="256">
        <v>225.38333333333333</v>
      </c>
      <c r="G170" s="256">
        <v>223.16666666666666</v>
      </c>
      <c r="H170" s="256">
        <v>230.16666666666666</v>
      </c>
      <c r="I170" s="256">
        <v>232.38333333333335</v>
      </c>
      <c r="J170" s="256">
        <v>233.66666666666666</v>
      </c>
      <c r="K170" s="254">
        <v>231.1</v>
      </c>
      <c r="L170" s="254">
        <v>227.6</v>
      </c>
      <c r="M170" s="254">
        <v>53.718719999999998</v>
      </c>
    </row>
    <row r="171" spans="1:13">
      <c r="A171" s="273">
        <v>162</v>
      </c>
      <c r="B171" s="254" t="s">
        <v>270</v>
      </c>
      <c r="C171" s="254">
        <v>284.85000000000002</v>
      </c>
      <c r="D171" s="256">
        <v>286.66666666666669</v>
      </c>
      <c r="E171" s="256">
        <v>282.38333333333338</v>
      </c>
      <c r="F171" s="256">
        <v>279.91666666666669</v>
      </c>
      <c r="G171" s="256">
        <v>275.63333333333338</v>
      </c>
      <c r="H171" s="256">
        <v>289.13333333333338</v>
      </c>
      <c r="I171" s="256">
        <v>293.41666666666669</v>
      </c>
      <c r="J171" s="256">
        <v>295.88333333333338</v>
      </c>
      <c r="K171" s="254">
        <v>290.95</v>
      </c>
      <c r="L171" s="254">
        <v>284.2</v>
      </c>
      <c r="M171" s="254">
        <v>2.5152000000000001</v>
      </c>
    </row>
    <row r="172" spans="1:13">
      <c r="A172" s="273">
        <v>163</v>
      </c>
      <c r="B172" s="254" t="s">
        <v>271</v>
      </c>
      <c r="C172" s="254">
        <v>13537.7</v>
      </c>
      <c r="D172" s="256">
        <v>13466.683333333334</v>
      </c>
      <c r="E172" s="256">
        <v>13259.716666666669</v>
      </c>
      <c r="F172" s="256">
        <v>12981.733333333335</v>
      </c>
      <c r="G172" s="256">
        <v>12774.76666666667</v>
      </c>
      <c r="H172" s="256">
        <v>13744.666666666668</v>
      </c>
      <c r="I172" s="256">
        <v>13951.633333333335</v>
      </c>
      <c r="J172" s="256">
        <v>14229.616666666667</v>
      </c>
      <c r="K172" s="254">
        <v>13673.65</v>
      </c>
      <c r="L172" s="254">
        <v>13188.7</v>
      </c>
      <c r="M172" s="254">
        <v>5.2999999999999999E-2</v>
      </c>
    </row>
    <row r="173" spans="1:13">
      <c r="A173" s="273">
        <v>164</v>
      </c>
      <c r="B173" s="254" t="s">
        <v>161</v>
      </c>
      <c r="C173" s="254">
        <v>42.1</v>
      </c>
      <c r="D173" s="256">
        <v>42.233333333333341</v>
      </c>
      <c r="E173" s="256">
        <v>41.76666666666668</v>
      </c>
      <c r="F173" s="256">
        <v>41.433333333333337</v>
      </c>
      <c r="G173" s="256">
        <v>40.966666666666676</v>
      </c>
      <c r="H173" s="256">
        <v>42.566666666666684</v>
      </c>
      <c r="I173" s="256">
        <v>43.033333333333339</v>
      </c>
      <c r="J173" s="256">
        <v>43.366666666666688</v>
      </c>
      <c r="K173" s="254">
        <v>42.7</v>
      </c>
      <c r="L173" s="254">
        <v>41.9</v>
      </c>
      <c r="M173" s="254">
        <v>823.07111999999995</v>
      </c>
    </row>
    <row r="174" spans="1:13">
      <c r="A174" s="273">
        <v>165</v>
      </c>
      <c r="B174" s="254" t="s">
        <v>165</v>
      </c>
      <c r="C174" s="254">
        <v>210.9</v>
      </c>
      <c r="D174" s="256">
        <v>211.08333333333334</v>
      </c>
      <c r="E174" s="256">
        <v>209.31666666666669</v>
      </c>
      <c r="F174" s="256">
        <v>207.73333333333335</v>
      </c>
      <c r="G174" s="256">
        <v>205.9666666666667</v>
      </c>
      <c r="H174" s="256">
        <v>212.66666666666669</v>
      </c>
      <c r="I174" s="256">
        <v>214.43333333333334</v>
      </c>
      <c r="J174" s="256">
        <v>216.01666666666668</v>
      </c>
      <c r="K174" s="254">
        <v>212.85</v>
      </c>
      <c r="L174" s="254">
        <v>209.5</v>
      </c>
      <c r="M174" s="254">
        <v>43.594430000000003</v>
      </c>
    </row>
    <row r="175" spans="1:13">
      <c r="A175" s="273">
        <v>166</v>
      </c>
      <c r="B175" s="254" t="s">
        <v>166</v>
      </c>
      <c r="C175" s="254">
        <v>144.44999999999999</v>
      </c>
      <c r="D175" s="256">
        <v>145.08333333333334</v>
      </c>
      <c r="E175" s="256">
        <v>143.66666666666669</v>
      </c>
      <c r="F175" s="256">
        <v>142.88333333333335</v>
      </c>
      <c r="G175" s="256">
        <v>141.4666666666667</v>
      </c>
      <c r="H175" s="256">
        <v>145.86666666666667</v>
      </c>
      <c r="I175" s="256">
        <v>147.28333333333336</v>
      </c>
      <c r="J175" s="256">
        <v>148.06666666666666</v>
      </c>
      <c r="K175" s="254">
        <v>146.5</v>
      </c>
      <c r="L175" s="254">
        <v>144.30000000000001</v>
      </c>
      <c r="M175" s="254">
        <v>28.9282</v>
      </c>
    </row>
    <row r="176" spans="1:13">
      <c r="A176" s="273">
        <v>167</v>
      </c>
      <c r="B176" s="254" t="s">
        <v>167</v>
      </c>
      <c r="C176" s="254">
        <v>2129.0500000000002</v>
      </c>
      <c r="D176" s="256">
        <v>2118.3000000000002</v>
      </c>
      <c r="E176" s="256">
        <v>2103.7000000000003</v>
      </c>
      <c r="F176" s="256">
        <v>2078.35</v>
      </c>
      <c r="G176" s="256">
        <v>2063.75</v>
      </c>
      <c r="H176" s="256">
        <v>2143.6500000000005</v>
      </c>
      <c r="I176" s="256">
        <v>2158.2500000000009</v>
      </c>
      <c r="J176" s="256">
        <v>2183.6000000000008</v>
      </c>
      <c r="K176" s="254">
        <v>2132.9</v>
      </c>
      <c r="L176" s="254">
        <v>2092.9499999999998</v>
      </c>
      <c r="M176" s="254">
        <v>65.009730000000005</v>
      </c>
    </row>
    <row r="177" spans="1:13">
      <c r="A177" s="273">
        <v>168</v>
      </c>
      <c r="B177" s="254" t="s">
        <v>792</v>
      </c>
      <c r="C177" s="254">
        <v>983.7</v>
      </c>
      <c r="D177" s="256">
        <v>979.7833333333333</v>
      </c>
      <c r="E177" s="256">
        <v>973.16666666666663</v>
      </c>
      <c r="F177" s="256">
        <v>962.63333333333333</v>
      </c>
      <c r="G177" s="256">
        <v>956.01666666666665</v>
      </c>
      <c r="H177" s="256">
        <v>990.31666666666661</v>
      </c>
      <c r="I177" s="256">
        <v>996.93333333333339</v>
      </c>
      <c r="J177" s="256">
        <v>1007.4666666666666</v>
      </c>
      <c r="K177" s="254">
        <v>986.4</v>
      </c>
      <c r="L177" s="254">
        <v>969.25</v>
      </c>
      <c r="M177" s="254">
        <v>19.828869999999998</v>
      </c>
    </row>
    <row r="178" spans="1:13">
      <c r="A178" s="273">
        <v>169</v>
      </c>
      <c r="B178" s="254" t="s">
        <v>274</v>
      </c>
      <c r="C178" s="254">
        <v>1007.2</v>
      </c>
      <c r="D178" s="256">
        <v>1004.7166666666666</v>
      </c>
      <c r="E178" s="256">
        <v>998.53333333333319</v>
      </c>
      <c r="F178" s="256">
        <v>989.86666666666656</v>
      </c>
      <c r="G178" s="256">
        <v>983.68333333333317</v>
      </c>
      <c r="H178" s="256">
        <v>1013.3833333333332</v>
      </c>
      <c r="I178" s="256">
        <v>1019.5666666666666</v>
      </c>
      <c r="J178" s="256">
        <v>1028.2333333333331</v>
      </c>
      <c r="K178" s="254">
        <v>1010.9</v>
      </c>
      <c r="L178" s="254">
        <v>996.05</v>
      </c>
      <c r="M178" s="254">
        <v>5.8109700000000002</v>
      </c>
    </row>
    <row r="179" spans="1:13">
      <c r="A179" s="273">
        <v>170</v>
      </c>
      <c r="B179" s="254" t="s">
        <v>172</v>
      </c>
      <c r="C179" s="254">
        <v>7496</v>
      </c>
      <c r="D179" s="256">
        <v>7458.666666666667</v>
      </c>
      <c r="E179" s="256">
        <v>7387.3333333333339</v>
      </c>
      <c r="F179" s="256">
        <v>7278.666666666667</v>
      </c>
      <c r="G179" s="256">
        <v>7207.3333333333339</v>
      </c>
      <c r="H179" s="256">
        <v>7567.3333333333339</v>
      </c>
      <c r="I179" s="256">
        <v>7638.6666666666679</v>
      </c>
      <c r="J179" s="256">
        <v>7747.3333333333339</v>
      </c>
      <c r="K179" s="254">
        <v>7530</v>
      </c>
      <c r="L179" s="254">
        <v>7350</v>
      </c>
      <c r="M179" s="254">
        <v>2.09002</v>
      </c>
    </row>
    <row r="180" spans="1:13">
      <c r="A180" s="273">
        <v>171</v>
      </c>
      <c r="B180" s="254" t="s">
        <v>462</v>
      </c>
      <c r="C180" s="254">
        <v>7697.6</v>
      </c>
      <c r="D180" s="256">
        <v>7686.333333333333</v>
      </c>
      <c r="E180" s="256">
        <v>7667.6666666666661</v>
      </c>
      <c r="F180" s="256">
        <v>7637.7333333333327</v>
      </c>
      <c r="G180" s="256">
        <v>7619.0666666666657</v>
      </c>
      <c r="H180" s="256">
        <v>7716.2666666666664</v>
      </c>
      <c r="I180" s="256">
        <v>7734.9333333333325</v>
      </c>
      <c r="J180" s="256">
        <v>7764.8666666666668</v>
      </c>
      <c r="K180" s="254">
        <v>7705</v>
      </c>
      <c r="L180" s="254">
        <v>7656.4</v>
      </c>
      <c r="M180" s="254">
        <v>8.072E-2</v>
      </c>
    </row>
    <row r="181" spans="1:13">
      <c r="A181" s="273">
        <v>172</v>
      </c>
      <c r="B181" s="254" t="s">
        <v>170</v>
      </c>
      <c r="C181" s="254">
        <v>27014.9</v>
      </c>
      <c r="D181" s="256">
        <v>27044.983333333334</v>
      </c>
      <c r="E181" s="256">
        <v>26809.966666666667</v>
      </c>
      <c r="F181" s="256">
        <v>26605.033333333333</v>
      </c>
      <c r="G181" s="256">
        <v>26370.016666666666</v>
      </c>
      <c r="H181" s="256">
        <v>27249.916666666668</v>
      </c>
      <c r="I181" s="256">
        <v>27484.933333333338</v>
      </c>
      <c r="J181" s="256">
        <v>27689.866666666669</v>
      </c>
      <c r="K181" s="254">
        <v>27280</v>
      </c>
      <c r="L181" s="254">
        <v>26840.05</v>
      </c>
      <c r="M181" s="254">
        <v>0.49969999999999998</v>
      </c>
    </row>
    <row r="182" spans="1:13">
      <c r="A182" s="273">
        <v>173</v>
      </c>
      <c r="B182" s="254" t="s">
        <v>173</v>
      </c>
      <c r="C182" s="254">
        <v>1362.2</v>
      </c>
      <c r="D182" s="256">
        <v>1360.2666666666667</v>
      </c>
      <c r="E182" s="256">
        <v>1347.9333333333334</v>
      </c>
      <c r="F182" s="256">
        <v>1333.6666666666667</v>
      </c>
      <c r="G182" s="256">
        <v>1321.3333333333335</v>
      </c>
      <c r="H182" s="256">
        <v>1374.5333333333333</v>
      </c>
      <c r="I182" s="256">
        <v>1386.8666666666668</v>
      </c>
      <c r="J182" s="256">
        <v>1401.1333333333332</v>
      </c>
      <c r="K182" s="254">
        <v>1372.6</v>
      </c>
      <c r="L182" s="254">
        <v>1346</v>
      </c>
      <c r="M182" s="254">
        <v>8.4571000000000005</v>
      </c>
    </row>
    <row r="183" spans="1:13">
      <c r="A183" s="273">
        <v>174</v>
      </c>
      <c r="B183" s="254" t="s">
        <v>171</v>
      </c>
      <c r="C183" s="254">
        <v>2019.8</v>
      </c>
      <c r="D183" s="256">
        <v>2017.8999999999999</v>
      </c>
      <c r="E183" s="256">
        <v>2004.8999999999996</v>
      </c>
      <c r="F183" s="256">
        <v>1989.9999999999998</v>
      </c>
      <c r="G183" s="256">
        <v>1976.9999999999995</v>
      </c>
      <c r="H183" s="256">
        <v>2032.7999999999997</v>
      </c>
      <c r="I183" s="256">
        <v>2045.8000000000002</v>
      </c>
      <c r="J183" s="256">
        <v>2060.6999999999998</v>
      </c>
      <c r="K183" s="254">
        <v>2030.9</v>
      </c>
      <c r="L183" s="254">
        <v>2003</v>
      </c>
      <c r="M183" s="254">
        <v>2.24363</v>
      </c>
    </row>
    <row r="184" spans="1:13">
      <c r="A184" s="273">
        <v>175</v>
      </c>
      <c r="B184" s="254" t="s">
        <v>169</v>
      </c>
      <c r="C184" s="254">
        <v>424.4</v>
      </c>
      <c r="D184" s="256">
        <v>422.93333333333334</v>
      </c>
      <c r="E184" s="256">
        <v>420.4666666666667</v>
      </c>
      <c r="F184" s="256">
        <v>416.53333333333336</v>
      </c>
      <c r="G184" s="256">
        <v>414.06666666666672</v>
      </c>
      <c r="H184" s="256">
        <v>426.86666666666667</v>
      </c>
      <c r="I184" s="256">
        <v>429.33333333333326</v>
      </c>
      <c r="J184" s="256">
        <v>433.26666666666665</v>
      </c>
      <c r="K184" s="254">
        <v>425.4</v>
      </c>
      <c r="L184" s="254">
        <v>419</v>
      </c>
      <c r="M184" s="254">
        <v>164.23811000000001</v>
      </c>
    </row>
    <row r="185" spans="1:13">
      <c r="A185" s="273">
        <v>176</v>
      </c>
      <c r="B185" s="254" t="s">
        <v>168</v>
      </c>
      <c r="C185" s="254">
        <v>124.35</v>
      </c>
      <c r="D185" s="256">
        <v>125.43333333333334</v>
      </c>
      <c r="E185" s="256">
        <v>122.91666666666667</v>
      </c>
      <c r="F185" s="256">
        <v>121.48333333333333</v>
      </c>
      <c r="G185" s="256">
        <v>118.96666666666667</v>
      </c>
      <c r="H185" s="256">
        <v>126.86666666666667</v>
      </c>
      <c r="I185" s="256">
        <v>129.38333333333333</v>
      </c>
      <c r="J185" s="256">
        <v>130.81666666666666</v>
      </c>
      <c r="K185" s="254">
        <v>127.95</v>
      </c>
      <c r="L185" s="254">
        <v>124</v>
      </c>
      <c r="M185" s="254">
        <v>364.04208999999997</v>
      </c>
    </row>
    <row r="186" spans="1:13">
      <c r="A186" s="273">
        <v>177</v>
      </c>
      <c r="B186" s="254" t="s">
        <v>175</v>
      </c>
      <c r="C186" s="254">
        <v>681.25</v>
      </c>
      <c r="D186" s="256">
        <v>683.01666666666677</v>
      </c>
      <c r="E186" s="256">
        <v>676.53333333333353</v>
      </c>
      <c r="F186" s="256">
        <v>671.81666666666672</v>
      </c>
      <c r="G186" s="256">
        <v>665.33333333333348</v>
      </c>
      <c r="H186" s="256">
        <v>687.73333333333358</v>
      </c>
      <c r="I186" s="256">
        <v>694.21666666666692</v>
      </c>
      <c r="J186" s="256">
        <v>698.93333333333362</v>
      </c>
      <c r="K186" s="254">
        <v>689.5</v>
      </c>
      <c r="L186" s="254">
        <v>678.3</v>
      </c>
      <c r="M186" s="254">
        <v>50.718940000000003</v>
      </c>
    </row>
    <row r="187" spans="1:13">
      <c r="A187" s="273">
        <v>178</v>
      </c>
      <c r="B187" s="254" t="s">
        <v>176</v>
      </c>
      <c r="C187" s="254">
        <v>528.4</v>
      </c>
      <c r="D187" s="256">
        <v>528.06666666666661</v>
      </c>
      <c r="E187" s="256">
        <v>524.33333333333326</v>
      </c>
      <c r="F187" s="256">
        <v>520.26666666666665</v>
      </c>
      <c r="G187" s="256">
        <v>516.5333333333333</v>
      </c>
      <c r="H187" s="256">
        <v>532.13333333333321</v>
      </c>
      <c r="I187" s="256">
        <v>535.86666666666656</v>
      </c>
      <c r="J187" s="256">
        <v>539.93333333333317</v>
      </c>
      <c r="K187" s="254">
        <v>531.79999999999995</v>
      </c>
      <c r="L187" s="254">
        <v>524</v>
      </c>
      <c r="M187" s="254">
        <v>12.75231</v>
      </c>
    </row>
    <row r="188" spans="1:13">
      <c r="A188" s="273">
        <v>179</v>
      </c>
      <c r="B188" s="254" t="s">
        <v>275</v>
      </c>
      <c r="C188" s="254">
        <v>588.6</v>
      </c>
      <c r="D188" s="256">
        <v>589.6</v>
      </c>
      <c r="E188" s="256">
        <v>584.1</v>
      </c>
      <c r="F188" s="256">
        <v>579.6</v>
      </c>
      <c r="G188" s="256">
        <v>574.1</v>
      </c>
      <c r="H188" s="256">
        <v>594.1</v>
      </c>
      <c r="I188" s="256">
        <v>599.6</v>
      </c>
      <c r="J188" s="256">
        <v>604.1</v>
      </c>
      <c r="K188" s="254">
        <v>595.1</v>
      </c>
      <c r="L188" s="254">
        <v>585.1</v>
      </c>
      <c r="M188" s="254">
        <v>3.9944700000000002</v>
      </c>
    </row>
    <row r="189" spans="1:13">
      <c r="A189" s="273">
        <v>180</v>
      </c>
      <c r="B189" s="254" t="s">
        <v>188</v>
      </c>
      <c r="C189" s="254">
        <v>612</v>
      </c>
      <c r="D189" s="256">
        <v>616.31666666666672</v>
      </c>
      <c r="E189" s="256">
        <v>603.88333333333344</v>
      </c>
      <c r="F189" s="256">
        <v>595.76666666666677</v>
      </c>
      <c r="G189" s="256">
        <v>583.33333333333348</v>
      </c>
      <c r="H189" s="256">
        <v>624.43333333333339</v>
      </c>
      <c r="I189" s="256">
        <v>636.86666666666656</v>
      </c>
      <c r="J189" s="256">
        <v>644.98333333333335</v>
      </c>
      <c r="K189" s="254">
        <v>628.75</v>
      </c>
      <c r="L189" s="254">
        <v>608.20000000000005</v>
      </c>
      <c r="M189" s="254">
        <v>23.010390000000001</v>
      </c>
    </row>
    <row r="190" spans="1:13">
      <c r="A190" s="273">
        <v>181</v>
      </c>
      <c r="B190" s="254" t="s">
        <v>177</v>
      </c>
      <c r="C190" s="254">
        <v>767.7</v>
      </c>
      <c r="D190" s="256">
        <v>753.23333333333323</v>
      </c>
      <c r="E190" s="256">
        <v>736.46666666666647</v>
      </c>
      <c r="F190" s="256">
        <v>705.23333333333323</v>
      </c>
      <c r="G190" s="256">
        <v>688.46666666666647</v>
      </c>
      <c r="H190" s="256">
        <v>784.46666666666647</v>
      </c>
      <c r="I190" s="256">
        <v>801.23333333333312</v>
      </c>
      <c r="J190" s="256">
        <v>832.46666666666647</v>
      </c>
      <c r="K190" s="254">
        <v>770</v>
      </c>
      <c r="L190" s="254">
        <v>722</v>
      </c>
      <c r="M190" s="254">
        <v>133.09645</v>
      </c>
    </row>
    <row r="191" spans="1:13">
      <c r="A191" s="273">
        <v>182</v>
      </c>
      <c r="B191" s="254" t="s">
        <v>183</v>
      </c>
      <c r="C191" s="254">
        <v>3325.45</v>
      </c>
      <c r="D191" s="256">
        <v>3320.1166666666663</v>
      </c>
      <c r="E191" s="256">
        <v>3300.5333333333328</v>
      </c>
      <c r="F191" s="256">
        <v>3275.6166666666663</v>
      </c>
      <c r="G191" s="256">
        <v>3256.0333333333328</v>
      </c>
      <c r="H191" s="256">
        <v>3345.0333333333328</v>
      </c>
      <c r="I191" s="256">
        <v>3364.6166666666659</v>
      </c>
      <c r="J191" s="256">
        <v>3389.5333333333328</v>
      </c>
      <c r="K191" s="254">
        <v>3339.7</v>
      </c>
      <c r="L191" s="254">
        <v>3295.2</v>
      </c>
      <c r="M191" s="254">
        <v>16.82274</v>
      </c>
    </row>
    <row r="192" spans="1:13">
      <c r="A192" s="273">
        <v>183</v>
      </c>
      <c r="B192" s="254" t="s">
        <v>782</v>
      </c>
      <c r="C192" s="254">
        <v>763.6</v>
      </c>
      <c r="D192" s="256">
        <v>761.86666666666679</v>
      </c>
      <c r="E192" s="256">
        <v>754.93333333333362</v>
      </c>
      <c r="F192" s="256">
        <v>746.26666666666688</v>
      </c>
      <c r="G192" s="256">
        <v>739.33333333333371</v>
      </c>
      <c r="H192" s="256">
        <v>770.53333333333353</v>
      </c>
      <c r="I192" s="256">
        <v>777.4666666666667</v>
      </c>
      <c r="J192" s="256">
        <v>786.13333333333344</v>
      </c>
      <c r="K192" s="254">
        <v>768.8</v>
      </c>
      <c r="L192" s="254">
        <v>753.2</v>
      </c>
      <c r="M192" s="254">
        <v>19.161349999999999</v>
      </c>
    </row>
    <row r="193" spans="1:13">
      <c r="A193" s="273">
        <v>184</v>
      </c>
      <c r="B193" s="254" t="s">
        <v>178</v>
      </c>
      <c r="C193" s="254">
        <v>4429.55</v>
      </c>
      <c r="D193" s="256">
        <v>4381.5166666666664</v>
      </c>
      <c r="E193" s="256">
        <v>4308.0333333333328</v>
      </c>
      <c r="F193" s="256">
        <v>4186.5166666666664</v>
      </c>
      <c r="G193" s="256">
        <v>4113.0333333333328</v>
      </c>
      <c r="H193" s="256">
        <v>4503.0333333333328</v>
      </c>
      <c r="I193" s="256">
        <v>4576.5166666666664</v>
      </c>
      <c r="J193" s="256">
        <v>4698.0333333333328</v>
      </c>
      <c r="K193" s="254">
        <v>4455</v>
      </c>
      <c r="L193" s="254">
        <v>4260</v>
      </c>
      <c r="M193" s="254">
        <v>4.34335</v>
      </c>
    </row>
    <row r="194" spans="1:13">
      <c r="A194" s="273">
        <v>185</v>
      </c>
      <c r="B194" s="254" t="s">
        <v>179</v>
      </c>
      <c r="C194" s="254">
        <v>344.9</v>
      </c>
      <c r="D194" s="256">
        <v>343.65000000000003</v>
      </c>
      <c r="E194" s="256">
        <v>341.75000000000006</v>
      </c>
      <c r="F194" s="256">
        <v>338.6</v>
      </c>
      <c r="G194" s="256">
        <v>336.70000000000005</v>
      </c>
      <c r="H194" s="256">
        <v>346.80000000000007</v>
      </c>
      <c r="I194" s="256">
        <v>348.70000000000005</v>
      </c>
      <c r="J194" s="256">
        <v>351.85000000000008</v>
      </c>
      <c r="K194" s="254">
        <v>345.55</v>
      </c>
      <c r="L194" s="254">
        <v>340.5</v>
      </c>
      <c r="M194" s="254">
        <v>183.04387</v>
      </c>
    </row>
    <row r="195" spans="1:13">
      <c r="A195" s="273">
        <v>186</v>
      </c>
      <c r="B195" s="254" t="s">
        <v>181</v>
      </c>
      <c r="C195" s="254">
        <v>120.95</v>
      </c>
      <c r="D195" s="256">
        <v>121.38333333333333</v>
      </c>
      <c r="E195" s="256">
        <v>120.16666666666666</v>
      </c>
      <c r="F195" s="256">
        <v>119.38333333333333</v>
      </c>
      <c r="G195" s="256">
        <v>118.16666666666666</v>
      </c>
      <c r="H195" s="256">
        <v>122.16666666666666</v>
      </c>
      <c r="I195" s="256">
        <v>123.38333333333333</v>
      </c>
      <c r="J195" s="256">
        <v>124.16666666666666</v>
      </c>
      <c r="K195" s="254">
        <v>122.6</v>
      </c>
      <c r="L195" s="254">
        <v>120.6</v>
      </c>
      <c r="M195" s="254">
        <v>227.89936</v>
      </c>
    </row>
    <row r="196" spans="1:13">
      <c r="A196" s="273">
        <v>187</v>
      </c>
      <c r="B196" s="245" t="s">
        <v>182</v>
      </c>
      <c r="C196" s="245">
        <v>1136</v>
      </c>
      <c r="D196" s="280">
        <v>1144.3333333333333</v>
      </c>
      <c r="E196" s="280">
        <v>1121.8666666666666</v>
      </c>
      <c r="F196" s="280">
        <v>1107.7333333333333</v>
      </c>
      <c r="G196" s="280">
        <v>1085.2666666666667</v>
      </c>
      <c r="H196" s="280">
        <v>1158.4666666666665</v>
      </c>
      <c r="I196" s="280">
        <v>1180.9333333333332</v>
      </c>
      <c r="J196" s="280">
        <v>1195.0666666666664</v>
      </c>
      <c r="K196" s="245">
        <v>1166.8</v>
      </c>
      <c r="L196" s="245">
        <v>1130.2</v>
      </c>
      <c r="M196" s="245">
        <v>75.734070000000003</v>
      </c>
    </row>
    <row r="197" spans="1:13">
      <c r="A197" s="273">
        <v>188</v>
      </c>
      <c r="B197" s="245" t="s">
        <v>184</v>
      </c>
      <c r="C197" s="245">
        <v>1089.4000000000001</v>
      </c>
      <c r="D197" s="280">
        <v>1087.3</v>
      </c>
      <c r="E197" s="280">
        <v>1077.0999999999999</v>
      </c>
      <c r="F197" s="280">
        <v>1064.8</v>
      </c>
      <c r="G197" s="280">
        <v>1054.5999999999999</v>
      </c>
      <c r="H197" s="280">
        <v>1099.5999999999999</v>
      </c>
      <c r="I197" s="280">
        <v>1109.8000000000002</v>
      </c>
      <c r="J197" s="280">
        <v>1122.0999999999999</v>
      </c>
      <c r="K197" s="245">
        <v>1097.5</v>
      </c>
      <c r="L197" s="245">
        <v>1075</v>
      </c>
      <c r="M197" s="245">
        <v>16.694089999999999</v>
      </c>
    </row>
    <row r="198" spans="1:13">
      <c r="A198" s="273">
        <v>189</v>
      </c>
      <c r="B198" s="245" t="s">
        <v>164</v>
      </c>
      <c r="C198" s="245">
        <v>1009.45</v>
      </c>
      <c r="D198" s="280">
        <v>1004.7666666666668</v>
      </c>
      <c r="E198" s="280">
        <v>995.18333333333351</v>
      </c>
      <c r="F198" s="280">
        <v>980.91666666666674</v>
      </c>
      <c r="G198" s="280">
        <v>971.33333333333348</v>
      </c>
      <c r="H198" s="280">
        <v>1019.0333333333335</v>
      </c>
      <c r="I198" s="280">
        <v>1028.6166666666668</v>
      </c>
      <c r="J198" s="280">
        <v>1042.8833333333337</v>
      </c>
      <c r="K198" s="245">
        <v>1014.35</v>
      </c>
      <c r="L198" s="245">
        <v>990.5</v>
      </c>
      <c r="M198" s="245">
        <v>2.9697100000000001</v>
      </c>
    </row>
    <row r="199" spans="1:13">
      <c r="A199" s="273">
        <v>190</v>
      </c>
      <c r="B199" s="245" t="s">
        <v>185</v>
      </c>
      <c r="C199" s="245">
        <v>1754.75</v>
      </c>
      <c r="D199" s="280">
        <v>1754.2666666666667</v>
      </c>
      <c r="E199" s="280">
        <v>1740.6833333333334</v>
      </c>
      <c r="F199" s="280">
        <v>1726.6166666666668</v>
      </c>
      <c r="G199" s="280">
        <v>1713.0333333333335</v>
      </c>
      <c r="H199" s="280">
        <v>1768.3333333333333</v>
      </c>
      <c r="I199" s="280">
        <v>1781.9166666666667</v>
      </c>
      <c r="J199" s="280">
        <v>1795.9833333333331</v>
      </c>
      <c r="K199" s="245">
        <v>1767.85</v>
      </c>
      <c r="L199" s="245">
        <v>1740.2</v>
      </c>
      <c r="M199" s="245">
        <v>12.59675</v>
      </c>
    </row>
    <row r="200" spans="1:13">
      <c r="A200" s="273">
        <v>191</v>
      </c>
      <c r="B200" s="245" t="s">
        <v>186</v>
      </c>
      <c r="C200" s="245">
        <v>2950.35</v>
      </c>
      <c r="D200" s="280">
        <v>2968.4500000000003</v>
      </c>
      <c r="E200" s="280">
        <v>2901.9000000000005</v>
      </c>
      <c r="F200" s="280">
        <v>2853.4500000000003</v>
      </c>
      <c r="G200" s="280">
        <v>2786.9000000000005</v>
      </c>
      <c r="H200" s="280">
        <v>3016.9000000000005</v>
      </c>
      <c r="I200" s="280">
        <v>3083.4500000000007</v>
      </c>
      <c r="J200" s="280">
        <v>3131.9000000000005</v>
      </c>
      <c r="K200" s="245">
        <v>3035</v>
      </c>
      <c r="L200" s="245">
        <v>2920</v>
      </c>
      <c r="M200" s="245">
        <v>7.7594900000000004</v>
      </c>
    </row>
    <row r="201" spans="1:13">
      <c r="A201" s="273">
        <v>192</v>
      </c>
      <c r="B201" s="245" t="s">
        <v>187</v>
      </c>
      <c r="C201" s="245">
        <v>464.65</v>
      </c>
      <c r="D201" s="280">
        <v>461.88333333333338</v>
      </c>
      <c r="E201" s="280">
        <v>458.01666666666677</v>
      </c>
      <c r="F201" s="280">
        <v>451.38333333333338</v>
      </c>
      <c r="G201" s="280">
        <v>447.51666666666677</v>
      </c>
      <c r="H201" s="280">
        <v>468.51666666666677</v>
      </c>
      <c r="I201" s="280">
        <v>472.38333333333344</v>
      </c>
      <c r="J201" s="280">
        <v>479.01666666666677</v>
      </c>
      <c r="K201" s="245">
        <v>465.75</v>
      </c>
      <c r="L201" s="245">
        <v>455.25</v>
      </c>
      <c r="M201" s="245">
        <v>8.2042599999999997</v>
      </c>
    </row>
    <row r="202" spans="1:13">
      <c r="A202" s="273">
        <v>193</v>
      </c>
      <c r="B202" s="245" t="s">
        <v>492</v>
      </c>
      <c r="C202" s="245">
        <v>899.8</v>
      </c>
      <c r="D202" s="280">
        <v>889.0333333333333</v>
      </c>
      <c r="E202" s="280">
        <v>868.26666666666665</v>
      </c>
      <c r="F202" s="280">
        <v>836.73333333333335</v>
      </c>
      <c r="G202" s="280">
        <v>815.9666666666667</v>
      </c>
      <c r="H202" s="280">
        <v>920.56666666666661</v>
      </c>
      <c r="I202" s="280">
        <v>941.33333333333326</v>
      </c>
      <c r="J202" s="280">
        <v>972.86666666666656</v>
      </c>
      <c r="K202" s="245">
        <v>909.8</v>
      </c>
      <c r="L202" s="245">
        <v>857.5</v>
      </c>
      <c r="M202" s="245">
        <v>19.45993</v>
      </c>
    </row>
    <row r="203" spans="1:13">
      <c r="A203" s="273">
        <v>194</v>
      </c>
      <c r="B203" s="245" t="s">
        <v>193</v>
      </c>
      <c r="C203" s="245">
        <v>799.35</v>
      </c>
      <c r="D203" s="280">
        <v>798.31666666666661</v>
      </c>
      <c r="E203" s="280">
        <v>790.03333333333319</v>
      </c>
      <c r="F203" s="280">
        <v>780.71666666666658</v>
      </c>
      <c r="G203" s="280">
        <v>772.43333333333317</v>
      </c>
      <c r="H203" s="280">
        <v>807.63333333333321</v>
      </c>
      <c r="I203" s="280">
        <v>815.91666666666652</v>
      </c>
      <c r="J203" s="280">
        <v>825.23333333333323</v>
      </c>
      <c r="K203" s="245">
        <v>806.6</v>
      </c>
      <c r="L203" s="245">
        <v>789</v>
      </c>
      <c r="M203" s="245">
        <v>25.110859999999999</v>
      </c>
    </row>
    <row r="204" spans="1:13">
      <c r="A204" s="273">
        <v>195</v>
      </c>
      <c r="B204" s="245" t="s">
        <v>191</v>
      </c>
      <c r="C204" s="245">
        <v>6719.9</v>
      </c>
      <c r="D204" s="280">
        <v>6717.583333333333</v>
      </c>
      <c r="E204" s="280">
        <v>6687.3166666666657</v>
      </c>
      <c r="F204" s="280">
        <v>6654.7333333333327</v>
      </c>
      <c r="G204" s="280">
        <v>6624.4666666666653</v>
      </c>
      <c r="H204" s="280">
        <v>6750.1666666666661</v>
      </c>
      <c r="I204" s="280">
        <v>6780.4333333333343</v>
      </c>
      <c r="J204" s="280">
        <v>6813.0166666666664</v>
      </c>
      <c r="K204" s="245">
        <v>6747.85</v>
      </c>
      <c r="L204" s="245">
        <v>6685</v>
      </c>
      <c r="M204" s="245">
        <v>2.5648900000000001</v>
      </c>
    </row>
    <row r="205" spans="1:13">
      <c r="A205" s="273">
        <v>196</v>
      </c>
      <c r="B205" s="245" t="s">
        <v>192</v>
      </c>
      <c r="C205" s="245">
        <v>39.049999999999997</v>
      </c>
      <c r="D205" s="280">
        <v>39.016666666666666</v>
      </c>
      <c r="E205" s="280">
        <v>38.583333333333329</v>
      </c>
      <c r="F205" s="280">
        <v>38.11666666666666</v>
      </c>
      <c r="G205" s="280">
        <v>37.683333333333323</v>
      </c>
      <c r="H205" s="280">
        <v>39.483333333333334</v>
      </c>
      <c r="I205" s="280">
        <v>39.916666666666671</v>
      </c>
      <c r="J205" s="280">
        <v>40.38333333333334</v>
      </c>
      <c r="K205" s="245">
        <v>39.450000000000003</v>
      </c>
      <c r="L205" s="245">
        <v>38.549999999999997</v>
      </c>
      <c r="M205" s="245">
        <v>160.69839999999999</v>
      </c>
    </row>
    <row r="206" spans="1:13">
      <c r="A206" s="273">
        <v>197</v>
      </c>
      <c r="B206" s="245" t="s">
        <v>189</v>
      </c>
      <c r="C206" s="245">
        <v>1446.6</v>
      </c>
      <c r="D206" s="280">
        <v>1445.0666666666666</v>
      </c>
      <c r="E206" s="280">
        <v>1436.2833333333333</v>
      </c>
      <c r="F206" s="280">
        <v>1425.9666666666667</v>
      </c>
      <c r="G206" s="280">
        <v>1417.1833333333334</v>
      </c>
      <c r="H206" s="280">
        <v>1455.3833333333332</v>
      </c>
      <c r="I206" s="280">
        <v>1464.1666666666665</v>
      </c>
      <c r="J206" s="280">
        <v>1474.4833333333331</v>
      </c>
      <c r="K206" s="245">
        <v>1453.85</v>
      </c>
      <c r="L206" s="245">
        <v>1434.75</v>
      </c>
      <c r="M206" s="245">
        <v>2.4785699999999999</v>
      </c>
    </row>
    <row r="207" spans="1:13">
      <c r="A207" s="273">
        <v>198</v>
      </c>
      <c r="B207" s="245" t="s">
        <v>141</v>
      </c>
      <c r="C207" s="245">
        <v>662.45</v>
      </c>
      <c r="D207" s="280">
        <v>662.88333333333333</v>
      </c>
      <c r="E207" s="280">
        <v>659.76666666666665</v>
      </c>
      <c r="F207" s="280">
        <v>657.08333333333337</v>
      </c>
      <c r="G207" s="280">
        <v>653.9666666666667</v>
      </c>
      <c r="H207" s="280">
        <v>665.56666666666661</v>
      </c>
      <c r="I207" s="280">
        <v>668.68333333333317</v>
      </c>
      <c r="J207" s="280">
        <v>671.36666666666656</v>
      </c>
      <c r="K207" s="245">
        <v>666</v>
      </c>
      <c r="L207" s="245">
        <v>660.2</v>
      </c>
      <c r="M207" s="245">
        <v>13.145189999999999</v>
      </c>
    </row>
    <row r="208" spans="1:13">
      <c r="A208" s="273">
        <v>199</v>
      </c>
      <c r="B208" s="245" t="s">
        <v>277</v>
      </c>
      <c r="C208" s="245">
        <v>264.89999999999998</v>
      </c>
      <c r="D208" s="280">
        <v>263.3</v>
      </c>
      <c r="E208" s="280">
        <v>260.60000000000002</v>
      </c>
      <c r="F208" s="280">
        <v>256.3</v>
      </c>
      <c r="G208" s="280">
        <v>253.60000000000002</v>
      </c>
      <c r="H208" s="280">
        <v>267.60000000000002</v>
      </c>
      <c r="I208" s="280">
        <v>270.29999999999995</v>
      </c>
      <c r="J208" s="280">
        <v>274.60000000000002</v>
      </c>
      <c r="K208" s="245">
        <v>266</v>
      </c>
      <c r="L208" s="245">
        <v>259</v>
      </c>
      <c r="M208" s="245">
        <v>5.0453000000000001</v>
      </c>
    </row>
    <row r="209" spans="1:13">
      <c r="A209" s="273">
        <v>200</v>
      </c>
      <c r="B209" s="245" t="s">
        <v>504</v>
      </c>
      <c r="C209" s="245">
        <v>719.15</v>
      </c>
      <c r="D209" s="280">
        <v>719.48333333333323</v>
      </c>
      <c r="E209" s="280">
        <v>712.66666666666652</v>
      </c>
      <c r="F209" s="280">
        <v>706.18333333333328</v>
      </c>
      <c r="G209" s="280">
        <v>699.36666666666656</v>
      </c>
      <c r="H209" s="280">
        <v>725.96666666666647</v>
      </c>
      <c r="I209" s="280">
        <v>732.7833333333333</v>
      </c>
      <c r="J209" s="280">
        <v>739.26666666666642</v>
      </c>
      <c r="K209" s="245">
        <v>726.3</v>
      </c>
      <c r="L209" s="245">
        <v>713</v>
      </c>
      <c r="M209" s="245">
        <v>4.6617300000000004</v>
      </c>
    </row>
    <row r="210" spans="1:13">
      <c r="A210" s="273">
        <v>201</v>
      </c>
      <c r="B210" s="245" t="s">
        <v>194</v>
      </c>
      <c r="C210" s="245">
        <v>262.05</v>
      </c>
      <c r="D210" s="280">
        <v>263.16666666666669</v>
      </c>
      <c r="E210" s="280">
        <v>259.88333333333338</v>
      </c>
      <c r="F210" s="280">
        <v>257.7166666666667</v>
      </c>
      <c r="G210" s="280">
        <v>254.43333333333339</v>
      </c>
      <c r="H210" s="280">
        <v>265.33333333333337</v>
      </c>
      <c r="I210" s="280">
        <v>268.61666666666667</v>
      </c>
      <c r="J210" s="280">
        <v>270.78333333333336</v>
      </c>
      <c r="K210" s="245">
        <v>266.45</v>
      </c>
      <c r="L210" s="245">
        <v>261</v>
      </c>
      <c r="M210" s="245">
        <v>43.369700000000002</v>
      </c>
    </row>
    <row r="211" spans="1:13">
      <c r="A211" s="273">
        <v>202</v>
      </c>
      <c r="B211" s="245" t="s">
        <v>118</v>
      </c>
      <c r="C211" s="245">
        <v>8.8000000000000007</v>
      </c>
      <c r="D211" s="280">
        <v>8.85</v>
      </c>
      <c r="E211" s="280">
        <v>8.6499999999999986</v>
      </c>
      <c r="F211" s="280">
        <v>8.4999999999999982</v>
      </c>
      <c r="G211" s="280">
        <v>8.2999999999999972</v>
      </c>
      <c r="H211" s="280">
        <v>9</v>
      </c>
      <c r="I211" s="280">
        <v>9.1999999999999993</v>
      </c>
      <c r="J211" s="280">
        <v>9.3500000000000014</v>
      </c>
      <c r="K211" s="245">
        <v>9.0500000000000007</v>
      </c>
      <c r="L211" s="245">
        <v>8.6999999999999993</v>
      </c>
      <c r="M211" s="245">
        <v>3259.83509</v>
      </c>
    </row>
    <row r="212" spans="1:13">
      <c r="A212" s="273">
        <v>203</v>
      </c>
      <c r="B212" s="245" t="s">
        <v>195</v>
      </c>
      <c r="C212" s="245">
        <v>1013.9</v>
      </c>
      <c r="D212" s="280">
        <v>1009.3666666666668</v>
      </c>
      <c r="E212" s="280">
        <v>1001.7333333333336</v>
      </c>
      <c r="F212" s="280">
        <v>989.56666666666683</v>
      </c>
      <c r="G212" s="280">
        <v>981.93333333333362</v>
      </c>
      <c r="H212" s="280">
        <v>1021.5333333333335</v>
      </c>
      <c r="I212" s="280">
        <v>1029.1666666666667</v>
      </c>
      <c r="J212" s="280">
        <v>1041.3333333333335</v>
      </c>
      <c r="K212" s="245">
        <v>1017</v>
      </c>
      <c r="L212" s="245">
        <v>997.2</v>
      </c>
      <c r="M212" s="245">
        <v>6.9313900000000004</v>
      </c>
    </row>
    <row r="213" spans="1:13">
      <c r="A213" s="273">
        <v>204</v>
      </c>
      <c r="B213" s="245" t="s">
        <v>510</v>
      </c>
      <c r="C213" s="245">
        <v>2265.75</v>
      </c>
      <c r="D213" s="280">
        <v>2274.85</v>
      </c>
      <c r="E213" s="280">
        <v>2244.6999999999998</v>
      </c>
      <c r="F213" s="280">
        <v>2223.65</v>
      </c>
      <c r="G213" s="280">
        <v>2193.5</v>
      </c>
      <c r="H213" s="280">
        <v>2295.8999999999996</v>
      </c>
      <c r="I213" s="280">
        <v>2326.0500000000002</v>
      </c>
      <c r="J213" s="280">
        <v>2347.0999999999995</v>
      </c>
      <c r="K213" s="245">
        <v>2305</v>
      </c>
      <c r="L213" s="245">
        <v>2253.8000000000002</v>
      </c>
      <c r="M213" s="245">
        <v>1.25244</v>
      </c>
    </row>
    <row r="214" spans="1:13">
      <c r="A214" s="273">
        <v>205</v>
      </c>
      <c r="B214" s="245" t="s">
        <v>196</v>
      </c>
      <c r="C214" s="280">
        <v>538.6</v>
      </c>
      <c r="D214" s="280">
        <v>538.16666666666663</v>
      </c>
      <c r="E214" s="280">
        <v>534.0333333333333</v>
      </c>
      <c r="F214" s="280">
        <v>529.4666666666667</v>
      </c>
      <c r="G214" s="280">
        <v>525.33333333333337</v>
      </c>
      <c r="H214" s="280">
        <v>542.73333333333323</v>
      </c>
      <c r="I214" s="280">
        <v>546.86666666666667</v>
      </c>
      <c r="J214" s="280">
        <v>551.43333333333317</v>
      </c>
      <c r="K214" s="280">
        <v>542.29999999999995</v>
      </c>
      <c r="L214" s="280">
        <v>533.6</v>
      </c>
      <c r="M214" s="280">
        <v>41.573070000000001</v>
      </c>
    </row>
    <row r="215" spans="1:13">
      <c r="A215" s="273">
        <v>206</v>
      </c>
      <c r="B215" s="245" t="s">
        <v>197</v>
      </c>
      <c r="C215" s="280">
        <v>13.55</v>
      </c>
      <c r="D215" s="280">
        <v>13.583333333333334</v>
      </c>
      <c r="E215" s="280">
        <v>13.466666666666669</v>
      </c>
      <c r="F215" s="280">
        <v>13.383333333333335</v>
      </c>
      <c r="G215" s="280">
        <v>13.266666666666669</v>
      </c>
      <c r="H215" s="280">
        <v>13.666666666666668</v>
      </c>
      <c r="I215" s="280">
        <v>13.783333333333331</v>
      </c>
      <c r="J215" s="280">
        <v>13.866666666666667</v>
      </c>
      <c r="K215" s="280">
        <v>13.7</v>
      </c>
      <c r="L215" s="280">
        <v>13.5</v>
      </c>
      <c r="M215" s="280">
        <v>552.29264000000001</v>
      </c>
    </row>
    <row r="216" spans="1:13">
      <c r="A216" s="273">
        <v>207</v>
      </c>
      <c r="B216" s="245" t="s">
        <v>198</v>
      </c>
      <c r="C216" s="280">
        <v>217.1</v>
      </c>
      <c r="D216" s="280">
        <v>216.7166666666667</v>
      </c>
      <c r="E216" s="280">
        <v>215.18333333333339</v>
      </c>
      <c r="F216" s="280">
        <v>213.26666666666671</v>
      </c>
      <c r="G216" s="280">
        <v>211.73333333333341</v>
      </c>
      <c r="H216" s="280">
        <v>218.63333333333338</v>
      </c>
      <c r="I216" s="280">
        <v>220.16666666666669</v>
      </c>
      <c r="J216" s="280">
        <v>222.08333333333337</v>
      </c>
      <c r="K216" s="280">
        <v>218.25</v>
      </c>
      <c r="L216" s="280">
        <v>214.8</v>
      </c>
      <c r="M216" s="280">
        <v>56.726520000000001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9"/>
      <c r="B1" s="53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44382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6" t="s">
        <v>16</v>
      </c>
      <c r="B9" s="537" t="s">
        <v>18</v>
      </c>
      <c r="C9" s="535" t="s">
        <v>19</v>
      </c>
      <c r="D9" s="535" t="s">
        <v>20</v>
      </c>
      <c r="E9" s="535" t="s">
        <v>21</v>
      </c>
      <c r="F9" s="535"/>
      <c r="G9" s="535"/>
      <c r="H9" s="535" t="s">
        <v>22</v>
      </c>
      <c r="I9" s="535"/>
      <c r="J9" s="535"/>
      <c r="K9" s="251"/>
      <c r="L9" s="258"/>
      <c r="M9" s="259"/>
    </row>
    <row r="10" spans="1:15" ht="42.75" customHeight="1">
      <c r="A10" s="531"/>
      <c r="B10" s="533"/>
      <c r="C10" s="538" t="s">
        <v>23</v>
      </c>
      <c r="D10" s="53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1" t="s">
        <v>284</v>
      </c>
      <c r="C11" s="419">
        <v>24198.25</v>
      </c>
      <c r="D11" s="420">
        <v>24233.083333333332</v>
      </c>
      <c r="E11" s="420">
        <v>23976.166666666664</v>
      </c>
      <c r="F11" s="420">
        <v>23754.083333333332</v>
      </c>
      <c r="G11" s="420">
        <v>23497.166666666664</v>
      </c>
      <c r="H11" s="420">
        <v>24455.166666666664</v>
      </c>
      <c r="I11" s="420">
        <v>24712.083333333328</v>
      </c>
      <c r="J11" s="420">
        <v>24934.166666666664</v>
      </c>
      <c r="K11" s="419">
        <v>24490</v>
      </c>
      <c r="L11" s="419">
        <v>24011</v>
      </c>
      <c r="M11" s="419">
        <v>1.9619999999999999E-2</v>
      </c>
    </row>
    <row r="12" spans="1:15" ht="12" customHeight="1">
      <c r="A12" s="245">
        <v>2</v>
      </c>
      <c r="B12" s="421" t="s">
        <v>763</v>
      </c>
      <c r="C12" s="419">
        <v>1787.15</v>
      </c>
      <c r="D12" s="420">
        <v>1794.6000000000001</v>
      </c>
      <c r="E12" s="420">
        <v>1759.2000000000003</v>
      </c>
      <c r="F12" s="420">
        <v>1731.2500000000002</v>
      </c>
      <c r="G12" s="420">
        <v>1695.8500000000004</v>
      </c>
      <c r="H12" s="420">
        <v>1822.5500000000002</v>
      </c>
      <c r="I12" s="420">
        <v>1857.9500000000003</v>
      </c>
      <c r="J12" s="420">
        <v>1885.9</v>
      </c>
      <c r="K12" s="419">
        <v>1830</v>
      </c>
      <c r="L12" s="419">
        <v>1766.65</v>
      </c>
      <c r="M12" s="419">
        <v>0.92544000000000004</v>
      </c>
    </row>
    <row r="13" spans="1:15" ht="12" customHeight="1">
      <c r="A13" s="245">
        <v>3</v>
      </c>
      <c r="B13" s="421" t="s">
        <v>793</v>
      </c>
      <c r="C13" s="419">
        <v>1874.55</v>
      </c>
      <c r="D13" s="420">
        <v>1884.5166666666667</v>
      </c>
      <c r="E13" s="420">
        <v>1852.0333333333333</v>
      </c>
      <c r="F13" s="420">
        <v>1829.5166666666667</v>
      </c>
      <c r="G13" s="420">
        <v>1797.0333333333333</v>
      </c>
      <c r="H13" s="420">
        <v>1907.0333333333333</v>
      </c>
      <c r="I13" s="420">
        <v>1939.5166666666664</v>
      </c>
      <c r="J13" s="420">
        <v>1962.0333333333333</v>
      </c>
      <c r="K13" s="419">
        <v>1917</v>
      </c>
      <c r="L13" s="419">
        <v>1862</v>
      </c>
      <c r="M13" s="419">
        <v>0.20354</v>
      </c>
    </row>
    <row r="14" spans="1:15" ht="12" customHeight="1">
      <c r="A14" s="245">
        <v>4</v>
      </c>
      <c r="B14" s="421" t="s">
        <v>38</v>
      </c>
      <c r="C14" s="419">
        <v>1987.25</v>
      </c>
      <c r="D14" s="420">
        <v>1989.8666666666668</v>
      </c>
      <c r="E14" s="420">
        <v>1975.3833333333337</v>
      </c>
      <c r="F14" s="420">
        <v>1963.5166666666669</v>
      </c>
      <c r="G14" s="420">
        <v>1949.0333333333338</v>
      </c>
      <c r="H14" s="420">
        <v>2001.7333333333336</v>
      </c>
      <c r="I14" s="420">
        <v>2016.2166666666667</v>
      </c>
      <c r="J14" s="420">
        <v>2028.0833333333335</v>
      </c>
      <c r="K14" s="419">
        <v>2004.35</v>
      </c>
      <c r="L14" s="419">
        <v>1978</v>
      </c>
      <c r="M14" s="419">
        <v>2.9373800000000001</v>
      </c>
    </row>
    <row r="15" spans="1:15" ht="12" customHeight="1">
      <c r="A15" s="245">
        <v>5</v>
      </c>
      <c r="B15" s="421" t="s">
        <v>285</v>
      </c>
      <c r="C15" s="419">
        <v>2151.0500000000002</v>
      </c>
      <c r="D15" s="420">
        <v>2139.65</v>
      </c>
      <c r="E15" s="420">
        <v>2115.5</v>
      </c>
      <c r="F15" s="420">
        <v>2079.9499999999998</v>
      </c>
      <c r="G15" s="420">
        <v>2055.7999999999997</v>
      </c>
      <c r="H15" s="420">
        <v>2175.2000000000003</v>
      </c>
      <c r="I15" s="420">
        <v>2199.3500000000008</v>
      </c>
      <c r="J15" s="420">
        <v>2234.9000000000005</v>
      </c>
      <c r="K15" s="419">
        <v>2163.8000000000002</v>
      </c>
      <c r="L15" s="419">
        <v>2104.1</v>
      </c>
      <c r="M15" s="419">
        <v>0.14215</v>
      </c>
    </row>
    <row r="16" spans="1:15" ht="12" customHeight="1">
      <c r="A16" s="245">
        <v>6</v>
      </c>
      <c r="B16" s="421" t="s">
        <v>286</v>
      </c>
      <c r="C16" s="419">
        <v>1630.15</v>
      </c>
      <c r="D16" s="420">
        <v>1635.9166666666667</v>
      </c>
      <c r="E16" s="420">
        <v>1606.6333333333334</v>
      </c>
      <c r="F16" s="420">
        <v>1583.1166666666668</v>
      </c>
      <c r="G16" s="420">
        <v>1553.8333333333335</v>
      </c>
      <c r="H16" s="420">
        <v>1659.4333333333334</v>
      </c>
      <c r="I16" s="420">
        <v>1688.7166666666667</v>
      </c>
      <c r="J16" s="420">
        <v>1712.2333333333333</v>
      </c>
      <c r="K16" s="419">
        <v>1665.2</v>
      </c>
      <c r="L16" s="419">
        <v>1612.4</v>
      </c>
      <c r="M16" s="419">
        <v>1.0774999999999999</v>
      </c>
    </row>
    <row r="17" spans="1:13" ht="12" customHeight="1">
      <c r="A17" s="245">
        <v>7</v>
      </c>
      <c r="B17" s="421" t="s">
        <v>222</v>
      </c>
      <c r="C17" s="419">
        <v>1038.8499999999999</v>
      </c>
      <c r="D17" s="420">
        <v>1035.0166666666667</v>
      </c>
      <c r="E17" s="420">
        <v>1027.8333333333333</v>
      </c>
      <c r="F17" s="420">
        <v>1016.8166666666666</v>
      </c>
      <c r="G17" s="420">
        <v>1009.6333333333332</v>
      </c>
      <c r="H17" s="420">
        <v>1046.0333333333333</v>
      </c>
      <c r="I17" s="420">
        <v>1053.2166666666667</v>
      </c>
      <c r="J17" s="420">
        <v>1064.2333333333333</v>
      </c>
      <c r="K17" s="419">
        <v>1042.2</v>
      </c>
      <c r="L17" s="419">
        <v>1024</v>
      </c>
      <c r="M17" s="419">
        <v>7.2601000000000004</v>
      </c>
    </row>
    <row r="18" spans="1:13" ht="12" customHeight="1">
      <c r="A18" s="245">
        <v>8</v>
      </c>
      <c r="B18" s="421" t="s">
        <v>716</v>
      </c>
      <c r="C18" s="419">
        <v>729.25</v>
      </c>
      <c r="D18" s="420">
        <v>722.25</v>
      </c>
      <c r="E18" s="420">
        <v>709.95</v>
      </c>
      <c r="F18" s="420">
        <v>690.65000000000009</v>
      </c>
      <c r="G18" s="420">
        <v>678.35000000000014</v>
      </c>
      <c r="H18" s="420">
        <v>741.55</v>
      </c>
      <c r="I18" s="420">
        <v>753.84999999999991</v>
      </c>
      <c r="J18" s="420">
        <v>773.14999999999986</v>
      </c>
      <c r="K18" s="419">
        <v>734.55</v>
      </c>
      <c r="L18" s="419">
        <v>702.95</v>
      </c>
      <c r="M18" s="419">
        <v>9.0106000000000002</v>
      </c>
    </row>
    <row r="19" spans="1:13" ht="12" customHeight="1">
      <c r="A19" s="245">
        <v>9</v>
      </c>
      <c r="B19" s="421" t="s">
        <v>717</v>
      </c>
      <c r="C19" s="419">
        <v>874.3</v>
      </c>
      <c r="D19" s="420">
        <v>868.6</v>
      </c>
      <c r="E19" s="420">
        <v>854.2</v>
      </c>
      <c r="F19" s="420">
        <v>834.1</v>
      </c>
      <c r="G19" s="420">
        <v>819.7</v>
      </c>
      <c r="H19" s="420">
        <v>888.7</v>
      </c>
      <c r="I19" s="420">
        <v>903.09999999999991</v>
      </c>
      <c r="J19" s="420">
        <v>923.2</v>
      </c>
      <c r="K19" s="419">
        <v>883</v>
      </c>
      <c r="L19" s="419">
        <v>848.5</v>
      </c>
      <c r="M19" s="419">
        <v>14.67675</v>
      </c>
    </row>
    <row r="20" spans="1:13" ht="12" customHeight="1">
      <c r="A20" s="245">
        <v>10</v>
      </c>
      <c r="B20" s="421" t="s">
        <v>287</v>
      </c>
      <c r="C20" s="419">
        <v>2678.35</v>
      </c>
      <c r="D20" s="420">
        <v>2689.8</v>
      </c>
      <c r="E20" s="420">
        <v>2649.6000000000004</v>
      </c>
      <c r="F20" s="420">
        <v>2620.8500000000004</v>
      </c>
      <c r="G20" s="420">
        <v>2580.6500000000005</v>
      </c>
      <c r="H20" s="420">
        <v>2718.55</v>
      </c>
      <c r="I20" s="420">
        <v>2758.75</v>
      </c>
      <c r="J20" s="420">
        <v>2787.5</v>
      </c>
      <c r="K20" s="419">
        <v>2730</v>
      </c>
      <c r="L20" s="419">
        <v>2661.05</v>
      </c>
      <c r="M20" s="419">
        <v>0.26227</v>
      </c>
    </row>
    <row r="21" spans="1:13" ht="12" customHeight="1">
      <c r="A21" s="245">
        <v>11</v>
      </c>
      <c r="B21" s="421" t="s">
        <v>288</v>
      </c>
      <c r="C21" s="419">
        <v>16764.650000000001</v>
      </c>
      <c r="D21" s="420">
        <v>16741.850000000002</v>
      </c>
      <c r="E21" s="420">
        <v>16683.800000000003</v>
      </c>
      <c r="F21" s="420">
        <v>16602.95</v>
      </c>
      <c r="G21" s="420">
        <v>16544.900000000001</v>
      </c>
      <c r="H21" s="420">
        <v>16822.700000000004</v>
      </c>
      <c r="I21" s="420">
        <v>16880.75</v>
      </c>
      <c r="J21" s="420">
        <v>16961.600000000006</v>
      </c>
      <c r="K21" s="419">
        <v>16799.900000000001</v>
      </c>
      <c r="L21" s="419">
        <v>16661</v>
      </c>
      <c r="M21" s="419">
        <v>5.2690000000000001E-2</v>
      </c>
    </row>
    <row r="22" spans="1:13" ht="12" customHeight="1">
      <c r="A22" s="245">
        <v>12</v>
      </c>
      <c r="B22" s="421" t="s">
        <v>40</v>
      </c>
      <c r="C22" s="419">
        <v>1422.05</v>
      </c>
      <c r="D22" s="420">
        <v>1447.1000000000001</v>
      </c>
      <c r="E22" s="420">
        <v>1386.5000000000002</v>
      </c>
      <c r="F22" s="420">
        <v>1350.95</v>
      </c>
      <c r="G22" s="420">
        <v>1290.3500000000001</v>
      </c>
      <c r="H22" s="420">
        <v>1482.6500000000003</v>
      </c>
      <c r="I22" s="420">
        <v>1543.2500000000002</v>
      </c>
      <c r="J22" s="420">
        <v>1578.8000000000004</v>
      </c>
      <c r="K22" s="419">
        <v>1507.7</v>
      </c>
      <c r="L22" s="419">
        <v>1411.55</v>
      </c>
      <c r="M22" s="419">
        <v>66.536529999999999</v>
      </c>
    </row>
    <row r="23" spans="1:13">
      <c r="A23" s="245">
        <v>13</v>
      </c>
      <c r="B23" s="421" t="s">
        <v>289</v>
      </c>
      <c r="C23" s="419">
        <v>1015.3</v>
      </c>
      <c r="D23" s="420">
        <v>1031.2</v>
      </c>
      <c r="E23" s="420">
        <v>999.40000000000009</v>
      </c>
      <c r="F23" s="420">
        <v>983.5</v>
      </c>
      <c r="G23" s="420">
        <v>951.7</v>
      </c>
      <c r="H23" s="420">
        <v>1047.1000000000001</v>
      </c>
      <c r="I23" s="420">
        <v>1078.8999999999999</v>
      </c>
      <c r="J23" s="420">
        <v>1094.8000000000002</v>
      </c>
      <c r="K23" s="419">
        <v>1063</v>
      </c>
      <c r="L23" s="419">
        <v>1015.3</v>
      </c>
      <c r="M23" s="419">
        <v>1.51999</v>
      </c>
    </row>
    <row r="24" spans="1:13">
      <c r="A24" s="245">
        <v>14</v>
      </c>
      <c r="B24" s="421" t="s">
        <v>41</v>
      </c>
      <c r="C24" s="419">
        <v>710.4</v>
      </c>
      <c r="D24" s="420">
        <v>713.23333333333323</v>
      </c>
      <c r="E24" s="420">
        <v>702.16666666666652</v>
      </c>
      <c r="F24" s="420">
        <v>693.93333333333328</v>
      </c>
      <c r="G24" s="420">
        <v>682.86666666666656</v>
      </c>
      <c r="H24" s="420">
        <v>721.46666666666647</v>
      </c>
      <c r="I24" s="420">
        <v>732.5333333333333</v>
      </c>
      <c r="J24" s="420">
        <v>740.76666666666642</v>
      </c>
      <c r="K24" s="419">
        <v>724.3</v>
      </c>
      <c r="L24" s="419">
        <v>705</v>
      </c>
      <c r="M24" s="419">
        <v>176.76086000000001</v>
      </c>
    </row>
    <row r="25" spans="1:13">
      <c r="A25" s="245">
        <v>15</v>
      </c>
      <c r="B25" s="421" t="s">
        <v>804</v>
      </c>
      <c r="C25" s="419">
        <v>920.5</v>
      </c>
      <c r="D25" s="420">
        <v>920.5</v>
      </c>
      <c r="E25" s="420">
        <v>920.5</v>
      </c>
      <c r="F25" s="420">
        <v>920.5</v>
      </c>
      <c r="G25" s="420">
        <v>920.5</v>
      </c>
      <c r="H25" s="420">
        <v>920.5</v>
      </c>
      <c r="I25" s="420">
        <v>920.5</v>
      </c>
      <c r="J25" s="420">
        <v>920.5</v>
      </c>
      <c r="K25" s="419">
        <v>920.5</v>
      </c>
      <c r="L25" s="419">
        <v>920.5</v>
      </c>
      <c r="M25" s="419">
        <v>0.70867999999999998</v>
      </c>
    </row>
    <row r="26" spans="1:13">
      <c r="A26" s="245">
        <v>16</v>
      </c>
      <c r="B26" s="421" t="s">
        <v>290</v>
      </c>
      <c r="C26" s="419">
        <v>956.2</v>
      </c>
      <c r="D26" s="420">
        <v>956.20000000000016</v>
      </c>
      <c r="E26" s="420">
        <v>956.20000000000027</v>
      </c>
      <c r="F26" s="420">
        <v>956.20000000000016</v>
      </c>
      <c r="G26" s="420">
        <v>956.20000000000027</v>
      </c>
      <c r="H26" s="420">
        <v>956.20000000000027</v>
      </c>
      <c r="I26" s="420">
        <v>956.2</v>
      </c>
      <c r="J26" s="420">
        <v>956.20000000000027</v>
      </c>
      <c r="K26" s="419">
        <v>956.2</v>
      </c>
      <c r="L26" s="419">
        <v>956.2</v>
      </c>
      <c r="M26" s="419">
        <v>0.75188999999999995</v>
      </c>
    </row>
    <row r="27" spans="1:13">
      <c r="A27" s="245">
        <v>17</v>
      </c>
      <c r="B27" s="421" t="s">
        <v>223</v>
      </c>
      <c r="C27" s="419">
        <v>117.5</v>
      </c>
      <c r="D27" s="420">
        <v>117.18333333333332</v>
      </c>
      <c r="E27" s="420">
        <v>114.91666666666664</v>
      </c>
      <c r="F27" s="420">
        <v>112.33333333333331</v>
      </c>
      <c r="G27" s="420">
        <v>110.06666666666663</v>
      </c>
      <c r="H27" s="420">
        <v>119.76666666666665</v>
      </c>
      <c r="I27" s="420">
        <v>122.03333333333333</v>
      </c>
      <c r="J27" s="420">
        <v>124.61666666666666</v>
      </c>
      <c r="K27" s="419">
        <v>119.45</v>
      </c>
      <c r="L27" s="419">
        <v>114.6</v>
      </c>
      <c r="M27" s="419">
        <v>25.382269999999998</v>
      </c>
    </row>
    <row r="28" spans="1:13">
      <c r="A28" s="245">
        <v>18</v>
      </c>
      <c r="B28" s="421" t="s">
        <v>224</v>
      </c>
      <c r="C28" s="419">
        <v>214.85</v>
      </c>
      <c r="D28" s="420">
        <v>215.38333333333333</v>
      </c>
      <c r="E28" s="420">
        <v>213.81666666666666</v>
      </c>
      <c r="F28" s="420">
        <v>212.78333333333333</v>
      </c>
      <c r="G28" s="420">
        <v>211.21666666666667</v>
      </c>
      <c r="H28" s="420">
        <v>216.41666666666666</v>
      </c>
      <c r="I28" s="420">
        <v>217.98333333333332</v>
      </c>
      <c r="J28" s="420">
        <v>219.01666666666665</v>
      </c>
      <c r="K28" s="419">
        <v>216.95</v>
      </c>
      <c r="L28" s="419">
        <v>214.35</v>
      </c>
      <c r="M28" s="419">
        <v>14.35061</v>
      </c>
    </row>
    <row r="29" spans="1:13">
      <c r="A29" s="245">
        <v>19</v>
      </c>
      <c r="B29" s="421" t="s">
        <v>291</v>
      </c>
      <c r="C29" s="419">
        <v>407.6</v>
      </c>
      <c r="D29" s="420">
        <v>409.7</v>
      </c>
      <c r="E29" s="420">
        <v>402.9</v>
      </c>
      <c r="F29" s="420">
        <v>398.2</v>
      </c>
      <c r="G29" s="420">
        <v>391.4</v>
      </c>
      <c r="H29" s="420">
        <v>414.4</v>
      </c>
      <c r="I29" s="420">
        <v>421.20000000000005</v>
      </c>
      <c r="J29" s="420">
        <v>425.9</v>
      </c>
      <c r="K29" s="419">
        <v>416.5</v>
      </c>
      <c r="L29" s="419">
        <v>405</v>
      </c>
      <c r="M29" s="419">
        <v>5.6225800000000001</v>
      </c>
    </row>
    <row r="30" spans="1:13">
      <c r="A30" s="245">
        <v>20</v>
      </c>
      <c r="B30" s="421" t="s">
        <v>292</v>
      </c>
      <c r="C30" s="419">
        <v>354.05</v>
      </c>
      <c r="D30" s="420">
        <v>356.26666666666665</v>
      </c>
      <c r="E30" s="420">
        <v>350.7833333333333</v>
      </c>
      <c r="F30" s="420">
        <v>347.51666666666665</v>
      </c>
      <c r="G30" s="420">
        <v>342.0333333333333</v>
      </c>
      <c r="H30" s="420">
        <v>359.5333333333333</v>
      </c>
      <c r="I30" s="420">
        <v>365.01666666666665</v>
      </c>
      <c r="J30" s="420">
        <v>368.2833333333333</v>
      </c>
      <c r="K30" s="419">
        <v>361.75</v>
      </c>
      <c r="L30" s="419">
        <v>353</v>
      </c>
      <c r="M30" s="419">
        <v>2.4411200000000002</v>
      </c>
    </row>
    <row r="31" spans="1:13">
      <c r="A31" s="245">
        <v>21</v>
      </c>
      <c r="B31" s="421" t="s">
        <v>718</v>
      </c>
      <c r="C31" s="419">
        <v>4418.6499999999996</v>
      </c>
      <c r="D31" s="420">
        <v>4365.6333333333332</v>
      </c>
      <c r="E31" s="420">
        <v>4312.6166666666668</v>
      </c>
      <c r="F31" s="420">
        <v>4206.5833333333339</v>
      </c>
      <c r="G31" s="420">
        <v>4153.5666666666675</v>
      </c>
      <c r="H31" s="420">
        <v>4471.6666666666661</v>
      </c>
      <c r="I31" s="420">
        <v>4524.6833333333325</v>
      </c>
      <c r="J31" s="420">
        <v>4630.7166666666653</v>
      </c>
      <c r="K31" s="419">
        <v>4418.6499999999996</v>
      </c>
      <c r="L31" s="419">
        <v>4259.6000000000004</v>
      </c>
      <c r="M31" s="419">
        <v>1.13781</v>
      </c>
    </row>
    <row r="32" spans="1:13">
      <c r="A32" s="245">
        <v>22</v>
      </c>
      <c r="B32" s="421" t="s">
        <v>225</v>
      </c>
      <c r="C32" s="419">
        <v>2123.1999999999998</v>
      </c>
      <c r="D32" s="420">
        <v>2113.4666666666667</v>
      </c>
      <c r="E32" s="420">
        <v>2091.7333333333336</v>
      </c>
      <c r="F32" s="420">
        <v>2060.2666666666669</v>
      </c>
      <c r="G32" s="420">
        <v>2038.5333333333338</v>
      </c>
      <c r="H32" s="420">
        <v>2144.9333333333334</v>
      </c>
      <c r="I32" s="420">
        <v>2166.6666666666661</v>
      </c>
      <c r="J32" s="420">
        <v>2198.1333333333332</v>
      </c>
      <c r="K32" s="419">
        <v>2135.1999999999998</v>
      </c>
      <c r="L32" s="419">
        <v>2082</v>
      </c>
      <c r="M32" s="419">
        <v>1.00264</v>
      </c>
    </row>
    <row r="33" spans="1:13">
      <c r="A33" s="245">
        <v>23</v>
      </c>
      <c r="B33" s="421" t="s">
        <v>293</v>
      </c>
      <c r="C33" s="419">
        <v>2348.5500000000002</v>
      </c>
      <c r="D33" s="420">
        <v>2336.5</v>
      </c>
      <c r="E33" s="420">
        <v>2323.0500000000002</v>
      </c>
      <c r="F33" s="420">
        <v>2297.5500000000002</v>
      </c>
      <c r="G33" s="420">
        <v>2284.1000000000004</v>
      </c>
      <c r="H33" s="420">
        <v>2362</v>
      </c>
      <c r="I33" s="420">
        <v>2375.4499999999998</v>
      </c>
      <c r="J33" s="420">
        <v>2400.9499999999998</v>
      </c>
      <c r="K33" s="419">
        <v>2349.9499999999998</v>
      </c>
      <c r="L33" s="419">
        <v>2311</v>
      </c>
      <c r="M33" s="419">
        <v>9.6189999999999998E-2</v>
      </c>
    </row>
    <row r="34" spans="1:13">
      <c r="A34" s="245">
        <v>24</v>
      </c>
      <c r="B34" s="421" t="s">
        <v>719</v>
      </c>
      <c r="C34" s="419">
        <v>125.85</v>
      </c>
      <c r="D34" s="420">
        <v>126.28333333333335</v>
      </c>
      <c r="E34" s="420">
        <v>125.16666666666669</v>
      </c>
      <c r="F34" s="420">
        <v>124.48333333333333</v>
      </c>
      <c r="G34" s="420">
        <v>123.36666666666667</v>
      </c>
      <c r="H34" s="420">
        <v>126.9666666666667</v>
      </c>
      <c r="I34" s="420">
        <v>128.08333333333334</v>
      </c>
      <c r="J34" s="420">
        <v>128.76666666666671</v>
      </c>
      <c r="K34" s="419">
        <v>127.4</v>
      </c>
      <c r="L34" s="419">
        <v>125.6</v>
      </c>
      <c r="M34" s="419">
        <v>2.9746800000000002</v>
      </c>
    </row>
    <row r="35" spans="1:13">
      <c r="A35" s="245">
        <v>25</v>
      </c>
      <c r="B35" s="421" t="s">
        <v>294</v>
      </c>
      <c r="C35" s="419">
        <v>985</v>
      </c>
      <c r="D35" s="420">
        <v>988.15</v>
      </c>
      <c r="E35" s="420">
        <v>978.3</v>
      </c>
      <c r="F35" s="420">
        <v>971.6</v>
      </c>
      <c r="G35" s="420">
        <v>961.75</v>
      </c>
      <c r="H35" s="420">
        <v>994.84999999999991</v>
      </c>
      <c r="I35" s="420">
        <v>1004.7</v>
      </c>
      <c r="J35" s="420">
        <v>1011.3999999999999</v>
      </c>
      <c r="K35" s="419">
        <v>998</v>
      </c>
      <c r="L35" s="419">
        <v>981.45</v>
      </c>
      <c r="M35" s="419">
        <v>2.33243</v>
      </c>
    </row>
    <row r="36" spans="1:13">
      <c r="A36" s="245">
        <v>26</v>
      </c>
      <c r="B36" s="421" t="s">
        <v>226</v>
      </c>
      <c r="C36" s="419">
        <v>3194.5</v>
      </c>
      <c r="D36" s="420">
        <v>3209.7333333333336</v>
      </c>
      <c r="E36" s="420">
        <v>3161.0666666666671</v>
      </c>
      <c r="F36" s="420">
        <v>3127.6333333333337</v>
      </c>
      <c r="G36" s="420">
        <v>3078.9666666666672</v>
      </c>
      <c r="H36" s="420">
        <v>3243.166666666667</v>
      </c>
      <c r="I36" s="420">
        <v>3291.833333333333</v>
      </c>
      <c r="J36" s="420">
        <v>3325.2666666666669</v>
      </c>
      <c r="K36" s="419">
        <v>3258.4</v>
      </c>
      <c r="L36" s="419">
        <v>3176.3</v>
      </c>
      <c r="M36" s="419">
        <v>0.71982000000000002</v>
      </c>
    </row>
    <row r="37" spans="1:13">
      <c r="A37" s="245">
        <v>27</v>
      </c>
      <c r="B37" s="421" t="s">
        <v>720</v>
      </c>
      <c r="C37" s="419">
        <v>3696</v>
      </c>
      <c r="D37" s="420">
        <v>3710.3666666666668</v>
      </c>
      <c r="E37" s="420">
        <v>3621.7333333333336</v>
      </c>
      <c r="F37" s="420">
        <v>3547.4666666666667</v>
      </c>
      <c r="G37" s="420">
        <v>3458.8333333333335</v>
      </c>
      <c r="H37" s="420">
        <v>3784.6333333333337</v>
      </c>
      <c r="I37" s="420">
        <v>3873.2666666666669</v>
      </c>
      <c r="J37" s="420">
        <v>3947.5333333333338</v>
      </c>
      <c r="K37" s="419">
        <v>3799</v>
      </c>
      <c r="L37" s="419">
        <v>3636.1</v>
      </c>
      <c r="M37" s="419">
        <v>1.2655099999999999</v>
      </c>
    </row>
    <row r="38" spans="1:13">
      <c r="A38" s="245">
        <v>28</v>
      </c>
      <c r="B38" s="421" t="s">
        <v>778</v>
      </c>
      <c r="C38" s="419">
        <v>26.7</v>
      </c>
      <c r="D38" s="420">
        <v>26.900000000000002</v>
      </c>
      <c r="E38" s="420">
        <v>26.350000000000005</v>
      </c>
      <c r="F38" s="420">
        <v>26.000000000000004</v>
      </c>
      <c r="G38" s="420">
        <v>25.450000000000006</v>
      </c>
      <c r="H38" s="420">
        <v>27.250000000000004</v>
      </c>
      <c r="I38" s="420">
        <v>27.8</v>
      </c>
      <c r="J38" s="420">
        <v>28.150000000000002</v>
      </c>
      <c r="K38" s="419">
        <v>27.45</v>
      </c>
      <c r="L38" s="419">
        <v>26.55</v>
      </c>
      <c r="M38" s="419">
        <v>91.730140000000006</v>
      </c>
    </row>
    <row r="39" spans="1:13">
      <c r="A39" s="245">
        <v>29</v>
      </c>
      <c r="B39" s="421" t="s">
        <v>44</v>
      </c>
      <c r="C39" s="419">
        <v>746.55</v>
      </c>
      <c r="D39" s="420">
        <v>747.85</v>
      </c>
      <c r="E39" s="420">
        <v>743.7</v>
      </c>
      <c r="F39" s="420">
        <v>740.85</v>
      </c>
      <c r="G39" s="420">
        <v>736.7</v>
      </c>
      <c r="H39" s="420">
        <v>750.7</v>
      </c>
      <c r="I39" s="420">
        <v>754.84999999999991</v>
      </c>
      <c r="J39" s="420">
        <v>757.7</v>
      </c>
      <c r="K39" s="419">
        <v>752</v>
      </c>
      <c r="L39" s="419">
        <v>745</v>
      </c>
      <c r="M39" s="419">
        <v>5.79305</v>
      </c>
    </row>
    <row r="40" spans="1:13">
      <c r="A40" s="245">
        <v>30</v>
      </c>
      <c r="B40" s="421" t="s">
        <v>296</v>
      </c>
      <c r="C40" s="419">
        <v>2956.5</v>
      </c>
      <c r="D40" s="420">
        <v>2939.1333333333332</v>
      </c>
      <c r="E40" s="420">
        <v>2888.2666666666664</v>
      </c>
      <c r="F40" s="420">
        <v>2820.0333333333333</v>
      </c>
      <c r="G40" s="420">
        <v>2769.1666666666665</v>
      </c>
      <c r="H40" s="420">
        <v>3007.3666666666663</v>
      </c>
      <c r="I40" s="420">
        <v>3058.2333333333331</v>
      </c>
      <c r="J40" s="420">
        <v>3126.4666666666662</v>
      </c>
      <c r="K40" s="419">
        <v>2990</v>
      </c>
      <c r="L40" s="419">
        <v>2870.9</v>
      </c>
      <c r="M40" s="419">
        <v>2.87616</v>
      </c>
    </row>
    <row r="41" spans="1:13">
      <c r="A41" s="245">
        <v>31</v>
      </c>
      <c r="B41" s="421" t="s">
        <v>45</v>
      </c>
      <c r="C41" s="419">
        <v>339.25</v>
      </c>
      <c r="D41" s="420">
        <v>339.48333333333335</v>
      </c>
      <c r="E41" s="420">
        <v>337.01666666666671</v>
      </c>
      <c r="F41" s="420">
        <v>334.78333333333336</v>
      </c>
      <c r="G41" s="420">
        <v>332.31666666666672</v>
      </c>
      <c r="H41" s="420">
        <v>341.7166666666667</v>
      </c>
      <c r="I41" s="420">
        <v>344.18333333333339</v>
      </c>
      <c r="J41" s="420">
        <v>346.41666666666669</v>
      </c>
      <c r="K41" s="419">
        <v>341.95</v>
      </c>
      <c r="L41" s="419">
        <v>337.25</v>
      </c>
      <c r="M41" s="419">
        <v>9.5569699999999997</v>
      </c>
    </row>
    <row r="42" spans="1:13">
      <c r="A42" s="245">
        <v>32</v>
      </c>
      <c r="B42" s="421" t="s">
        <v>902</v>
      </c>
      <c r="C42" s="419">
        <v>877.05</v>
      </c>
      <c r="D42" s="420">
        <v>883.26666666666677</v>
      </c>
      <c r="E42" s="420">
        <v>860.53333333333353</v>
      </c>
      <c r="F42" s="420">
        <v>844.01666666666677</v>
      </c>
      <c r="G42" s="420">
        <v>821.28333333333353</v>
      </c>
      <c r="H42" s="420">
        <v>899.78333333333353</v>
      </c>
      <c r="I42" s="420">
        <v>922.51666666666688</v>
      </c>
      <c r="J42" s="420">
        <v>939.03333333333353</v>
      </c>
      <c r="K42" s="419">
        <v>906</v>
      </c>
      <c r="L42" s="419">
        <v>866.75</v>
      </c>
      <c r="M42" s="419">
        <v>2.88767</v>
      </c>
    </row>
    <row r="43" spans="1:13">
      <c r="A43" s="245">
        <v>33</v>
      </c>
      <c r="B43" s="421" t="s">
        <v>46</v>
      </c>
      <c r="C43" s="419">
        <v>3733.2</v>
      </c>
      <c r="D43" s="420">
        <v>3715.0333333333333</v>
      </c>
      <c r="E43" s="420">
        <v>3685.1666666666665</v>
      </c>
      <c r="F43" s="420">
        <v>3637.1333333333332</v>
      </c>
      <c r="G43" s="420">
        <v>3607.2666666666664</v>
      </c>
      <c r="H43" s="420">
        <v>3763.0666666666666</v>
      </c>
      <c r="I43" s="420">
        <v>3792.9333333333334</v>
      </c>
      <c r="J43" s="420">
        <v>3840.9666666666667</v>
      </c>
      <c r="K43" s="419">
        <v>3744.9</v>
      </c>
      <c r="L43" s="419">
        <v>3667</v>
      </c>
      <c r="M43" s="419">
        <v>5.7379499999999997</v>
      </c>
    </row>
    <row r="44" spans="1:13">
      <c r="A44" s="245">
        <v>34</v>
      </c>
      <c r="B44" s="421" t="s">
        <v>47</v>
      </c>
      <c r="C44" s="419">
        <v>227.45</v>
      </c>
      <c r="D44" s="420">
        <v>228.04999999999998</v>
      </c>
      <c r="E44" s="420">
        <v>225.54999999999995</v>
      </c>
      <c r="F44" s="420">
        <v>223.64999999999998</v>
      </c>
      <c r="G44" s="420">
        <v>221.14999999999995</v>
      </c>
      <c r="H44" s="420">
        <v>229.94999999999996</v>
      </c>
      <c r="I44" s="420">
        <v>232.45000000000002</v>
      </c>
      <c r="J44" s="420">
        <v>234.34999999999997</v>
      </c>
      <c r="K44" s="419">
        <v>230.55</v>
      </c>
      <c r="L44" s="419">
        <v>226.15</v>
      </c>
      <c r="M44" s="419">
        <v>35.121899999999997</v>
      </c>
    </row>
    <row r="45" spans="1:13">
      <c r="A45" s="245">
        <v>35</v>
      </c>
      <c r="B45" s="421" t="s">
        <v>903</v>
      </c>
      <c r="C45" s="419">
        <v>342.3</v>
      </c>
      <c r="D45" s="420">
        <v>342.55</v>
      </c>
      <c r="E45" s="420">
        <v>337</v>
      </c>
      <c r="F45" s="420">
        <v>331.7</v>
      </c>
      <c r="G45" s="420">
        <v>326.14999999999998</v>
      </c>
      <c r="H45" s="420">
        <v>347.85</v>
      </c>
      <c r="I45" s="420">
        <v>353.40000000000009</v>
      </c>
      <c r="J45" s="420">
        <v>358.70000000000005</v>
      </c>
      <c r="K45" s="419">
        <v>348.1</v>
      </c>
      <c r="L45" s="419">
        <v>337.25</v>
      </c>
      <c r="M45" s="419">
        <v>1.88131</v>
      </c>
    </row>
    <row r="46" spans="1:13">
      <c r="A46" s="245">
        <v>36</v>
      </c>
      <c r="B46" s="421" t="s">
        <v>48</v>
      </c>
      <c r="C46" s="419">
        <v>122.45</v>
      </c>
      <c r="D46" s="420">
        <v>122.63333333333333</v>
      </c>
      <c r="E46" s="420">
        <v>121.81666666666665</v>
      </c>
      <c r="F46" s="420">
        <v>121.18333333333332</v>
      </c>
      <c r="G46" s="420">
        <v>120.36666666666665</v>
      </c>
      <c r="H46" s="420">
        <v>123.26666666666665</v>
      </c>
      <c r="I46" s="420">
        <v>124.08333333333331</v>
      </c>
      <c r="J46" s="420">
        <v>124.71666666666665</v>
      </c>
      <c r="K46" s="419">
        <v>123.45</v>
      </c>
      <c r="L46" s="419">
        <v>122</v>
      </c>
      <c r="M46" s="419">
        <v>75.242019999999997</v>
      </c>
    </row>
    <row r="47" spans="1:13">
      <c r="A47" s="245">
        <v>37</v>
      </c>
      <c r="B47" s="421" t="s">
        <v>297</v>
      </c>
      <c r="C47" s="419">
        <v>112.2</v>
      </c>
      <c r="D47" s="420">
        <v>111.38333333333333</v>
      </c>
      <c r="E47" s="420">
        <v>109.96666666666665</v>
      </c>
      <c r="F47" s="420">
        <v>107.73333333333333</v>
      </c>
      <c r="G47" s="420">
        <v>106.31666666666666</v>
      </c>
      <c r="H47" s="420">
        <v>113.61666666666665</v>
      </c>
      <c r="I47" s="420">
        <v>115.03333333333333</v>
      </c>
      <c r="J47" s="420">
        <v>117.26666666666664</v>
      </c>
      <c r="K47" s="419">
        <v>112.8</v>
      </c>
      <c r="L47" s="419">
        <v>109.15</v>
      </c>
      <c r="M47" s="419">
        <v>31.626069999999999</v>
      </c>
    </row>
    <row r="48" spans="1:13">
      <c r="A48" s="245">
        <v>38</v>
      </c>
      <c r="B48" s="421" t="s">
        <v>50</v>
      </c>
      <c r="C48" s="419">
        <v>3005</v>
      </c>
      <c r="D48" s="420">
        <v>3014.5166666666664</v>
      </c>
      <c r="E48" s="420">
        <v>2990.2333333333327</v>
      </c>
      <c r="F48" s="420">
        <v>2975.4666666666662</v>
      </c>
      <c r="G48" s="420">
        <v>2951.1833333333325</v>
      </c>
      <c r="H48" s="420">
        <v>3029.2833333333328</v>
      </c>
      <c r="I48" s="420">
        <v>3053.5666666666666</v>
      </c>
      <c r="J48" s="420">
        <v>3068.333333333333</v>
      </c>
      <c r="K48" s="419">
        <v>3038.8</v>
      </c>
      <c r="L48" s="419">
        <v>2999.75</v>
      </c>
      <c r="M48" s="419">
        <v>8.0554199999999998</v>
      </c>
    </row>
    <row r="49" spans="1:13">
      <c r="A49" s="245">
        <v>39</v>
      </c>
      <c r="B49" s="421" t="s">
        <v>298</v>
      </c>
      <c r="C49" s="419">
        <v>154.69999999999999</v>
      </c>
      <c r="D49" s="420">
        <v>155.38333333333333</v>
      </c>
      <c r="E49" s="420">
        <v>153.76666666666665</v>
      </c>
      <c r="F49" s="420">
        <v>152.83333333333331</v>
      </c>
      <c r="G49" s="420">
        <v>151.21666666666664</v>
      </c>
      <c r="H49" s="420">
        <v>156.31666666666666</v>
      </c>
      <c r="I49" s="420">
        <v>157.93333333333334</v>
      </c>
      <c r="J49" s="420">
        <v>158.86666666666667</v>
      </c>
      <c r="K49" s="419">
        <v>157</v>
      </c>
      <c r="L49" s="419">
        <v>154.44999999999999</v>
      </c>
      <c r="M49" s="419">
        <v>2.4729100000000002</v>
      </c>
    </row>
    <row r="50" spans="1:13">
      <c r="A50" s="245">
        <v>40</v>
      </c>
      <c r="B50" s="421" t="s">
        <v>299</v>
      </c>
      <c r="C50" s="419">
        <v>3591.4</v>
      </c>
      <c r="D50" s="420">
        <v>3602.1333333333332</v>
      </c>
      <c r="E50" s="420">
        <v>3574.2666666666664</v>
      </c>
      <c r="F50" s="420">
        <v>3557.1333333333332</v>
      </c>
      <c r="G50" s="420">
        <v>3529.2666666666664</v>
      </c>
      <c r="H50" s="420">
        <v>3619.2666666666664</v>
      </c>
      <c r="I50" s="420">
        <v>3647.1333333333332</v>
      </c>
      <c r="J50" s="420">
        <v>3664.2666666666664</v>
      </c>
      <c r="K50" s="419">
        <v>3630</v>
      </c>
      <c r="L50" s="419">
        <v>3585</v>
      </c>
      <c r="M50" s="419">
        <v>0.15737000000000001</v>
      </c>
    </row>
    <row r="51" spans="1:13">
      <c r="A51" s="245">
        <v>41</v>
      </c>
      <c r="B51" s="421" t="s">
        <v>300</v>
      </c>
      <c r="C51" s="419">
        <v>2040.8</v>
      </c>
      <c r="D51" s="420">
        <v>2027.55</v>
      </c>
      <c r="E51" s="420">
        <v>2000.9</v>
      </c>
      <c r="F51" s="420">
        <v>1961.0000000000002</v>
      </c>
      <c r="G51" s="420">
        <v>1934.3500000000004</v>
      </c>
      <c r="H51" s="420">
        <v>2067.4499999999998</v>
      </c>
      <c r="I51" s="420">
        <v>2094.1</v>
      </c>
      <c r="J51" s="420">
        <v>2133.9999999999995</v>
      </c>
      <c r="K51" s="419">
        <v>2054.1999999999998</v>
      </c>
      <c r="L51" s="419">
        <v>1987.65</v>
      </c>
      <c r="M51" s="419">
        <v>2.9194200000000001</v>
      </c>
    </row>
    <row r="52" spans="1:13">
      <c r="A52" s="245">
        <v>42</v>
      </c>
      <c r="B52" s="421" t="s">
        <v>301</v>
      </c>
      <c r="C52" s="419">
        <v>9286.15</v>
      </c>
      <c r="D52" s="420">
        <v>9275.8666666666668</v>
      </c>
      <c r="E52" s="420">
        <v>8891.7333333333336</v>
      </c>
      <c r="F52" s="420">
        <v>8497.3166666666675</v>
      </c>
      <c r="G52" s="420">
        <v>8113.1833333333343</v>
      </c>
      <c r="H52" s="420">
        <v>9670.2833333333328</v>
      </c>
      <c r="I52" s="420">
        <v>10054.416666666668</v>
      </c>
      <c r="J52" s="420">
        <v>10448.833333333332</v>
      </c>
      <c r="K52" s="419">
        <v>9660</v>
      </c>
      <c r="L52" s="419">
        <v>8881.4500000000007</v>
      </c>
      <c r="M52" s="419">
        <v>0.38996999999999998</v>
      </c>
    </row>
    <row r="53" spans="1:13">
      <c r="A53" s="245">
        <v>43</v>
      </c>
      <c r="B53" s="421" t="s">
        <v>52</v>
      </c>
      <c r="C53" s="419">
        <v>994.2</v>
      </c>
      <c r="D53" s="420">
        <v>993.41666666666663</v>
      </c>
      <c r="E53" s="420">
        <v>973.83333333333326</v>
      </c>
      <c r="F53" s="420">
        <v>953.46666666666658</v>
      </c>
      <c r="G53" s="420">
        <v>933.88333333333321</v>
      </c>
      <c r="H53" s="420">
        <v>1013.7833333333333</v>
      </c>
      <c r="I53" s="420">
        <v>1033.3666666666666</v>
      </c>
      <c r="J53" s="420">
        <v>1053.7333333333333</v>
      </c>
      <c r="K53" s="419">
        <v>1013</v>
      </c>
      <c r="L53" s="419">
        <v>973.05</v>
      </c>
      <c r="M53" s="419">
        <v>74.666740000000004</v>
      </c>
    </row>
    <row r="54" spans="1:13">
      <c r="A54" s="245">
        <v>44</v>
      </c>
      <c r="B54" s="421" t="s">
        <v>302</v>
      </c>
      <c r="C54" s="419">
        <v>568.54999999999995</v>
      </c>
      <c r="D54" s="420">
        <v>571.13333333333333</v>
      </c>
      <c r="E54" s="420">
        <v>561.76666666666665</v>
      </c>
      <c r="F54" s="420">
        <v>554.98333333333335</v>
      </c>
      <c r="G54" s="420">
        <v>545.61666666666667</v>
      </c>
      <c r="H54" s="420">
        <v>577.91666666666663</v>
      </c>
      <c r="I54" s="420">
        <v>587.28333333333319</v>
      </c>
      <c r="J54" s="420">
        <v>594.06666666666661</v>
      </c>
      <c r="K54" s="419">
        <v>580.5</v>
      </c>
      <c r="L54" s="419">
        <v>564.35</v>
      </c>
      <c r="M54" s="419">
        <v>4.5235300000000001</v>
      </c>
    </row>
    <row r="55" spans="1:13">
      <c r="A55" s="245">
        <v>45</v>
      </c>
      <c r="B55" s="421" t="s">
        <v>227</v>
      </c>
      <c r="C55" s="419">
        <v>3314.3</v>
      </c>
      <c r="D55" s="420">
        <v>3320.6833333333329</v>
      </c>
      <c r="E55" s="420">
        <v>3298.6166666666659</v>
      </c>
      <c r="F55" s="420">
        <v>3282.9333333333329</v>
      </c>
      <c r="G55" s="420">
        <v>3260.8666666666659</v>
      </c>
      <c r="H55" s="420">
        <v>3336.3666666666659</v>
      </c>
      <c r="I55" s="420">
        <v>3358.4333333333325</v>
      </c>
      <c r="J55" s="420">
        <v>3374.1166666666659</v>
      </c>
      <c r="K55" s="419">
        <v>3342.75</v>
      </c>
      <c r="L55" s="419">
        <v>3305</v>
      </c>
      <c r="M55" s="419">
        <v>2.62656</v>
      </c>
    </row>
    <row r="56" spans="1:13">
      <c r="A56" s="245">
        <v>46</v>
      </c>
      <c r="B56" s="421" t="s">
        <v>54</v>
      </c>
      <c r="C56" s="419">
        <v>750.65</v>
      </c>
      <c r="D56" s="420">
        <v>749.16666666666663</v>
      </c>
      <c r="E56" s="420">
        <v>745.48333333333323</v>
      </c>
      <c r="F56" s="420">
        <v>740.31666666666661</v>
      </c>
      <c r="G56" s="420">
        <v>736.63333333333321</v>
      </c>
      <c r="H56" s="420">
        <v>754.33333333333326</v>
      </c>
      <c r="I56" s="420">
        <v>758.01666666666665</v>
      </c>
      <c r="J56" s="420">
        <v>763.18333333333328</v>
      </c>
      <c r="K56" s="419">
        <v>752.85</v>
      </c>
      <c r="L56" s="419">
        <v>744</v>
      </c>
      <c r="M56" s="419">
        <v>35.57647</v>
      </c>
    </row>
    <row r="57" spans="1:13">
      <c r="A57" s="245">
        <v>47</v>
      </c>
      <c r="B57" s="421" t="s">
        <v>303</v>
      </c>
      <c r="C57" s="419">
        <v>2626.15</v>
      </c>
      <c r="D57" s="420">
        <v>2617.6333333333332</v>
      </c>
      <c r="E57" s="420">
        <v>2600.6166666666663</v>
      </c>
      <c r="F57" s="420">
        <v>2575.083333333333</v>
      </c>
      <c r="G57" s="420">
        <v>2558.0666666666662</v>
      </c>
      <c r="H57" s="420">
        <v>2643.1666666666665</v>
      </c>
      <c r="I57" s="420">
        <v>2660.1833333333329</v>
      </c>
      <c r="J57" s="420">
        <v>2685.7166666666667</v>
      </c>
      <c r="K57" s="419">
        <v>2634.65</v>
      </c>
      <c r="L57" s="419">
        <v>2592.1</v>
      </c>
      <c r="M57" s="419">
        <v>0.55937999999999999</v>
      </c>
    </row>
    <row r="58" spans="1:13">
      <c r="A58" s="245">
        <v>48</v>
      </c>
      <c r="B58" s="421" t="s">
        <v>304</v>
      </c>
      <c r="C58" s="419">
        <v>1344.45</v>
      </c>
      <c r="D58" s="420">
        <v>1353.8166666666666</v>
      </c>
      <c r="E58" s="420">
        <v>1329.6333333333332</v>
      </c>
      <c r="F58" s="420">
        <v>1314.8166666666666</v>
      </c>
      <c r="G58" s="420">
        <v>1290.6333333333332</v>
      </c>
      <c r="H58" s="420">
        <v>1368.6333333333332</v>
      </c>
      <c r="I58" s="420">
        <v>1392.8166666666666</v>
      </c>
      <c r="J58" s="420">
        <v>1407.6333333333332</v>
      </c>
      <c r="K58" s="419">
        <v>1378</v>
      </c>
      <c r="L58" s="419">
        <v>1339</v>
      </c>
      <c r="M58" s="419">
        <v>3.5528200000000001</v>
      </c>
    </row>
    <row r="59" spans="1:13">
      <c r="A59" s="245">
        <v>49</v>
      </c>
      <c r="B59" s="421" t="s">
        <v>305</v>
      </c>
      <c r="C59" s="419">
        <v>958.1</v>
      </c>
      <c r="D59" s="420">
        <v>940.0333333333333</v>
      </c>
      <c r="E59" s="420">
        <v>912.06666666666661</v>
      </c>
      <c r="F59" s="420">
        <v>866.0333333333333</v>
      </c>
      <c r="G59" s="420">
        <v>838.06666666666661</v>
      </c>
      <c r="H59" s="420">
        <v>986.06666666666661</v>
      </c>
      <c r="I59" s="420">
        <v>1014.0333333333333</v>
      </c>
      <c r="J59" s="420">
        <v>1060.0666666666666</v>
      </c>
      <c r="K59" s="419">
        <v>968</v>
      </c>
      <c r="L59" s="419">
        <v>894</v>
      </c>
      <c r="M59" s="419">
        <v>29.537579999999998</v>
      </c>
    </row>
    <row r="60" spans="1:13" ht="12" customHeight="1">
      <c r="A60" s="245">
        <v>50</v>
      </c>
      <c r="B60" s="421" t="s">
        <v>55</v>
      </c>
      <c r="C60" s="419">
        <v>4175.3500000000004</v>
      </c>
      <c r="D60" s="420">
        <v>4191.95</v>
      </c>
      <c r="E60" s="420">
        <v>4154.3999999999996</v>
      </c>
      <c r="F60" s="420">
        <v>4133.45</v>
      </c>
      <c r="G60" s="420">
        <v>4095.8999999999996</v>
      </c>
      <c r="H60" s="420">
        <v>4212.8999999999996</v>
      </c>
      <c r="I60" s="420">
        <v>4250.4500000000007</v>
      </c>
      <c r="J60" s="420">
        <v>4271.3999999999996</v>
      </c>
      <c r="K60" s="419">
        <v>4229.5</v>
      </c>
      <c r="L60" s="419">
        <v>4171</v>
      </c>
      <c r="M60" s="419">
        <v>3.7552500000000002</v>
      </c>
    </row>
    <row r="61" spans="1:13">
      <c r="A61" s="245">
        <v>51</v>
      </c>
      <c r="B61" s="421" t="s">
        <v>306</v>
      </c>
      <c r="C61" s="419">
        <v>285.89999999999998</v>
      </c>
      <c r="D61" s="420">
        <v>286.79999999999995</v>
      </c>
      <c r="E61" s="420">
        <v>284.14999999999992</v>
      </c>
      <c r="F61" s="420">
        <v>282.39999999999998</v>
      </c>
      <c r="G61" s="420">
        <v>279.74999999999994</v>
      </c>
      <c r="H61" s="420">
        <v>288.5499999999999</v>
      </c>
      <c r="I61" s="420">
        <v>291.2</v>
      </c>
      <c r="J61" s="420">
        <v>292.94999999999987</v>
      </c>
      <c r="K61" s="419">
        <v>289.45</v>
      </c>
      <c r="L61" s="419">
        <v>285.05</v>
      </c>
      <c r="M61" s="419">
        <v>2.1089199999999999</v>
      </c>
    </row>
    <row r="62" spans="1:13">
      <c r="A62" s="245">
        <v>52</v>
      </c>
      <c r="B62" s="421" t="s">
        <v>307</v>
      </c>
      <c r="C62" s="419">
        <v>1046.2</v>
      </c>
      <c r="D62" s="420">
        <v>1049.0833333333333</v>
      </c>
      <c r="E62" s="420">
        <v>1032.1666666666665</v>
      </c>
      <c r="F62" s="420">
        <v>1018.1333333333332</v>
      </c>
      <c r="G62" s="420">
        <v>1001.2166666666665</v>
      </c>
      <c r="H62" s="420">
        <v>1063.1166666666666</v>
      </c>
      <c r="I62" s="420">
        <v>1080.0333333333331</v>
      </c>
      <c r="J62" s="420">
        <v>1094.0666666666666</v>
      </c>
      <c r="K62" s="419">
        <v>1066</v>
      </c>
      <c r="L62" s="419">
        <v>1035.05</v>
      </c>
      <c r="M62" s="419">
        <v>2.1808100000000001</v>
      </c>
    </row>
    <row r="63" spans="1:13">
      <c r="A63" s="245">
        <v>53</v>
      </c>
      <c r="B63" s="421" t="s">
        <v>58</v>
      </c>
      <c r="C63" s="419">
        <v>5997.75</v>
      </c>
      <c r="D63" s="420">
        <v>5997.583333333333</v>
      </c>
      <c r="E63" s="420">
        <v>5965.1666666666661</v>
      </c>
      <c r="F63" s="420">
        <v>5932.583333333333</v>
      </c>
      <c r="G63" s="420">
        <v>5900.1666666666661</v>
      </c>
      <c r="H63" s="420">
        <v>6030.1666666666661</v>
      </c>
      <c r="I63" s="420">
        <v>6062.5833333333321</v>
      </c>
      <c r="J63" s="420">
        <v>6095.1666666666661</v>
      </c>
      <c r="K63" s="419">
        <v>6030</v>
      </c>
      <c r="L63" s="419">
        <v>5965</v>
      </c>
      <c r="M63" s="419">
        <v>8.1129800000000003</v>
      </c>
    </row>
    <row r="64" spans="1:13">
      <c r="A64" s="245">
        <v>54</v>
      </c>
      <c r="B64" s="421" t="s">
        <v>57</v>
      </c>
      <c r="C64" s="419">
        <v>11750.45</v>
      </c>
      <c r="D64" s="420">
        <v>11790.15</v>
      </c>
      <c r="E64" s="420">
        <v>11611.3</v>
      </c>
      <c r="F64" s="420">
        <v>11472.15</v>
      </c>
      <c r="G64" s="420">
        <v>11293.3</v>
      </c>
      <c r="H64" s="420">
        <v>11929.3</v>
      </c>
      <c r="I64" s="420">
        <v>12108.150000000001</v>
      </c>
      <c r="J64" s="420">
        <v>12247.3</v>
      </c>
      <c r="K64" s="419">
        <v>11969</v>
      </c>
      <c r="L64" s="419">
        <v>11651</v>
      </c>
      <c r="M64" s="419">
        <v>3.55437</v>
      </c>
    </row>
    <row r="65" spans="1:13">
      <c r="A65" s="245">
        <v>55</v>
      </c>
      <c r="B65" s="421" t="s">
        <v>228</v>
      </c>
      <c r="C65" s="419">
        <v>3677</v>
      </c>
      <c r="D65" s="420">
        <v>3672</v>
      </c>
      <c r="E65" s="420">
        <v>3615</v>
      </c>
      <c r="F65" s="420">
        <v>3553</v>
      </c>
      <c r="G65" s="420">
        <v>3496</v>
      </c>
      <c r="H65" s="420">
        <v>3734</v>
      </c>
      <c r="I65" s="420">
        <v>3791</v>
      </c>
      <c r="J65" s="420">
        <v>3853</v>
      </c>
      <c r="K65" s="419">
        <v>3729</v>
      </c>
      <c r="L65" s="419">
        <v>3610</v>
      </c>
      <c r="M65" s="419">
        <v>0.70306999999999997</v>
      </c>
    </row>
    <row r="66" spans="1:13">
      <c r="A66" s="245">
        <v>56</v>
      </c>
      <c r="B66" s="421" t="s">
        <v>904</v>
      </c>
      <c r="C66" s="419">
        <v>2785.15</v>
      </c>
      <c r="D66" s="420">
        <v>2800.1</v>
      </c>
      <c r="E66" s="420">
        <v>2745.2</v>
      </c>
      <c r="F66" s="420">
        <v>2705.25</v>
      </c>
      <c r="G66" s="420">
        <v>2650.35</v>
      </c>
      <c r="H66" s="420">
        <v>2840.0499999999997</v>
      </c>
      <c r="I66" s="420">
        <v>2894.9500000000003</v>
      </c>
      <c r="J66" s="420">
        <v>2934.8999999999996</v>
      </c>
      <c r="K66" s="419">
        <v>2855</v>
      </c>
      <c r="L66" s="419">
        <v>2760.15</v>
      </c>
      <c r="M66" s="419">
        <v>1.0623199999999999</v>
      </c>
    </row>
    <row r="67" spans="1:13">
      <c r="A67" s="245">
        <v>57</v>
      </c>
      <c r="B67" s="421" t="s">
        <v>59</v>
      </c>
      <c r="C67" s="419">
        <v>2298.85</v>
      </c>
      <c r="D67" s="420">
        <v>2293.25</v>
      </c>
      <c r="E67" s="420">
        <v>2277.65</v>
      </c>
      <c r="F67" s="420">
        <v>2256.4500000000003</v>
      </c>
      <c r="G67" s="420">
        <v>2240.8500000000004</v>
      </c>
      <c r="H67" s="420">
        <v>2314.4499999999998</v>
      </c>
      <c r="I67" s="420">
        <v>2330.0500000000002</v>
      </c>
      <c r="J67" s="420">
        <v>2351.2499999999995</v>
      </c>
      <c r="K67" s="419">
        <v>2308.85</v>
      </c>
      <c r="L67" s="419">
        <v>2272.0500000000002</v>
      </c>
      <c r="M67" s="419">
        <v>2.8943400000000001</v>
      </c>
    </row>
    <row r="68" spans="1:13">
      <c r="A68" s="245">
        <v>58</v>
      </c>
      <c r="B68" s="421" t="s">
        <v>308</v>
      </c>
      <c r="C68" s="419">
        <v>138.80000000000001</v>
      </c>
      <c r="D68" s="420">
        <v>139.26666666666668</v>
      </c>
      <c r="E68" s="420">
        <v>137.83333333333337</v>
      </c>
      <c r="F68" s="420">
        <v>136.8666666666667</v>
      </c>
      <c r="G68" s="420">
        <v>135.43333333333339</v>
      </c>
      <c r="H68" s="420">
        <v>140.23333333333335</v>
      </c>
      <c r="I68" s="420">
        <v>141.66666666666669</v>
      </c>
      <c r="J68" s="420">
        <v>142.63333333333333</v>
      </c>
      <c r="K68" s="419">
        <v>140.69999999999999</v>
      </c>
      <c r="L68" s="419">
        <v>138.30000000000001</v>
      </c>
      <c r="M68" s="419">
        <v>2.9468700000000001</v>
      </c>
    </row>
    <row r="69" spans="1:13">
      <c r="A69" s="245">
        <v>59</v>
      </c>
      <c r="B69" s="421" t="s">
        <v>309</v>
      </c>
      <c r="C69" s="419">
        <v>360.45</v>
      </c>
      <c r="D69" s="420">
        <v>359.48333333333335</v>
      </c>
      <c r="E69" s="420">
        <v>353.9666666666667</v>
      </c>
      <c r="F69" s="420">
        <v>347.48333333333335</v>
      </c>
      <c r="G69" s="420">
        <v>341.9666666666667</v>
      </c>
      <c r="H69" s="420">
        <v>365.9666666666667</v>
      </c>
      <c r="I69" s="420">
        <v>371.48333333333335</v>
      </c>
      <c r="J69" s="420">
        <v>377.9666666666667</v>
      </c>
      <c r="K69" s="419">
        <v>365</v>
      </c>
      <c r="L69" s="419">
        <v>353</v>
      </c>
      <c r="M69" s="419">
        <v>17.611180000000001</v>
      </c>
    </row>
    <row r="70" spans="1:13">
      <c r="A70" s="245">
        <v>60</v>
      </c>
      <c r="B70" s="421" t="s">
        <v>229</v>
      </c>
      <c r="C70" s="419">
        <v>321.64999999999998</v>
      </c>
      <c r="D70" s="420">
        <v>323.26666666666665</v>
      </c>
      <c r="E70" s="420">
        <v>319.0333333333333</v>
      </c>
      <c r="F70" s="420">
        <v>316.41666666666663</v>
      </c>
      <c r="G70" s="420">
        <v>312.18333333333328</v>
      </c>
      <c r="H70" s="420">
        <v>325.88333333333333</v>
      </c>
      <c r="I70" s="420">
        <v>330.11666666666667</v>
      </c>
      <c r="J70" s="420">
        <v>332.73333333333335</v>
      </c>
      <c r="K70" s="419">
        <v>327.5</v>
      </c>
      <c r="L70" s="419">
        <v>320.64999999999998</v>
      </c>
      <c r="M70" s="419">
        <v>40.283799999999999</v>
      </c>
    </row>
    <row r="71" spans="1:13">
      <c r="A71" s="245">
        <v>61</v>
      </c>
      <c r="B71" s="421" t="s">
        <v>60</v>
      </c>
      <c r="C71" s="419">
        <v>85.2</v>
      </c>
      <c r="D71" s="420">
        <v>85.466666666666654</v>
      </c>
      <c r="E71" s="420">
        <v>84.483333333333306</v>
      </c>
      <c r="F71" s="420">
        <v>83.766666666666652</v>
      </c>
      <c r="G71" s="420">
        <v>82.783333333333303</v>
      </c>
      <c r="H71" s="420">
        <v>86.183333333333309</v>
      </c>
      <c r="I71" s="420">
        <v>87.166666666666657</v>
      </c>
      <c r="J71" s="420">
        <v>87.883333333333312</v>
      </c>
      <c r="K71" s="419">
        <v>86.45</v>
      </c>
      <c r="L71" s="419">
        <v>84.75</v>
      </c>
      <c r="M71" s="419">
        <v>342.28365000000002</v>
      </c>
    </row>
    <row r="72" spans="1:13">
      <c r="A72" s="245">
        <v>62</v>
      </c>
      <c r="B72" s="421" t="s">
        <v>61</v>
      </c>
      <c r="C72" s="419">
        <v>77.05</v>
      </c>
      <c r="D72" s="420">
        <v>77.45</v>
      </c>
      <c r="E72" s="420">
        <v>76.400000000000006</v>
      </c>
      <c r="F72" s="420">
        <v>75.75</v>
      </c>
      <c r="G72" s="420">
        <v>74.7</v>
      </c>
      <c r="H72" s="420">
        <v>78.100000000000009</v>
      </c>
      <c r="I72" s="420">
        <v>79.149999999999991</v>
      </c>
      <c r="J72" s="420">
        <v>79.800000000000011</v>
      </c>
      <c r="K72" s="419">
        <v>78.5</v>
      </c>
      <c r="L72" s="419">
        <v>76.8</v>
      </c>
      <c r="M72" s="419">
        <v>24.100059999999999</v>
      </c>
    </row>
    <row r="73" spans="1:13">
      <c r="A73" s="245">
        <v>63</v>
      </c>
      <c r="B73" s="421" t="s">
        <v>310</v>
      </c>
      <c r="C73" s="419">
        <v>25.1</v>
      </c>
      <c r="D73" s="420">
        <v>25.283333333333331</v>
      </c>
      <c r="E73" s="420">
        <v>24.866666666666664</v>
      </c>
      <c r="F73" s="420">
        <v>24.633333333333333</v>
      </c>
      <c r="G73" s="420">
        <v>24.216666666666665</v>
      </c>
      <c r="H73" s="420">
        <v>25.516666666666662</v>
      </c>
      <c r="I73" s="420">
        <v>25.933333333333334</v>
      </c>
      <c r="J73" s="420">
        <v>26.166666666666661</v>
      </c>
      <c r="K73" s="419">
        <v>25.7</v>
      </c>
      <c r="L73" s="419">
        <v>25.05</v>
      </c>
      <c r="M73" s="419">
        <v>44.446069999999999</v>
      </c>
    </row>
    <row r="74" spans="1:13">
      <c r="A74" s="245">
        <v>64</v>
      </c>
      <c r="B74" s="421" t="s">
        <v>62</v>
      </c>
      <c r="C74" s="419">
        <v>1589.15</v>
      </c>
      <c r="D74" s="420">
        <v>1596.2833333333335</v>
      </c>
      <c r="E74" s="420">
        <v>1578.166666666667</v>
      </c>
      <c r="F74" s="420">
        <v>1567.1833333333334</v>
      </c>
      <c r="G74" s="420">
        <v>1549.0666666666668</v>
      </c>
      <c r="H74" s="420">
        <v>1607.2666666666671</v>
      </c>
      <c r="I74" s="420">
        <v>1625.3833333333334</v>
      </c>
      <c r="J74" s="420">
        <v>1636.3666666666672</v>
      </c>
      <c r="K74" s="419">
        <v>1614.4</v>
      </c>
      <c r="L74" s="419">
        <v>1585.3</v>
      </c>
      <c r="M74" s="419">
        <v>4.91676</v>
      </c>
    </row>
    <row r="75" spans="1:13">
      <c r="A75" s="245">
        <v>65</v>
      </c>
      <c r="B75" s="421" t="s">
        <v>311</v>
      </c>
      <c r="C75" s="419">
        <v>5668.7</v>
      </c>
      <c r="D75" s="420">
        <v>5691.4000000000005</v>
      </c>
      <c r="E75" s="420">
        <v>5618.3000000000011</v>
      </c>
      <c r="F75" s="420">
        <v>5567.9000000000005</v>
      </c>
      <c r="G75" s="420">
        <v>5494.8000000000011</v>
      </c>
      <c r="H75" s="420">
        <v>5741.8000000000011</v>
      </c>
      <c r="I75" s="420">
        <v>5814.9000000000015</v>
      </c>
      <c r="J75" s="420">
        <v>5865.3000000000011</v>
      </c>
      <c r="K75" s="419">
        <v>5764.5</v>
      </c>
      <c r="L75" s="419">
        <v>5641</v>
      </c>
      <c r="M75" s="419">
        <v>0.10473</v>
      </c>
    </row>
    <row r="76" spans="1:13" s="13" customFormat="1">
      <c r="A76" s="245">
        <v>66</v>
      </c>
      <c r="B76" s="421" t="s">
        <v>65</v>
      </c>
      <c r="C76" s="419">
        <v>806.9</v>
      </c>
      <c r="D76" s="420">
        <v>807.5333333333333</v>
      </c>
      <c r="E76" s="420">
        <v>802.86666666666656</v>
      </c>
      <c r="F76" s="420">
        <v>798.83333333333326</v>
      </c>
      <c r="G76" s="420">
        <v>794.16666666666652</v>
      </c>
      <c r="H76" s="420">
        <v>811.56666666666661</v>
      </c>
      <c r="I76" s="420">
        <v>816.23333333333335</v>
      </c>
      <c r="J76" s="420">
        <v>820.26666666666665</v>
      </c>
      <c r="K76" s="419">
        <v>812.2</v>
      </c>
      <c r="L76" s="419">
        <v>803.5</v>
      </c>
      <c r="M76" s="419">
        <v>3.0708799999999998</v>
      </c>
    </row>
    <row r="77" spans="1:13" s="13" customFormat="1">
      <c r="A77" s="245">
        <v>67</v>
      </c>
      <c r="B77" s="421" t="s">
        <v>312</v>
      </c>
      <c r="C77" s="419">
        <v>370.25</v>
      </c>
      <c r="D77" s="420">
        <v>368.7833333333333</v>
      </c>
      <c r="E77" s="420">
        <v>363.56666666666661</v>
      </c>
      <c r="F77" s="420">
        <v>356.88333333333333</v>
      </c>
      <c r="G77" s="420">
        <v>351.66666666666663</v>
      </c>
      <c r="H77" s="420">
        <v>375.46666666666658</v>
      </c>
      <c r="I77" s="420">
        <v>380.68333333333328</v>
      </c>
      <c r="J77" s="420">
        <v>387.36666666666656</v>
      </c>
      <c r="K77" s="419">
        <v>374</v>
      </c>
      <c r="L77" s="419">
        <v>362.1</v>
      </c>
      <c r="M77" s="419">
        <v>6.6651899999999999</v>
      </c>
    </row>
    <row r="78" spans="1:13" s="13" customFormat="1">
      <c r="A78" s="245">
        <v>68</v>
      </c>
      <c r="B78" s="421" t="s">
        <v>64</v>
      </c>
      <c r="C78" s="419">
        <v>180.65</v>
      </c>
      <c r="D78" s="420">
        <v>182.11666666666667</v>
      </c>
      <c r="E78" s="420">
        <v>178.78333333333336</v>
      </c>
      <c r="F78" s="420">
        <v>176.91666666666669</v>
      </c>
      <c r="G78" s="420">
        <v>173.58333333333337</v>
      </c>
      <c r="H78" s="420">
        <v>183.98333333333335</v>
      </c>
      <c r="I78" s="420">
        <v>187.31666666666666</v>
      </c>
      <c r="J78" s="420">
        <v>189.18333333333334</v>
      </c>
      <c r="K78" s="419">
        <v>185.45</v>
      </c>
      <c r="L78" s="419">
        <v>180.25</v>
      </c>
      <c r="M78" s="419">
        <v>134.50363999999999</v>
      </c>
    </row>
    <row r="79" spans="1:13" s="13" customFormat="1">
      <c r="A79" s="245">
        <v>69</v>
      </c>
      <c r="B79" s="421" t="s">
        <v>66</v>
      </c>
      <c r="C79" s="419">
        <v>771.9</v>
      </c>
      <c r="D79" s="420">
        <v>772</v>
      </c>
      <c r="E79" s="420">
        <v>764.05</v>
      </c>
      <c r="F79" s="420">
        <v>756.19999999999993</v>
      </c>
      <c r="G79" s="420">
        <v>748.24999999999989</v>
      </c>
      <c r="H79" s="420">
        <v>779.85</v>
      </c>
      <c r="I79" s="420">
        <v>787.80000000000007</v>
      </c>
      <c r="J79" s="420">
        <v>795.65000000000009</v>
      </c>
      <c r="K79" s="419">
        <v>779.95</v>
      </c>
      <c r="L79" s="419">
        <v>764.15</v>
      </c>
      <c r="M79" s="419">
        <v>17.29701</v>
      </c>
    </row>
    <row r="80" spans="1:13" s="13" customFormat="1">
      <c r="A80" s="245">
        <v>70</v>
      </c>
      <c r="B80" s="421" t="s">
        <v>69</v>
      </c>
      <c r="C80" s="419">
        <v>65.849999999999994</v>
      </c>
      <c r="D80" s="420">
        <v>65.566666666666677</v>
      </c>
      <c r="E80" s="420">
        <v>64.683333333333351</v>
      </c>
      <c r="F80" s="420">
        <v>63.51666666666668</v>
      </c>
      <c r="G80" s="420">
        <v>62.633333333333354</v>
      </c>
      <c r="H80" s="420">
        <v>66.733333333333348</v>
      </c>
      <c r="I80" s="420">
        <v>67.616666666666674</v>
      </c>
      <c r="J80" s="420">
        <v>68.783333333333346</v>
      </c>
      <c r="K80" s="419">
        <v>66.45</v>
      </c>
      <c r="L80" s="419">
        <v>64.400000000000006</v>
      </c>
      <c r="M80" s="419">
        <v>524.96915999999999</v>
      </c>
    </row>
    <row r="81" spans="1:13" s="13" customFormat="1">
      <c r="A81" s="245">
        <v>71</v>
      </c>
      <c r="B81" s="421" t="s">
        <v>73</v>
      </c>
      <c r="C81" s="419">
        <v>462.75</v>
      </c>
      <c r="D81" s="420">
        <v>463.13333333333338</v>
      </c>
      <c r="E81" s="420">
        <v>460.66666666666674</v>
      </c>
      <c r="F81" s="420">
        <v>458.58333333333337</v>
      </c>
      <c r="G81" s="420">
        <v>456.11666666666673</v>
      </c>
      <c r="H81" s="420">
        <v>465.21666666666675</v>
      </c>
      <c r="I81" s="420">
        <v>467.68333333333334</v>
      </c>
      <c r="J81" s="420">
        <v>469.76666666666677</v>
      </c>
      <c r="K81" s="419">
        <v>465.6</v>
      </c>
      <c r="L81" s="419">
        <v>461.05</v>
      </c>
      <c r="M81" s="419">
        <v>23.847460000000002</v>
      </c>
    </row>
    <row r="82" spans="1:13" s="13" customFormat="1">
      <c r="A82" s="245">
        <v>72</v>
      </c>
      <c r="B82" s="421" t="s">
        <v>721</v>
      </c>
      <c r="C82" s="419">
        <v>13620.8</v>
      </c>
      <c r="D82" s="420">
        <v>13760.6</v>
      </c>
      <c r="E82" s="420">
        <v>13371.2</v>
      </c>
      <c r="F82" s="420">
        <v>13121.6</v>
      </c>
      <c r="G82" s="420">
        <v>12732.2</v>
      </c>
      <c r="H82" s="420">
        <v>14010.2</v>
      </c>
      <c r="I82" s="420">
        <v>14399.599999999999</v>
      </c>
      <c r="J82" s="420">
        <v>14649.2</v>
      </c>
      <c r="K82" s="419">
        <v>14150</v>
      </c>
      <c r="L82" s="419">
        <v>13511</v>
      </c>
      <c r="M82" s="419">
        <v>6.1429999999999998E-2</v>
      </c>
    </row>
    <row r="83" spans="1:13" s="13" customFormat="1">
      <c r="A83" s="245">
        <v>73</v>
      </c>
      <c r="B83" s="421" t="s">
        <v>68</v>
      </c>
      <c r="C83" s="419">
        <v>525</v>
      </c>
      <c r="D83" s="420">
        <v>526</v>
      </c>
      <c r="E83" s="420">
        <v>519</v>
      </c>
      <c r="F83" s="420">
        <v>513</v>
      </c>
      <c r="G83" s="420">
        <v>506</v>
      </c>
      <c r="H83" s="420">
        <v>532</v>
      </c>
      <c r="I83" s="420">
        <v>539</v>
      </c>
      <c r="J83" s="420">
        <v>545</v>
      </c>
      <c r="K83" s="419">
        <v>533</v>
      </c>
      <c r="L83" s="419">
        <v>520</v>
      </c>
      <c r="M83" s="419">
        <v>130.63791000000001</v>
      </c>
    </row>
    <row r="84" spans="1:13" s="13" customFormat="1">
      <c r="A84" s="245">
        <v>74</v>
      </c>
      <c r="B84" s="421" t="s">
        <v>70</v>
      </c>
      <c r="C84" s="419">
        <v>408.05</v>
      </c>
      <c r="D84" s="420">
        <v>408.2166666666667</v>
      </c>
      <c r="E84" s="420">
        <v>405.53333333333342</v>
      </c>
      <c r="F84" s="420">
        <v>403.01666666666671</v>
      </c>
      <c r="G84" s="420">
        <v>400.33333333333343</v>
      </c>
      <c r="H84" s="420">
        <v>410.73333333333341</v>
      </c>
      <c r="I84" s="420">
        <v>413.41666666666669</v>
      </c>
      <c r="J84" s="420">
        <v>415.93333333333339</v>
      </c>
      <c r="K84" s="419">
        <v>410.9</v>
      </c>
      <c r="L84" s="419">
        <v>405.7</v>
      </c>
      <c r="M84" s="419">
        <v>12.665369999999999</v>
      </c>
    </row>
    <row r="85" spans="1:13" s="13" customFormat="1">
      <c r="A85" s="245">
        <v>75</v>
      </c>
      <c r="B85" s="421" t="s">
        <v>313</v>
      </c>
      <c r="C85" s="419">
        <v>1226.2</v>
      </c>
      <c r="D85" s="420">
        <v>1218.3666666666668</v>
      </c>
      <c r="E85" s="420">
        <v>1205.8333333333335</v>
      </c>
      <c r="F85" s="420">
        <v>1185.4666666666667</v>
      </c>
      <c r="G85" s="420">
        <v>1172.9333333333334</v>
      </c>
      <c r="H85" s="420">
        <v>1238.7333333333336</v>
      </c>
      <c r="I85" s="420">
        <v>1251.2666666666669</v>
      </c>
      <c r="J85" s="420">
        <v>1271.6333333333337</v>
      </c>
      <c r="K85" s="419">
        <v>1230.9000000000001</v>
      </c>
      <c r="L85" s="419">
        <v>1198</v>
      </c>
      <c r="M85" s="419">
        <v>0.48437000000000002</v>
      </c>
    </row>
    <row r="86" spans="1:13" s="13" customFormat="1">
      <c r="A86" s="245">
        <v>76</v>
      </c>
      <c r="B86" s="421" t="s">
        <v>314</v>
      </c>
      <c r="C86" s="419">
        <v>397.4</v>
      </c>
      <c r="D86" s="420">
        <v>399.81666666666666</v>
      </c>
      <c r="E86" s="420">
        <v>392.83333333333331</v>
      </c>
      <c r="F86" s="420">
        <v>388.26666666666665</v>
      </c>
      <c r="G86" s="420">
        <v>381.2833333333333</v>
      </c>
      <c r="H86" s="420">
        <v>404.38333333333333</v>
      </c>
      <c r="I86" s="420">
        <v>411.36666666666667</v>
      </c>
      <c r="J86" s="420">
        <v>415.93333333333334</v>
      </c>
      <c r="K86" s="419">
        <v>406.8</v>
      </c>
      <c r="L86" s="419">
        <v>395.25</v>
      </c>
      <c r="M86" s="419">
        <v>13.066890000000001</v>
      </c>
    </row>
    <row r="87" spans="1:13" s="13" customFormat="1">
      <c r="A87" s="245">
        <v>77</v>
      </c>
      <c r="B87" s="421" t="s">
        <v>315</v>
      </c>
      <c r="C87" s="419">
        <v>108.55</v>
      </c>
      <c r="D87" s="420">
        <v>108.39999999999999</v>
      </c>
      <c r="E87" s="420">
        <v>107.49999999999999</v>
      </c>
      <c r="F87" s="420">
        <v>106.44999999999999</v>
      </c>
      <c r="G87" s="420">
        <v>105.54999999999998</v>
      </c>
      <c r="H87" s="420">
        <v>109.44999999999999</v>
      </c>
      <c r="I87" s="420">
        <v>110.35</v>
      </c>
      <c r="J87" s="420">
        <v>111.39999999999999</v>
      </c>
      <c r="K87" s="419">
        <v>109.3</v>
      </c>
      <c r="L87" s="419">
        <v>107.35</v>
      </c>
      <c r="M87" s="419">
        <v>2.63537</v>
      </c>
    </row>
    <row r="88" spans="1:13" s="13" customFormat="1">
      <c r="A88" s="245">
        <v>78</v>
      </c>
      <c r="B88" s="421" t="s">
        <v>316</v>
      </c>
      <c r="C88" s="419">
        <v>5920.85</v>
      </c>
      <c r="D88" s="420">
        <v>5892.8</v>
      </c>
      <c r="E88" s="420">
        <v>5835.9000000000005</v>
      </c>
      <c r="F88" s="420">
        <v>5750.9500000000007</v>
      </c>
      <c r="G88" s="420">
        <v>5694.0500000000011</v>
      </c>
      <c r="H88" s="420">
        <v>5977.75</v>
      </c>
      <c r="I88" s="420">
        <v>6034.65</v>
      </c>
      <c r="J88" s="420">
        <v>6119.5999999999995</v>
      </c>
      <c r="K88" s="419">
        <v>5949.7</v>
      </c>
      <c r="L88" s="419">
        <v>5807.85</v>
      </c>
      <c r="M88" s="419">
        <v>0.26102999999999998</v>
      </c>
    </row>
    <row r="89" spans="1:13" s="13" customFormat="1">
      <c r="A89" s="245">
        <v>79</v>
      </c>
      <c r="B89" s="421" t="s">
        <v>317</v>
      </c>
      <c r="C89" s="419">
        <v>830.45</v>
      </c>
      <c r="D89" s="420">
        <v>826.68333333333339</v>
      </c>
      <c r="E89" s="420">
        <v>815.71666666666681</v>
      </c>
      <c r="F89" s="420">
        <v>800.98333333333346</v>
      </c>
      <c r="G89" s="420">
        <v>790.01666666666688</v>
      </c>
      <c r="H89" s="420">
        <v>841.41666666666674</v>
      </c>
      <c r="I89" s="420">
        <v>852.38333333333344</v>
      </c>
      <c r="J89" s="420">
        <v>867.11666666666667</v>
      </c>
      <c r="K89" s="419">
        <v>837.65</v>
      </c>
      <c r="L89" s="419">
        <v>811.95</v>
      </c>
      <c r="M89" s="419">
        <v>0.81689999999999996</v>
      </c>
    </row>
    <row r="90" spans="1:13" s="13" customFormat="1">
      <c r="A90" s="245">
        <v>80</v>
      </c>
      <c r="B90" s="421" t="s">
        <v>230</v>
      </c>
      <c r="C90" s="419">
        <v>1307.3499999999999</v>
      </c>
      <c r="D90" s="420">
        <v>1311.7666666666667</v>
      </c>
      <c r="E90" s="420">
        <v>1295.5833333333333</v>
      </c>
      <c r="F90" s="420">
        <v>1283.8166666666666</v>
      </c>
      <c r="G90" s="420">
        <v>1267.6333333333332</v>
      </c>
      <c r="H90" s="420">
        <v>1323.5333333333333</v>
      </c>
      <c r="I90" s="420">
        <v>1339.7166666666667</v>
      </c>
      <c r="J90" s="420">
        <v>1351.4833333333333</v>
      </c>
      <c r="K90" s="419">
        <v>1327.95</v>
      </c>
      <c r="L90" s="419">
        <v>1300</v>
      </c>
      <c r="M90" s="419">
        <v>0.71518000000000004</v>
      </c>
    </row>
    <row r="91" spans="1:13" s="13" customFormat="1">
      <c r="A91" s="245">
        <v>81</v>
      </c>
      <c r="B91" s="421" t="s">
        <v>71</v>
      </c>
      <c r="C91" s="419">
        <v>15357.75</v>
      </c>
      <c r="D91" s="420">
        <v>15298.683333333334</v>
      </c>
      <c r="E91" s="420">
        <v>15202.416666666668</v>
      </c>
      <c r="F91" s="420">
        <v>15047.083333333334</v>
      </c>
      <c r="G91" s="420">
        <v>14950.816666666668</v>
      </c>
      <c r="H91" s="420">
        <v>15454.016666666668</v>
      </c>
      <c r="I91" s="420">
        <v>15550.283333333335</v>
      </c>
      <c r="J91" s="420">
        <v>15705.616666666669</v>
      </c>
      <c r="K91" s="419">
        <v>15394.95</v>
      </c>
      <c r="L91" s="419">
        <v>15143.35</v>
      </c>
      <c r="M91" s="419">
        <v>0.37494</v>
      </c>
    </row>
    <row r="92" spans="1:13" s="13" customFormat="1">
      <c r="A92" s="245">
        <v>82</v>
      </c>
      <c r="B92" s="421" t="s">
        <v>318</v>
      </c>
      <c r="C92" s="419">
        <v>280.10000000000002</v>
      </c>
      <c r="D92" s="420">
        <v>279.53333333333336</v>
      </c>
      <c r="E92" s="420">
        <v>277.16666666666674</v>
      </c>
      <c r="F92" s="420">
        <v>274.23333333333341</v>
      </c>
      <c r="G92" s="420">
        <v>271.86666666666679</v>
      </c>
      <c r="H92" s="420">
        <v>282.4666666666667</v>
      </c>
      <c r="I92" s="420">
        <v>284.83333333333337</v>
      </c>
      <c r="J92" s="420">
        <v>287.76666666666665</v>
      </c>
      <c r="K92" s="419">
        <v>281.89999999999998</v>
      </c>
      <c r="L92" s="419">
        <v>276.60000000000002</v>
      </c>
      <c r="M92" s="419">
        <v>0.98124</v>
      </c>
    </row>
    <row r="93" spans="1:13" s="13" customFormat="1">
      <c r="A93" s="245">
        <v>83</v>
      </c>
      <c r="B93" s="421" t="s">
        <v>74</v>
      </c>
      <c r="C93" s="419">
        <v>3545.3</v>
      </c>
      <c r="D93" s="420">
        <v>3563.1</v>
      </c>
      <c r="E93" s="420">
        <v>3517.2</v>
      </c>
      <c r="F93" s="420">
        <v>3489.1</v>
      </c>
      <c r="G93" s="420">
        <v>3443.2</v>
      </c>
      <c r="H93" s="420">
        <v>3591.2</v>
      </c>
      <c r="I93" s="420">
        <v>3637.1000000000004</v>
      </c>
      <c r="J93" s="420">
        <v>3665.2</v>
      </c>
      <c r="K93" s="419">
        <v>3609</v>
      </c>
      <c r="L93" s="419">
        <v>3535</v>
      </c>
      <c r="M93" s="419">
        <v>2.92855</v>
      </c>
    </row>
    <row r="94" spans="1:13" s="13" customFormat="1">
      <c r="A94" s="245">
        <v>84</v>
      </c>
      <c r="B94" s="421" t="s">
        <v>905</v>
      </c>
      <c r="C94" s="419">
        <v>158.44999999999999</v>
      </c>
      <c r="D94" s="420">
        <v>159.1</v>
      </c>
      <c r="E94" s="420">
        <v>157.35</v>
      </c>
      <c r="F94" s="420">
        <v>156.25</v>
      </c>
      <c r="G94" s="420">
        <v>154.5</v>
      </c>
      <c r="H94" s="420">
        <v>160.19999999999999</v>
      </c>
      <c r="I94" s="420">
        <v>161.94999999999999</v>
      </c>
      <c r="J94" s="420">
        <v>163.04999999999998</v>
      </c>
      <c r="K94" s="419">
        <v>160.85</v>
      </c>
      <c r="L94" s="419">
        <v>158</v>
      </c>
      <c r="M94" s="419">
        <v>10.509209999999999</v>
      </c>
    </row>
    <row r="95" spans="1:13" s="13" customFormat="1">
      <c r="A95" s="245">
        <v>85</v>
      </c>
      <c r="B95" s="421" t="s">
        <v>319</v>
      </c>
      <c r="C95" s="419">
        <v>383.35</v>
      </c>
      <c r="D95" s="420">
        <v>375.48333333333335</v>
      </c>
      <c r="E95" s="420">
        <v>364.56666666666672</v>
      </c>
      <c r="F95" s="420">
        <v>345.78333333333336</v>
      </c>
      <c r="G95" s="420">
        <v>334.86666666666673</v>
      </c>
      <c r="H95" s="420">
        <v>394.26666666666671</v>
      </c>
      <c r="I95" s="420">
        <v>405.18333333333334</v>
      </c>
      <c r="J95" s="420">
        <v>423.9666666666667</v>
      </c>
      <c r="K95" s="419">
        <v>386.4</v>
      </c>
      <c r="L95" s="419">
        <v>356.7</v>
      </c>
      <c r="M95" s="419">
        <v>21.28997</v>
      </c>
    </row>
    <row r="96" spans="1:13" s="13" customFormat="1">
      <c r="A96" s="245">
        <v>86</v>
      </c>
      <c r="B96" s="421" t="s">
        <v>80</v>
      </c>
      <c r="C96" s="419">
        <v>761.45</v>
      </c>
      <c r="D96" s="420">
        <v>764.36666666666667</v>
      </c>
      <c r="E96" s="420">
        <v>757.18333333333339</v>
      </c>
      <c r="F96" s="420">
        <v>752.91666666666674</v>
      </c>
      <c r="G96" s="420">
        <v>745.73333333333346</v>
      </c>
      <c r="H96" s="420">
        <v>768.63333333333333</v>
      </c>
      <c r="I96" s="420">
        <v>775.81666666666649</v>
      </c>
      <c r="J96" s="420">
        <v>780.08333333333326</v>
      </c>
      <c r="K96" s="419">
        <v>771.55</v>
      </c>
      <c r="L96" s="419">
        <v>760.1</v>
      </c>
      <c r="M96" s="419">
        <v>2.9796200000000002</v>
      </c>
    </row>
    <row r="97" spans="1:13" s="13" customFormat="1">
      <c r="A97" s="245">
        <v>87</v>
      </c>
      <c r="B97" s="421" t="s">
        <v>320</v>
      </c>
      <c r="C97" s="419">
        <v>2674.75</v>
      </c>
      <c r="D97" s="420">
        <v>2643.3833333333332</v>
      </c>
      <c r="E97" s="420">
        <v>2606.3666666666663</v>
      </c>
      <c r="F97" s="420">
        <v>2537.9833333333331</v>
      </c>
      <c r="G97" s="420">
        <v>2500.9666666666662</v>
      </c>
      <c r="H97" s="420">
        <v>2711.7666666666664</v>
      </c>
      <c r="I97" s="420">
        <v>2748.7833333333328</v>
      </c>
      <c r="J97" s="420">
        <v>2817.1666666666665</v>
      </c>
      <c r="K97" s="419">
        <v>2680.4</v>
      </c>
      <c r="L97" s="419">
        <v>2575</v>
      </c>
      <c r="M97" s="419">
        <v>0.47506999999999999</v>
      </c>
    </row>
    <row r="98" spans="1:13" s="13" customFormat="1">
      <c r="A98" s="245">
        <v>88</v>
      </c>
      <c r="B98" s="421" t="s">
        <v>761</v>
      </c>
      <c r="C98" s="419">
        <v>348</v>
      </c>
      <c r="D98" s="420">
        <v>346.40000000000003</v>
      </c>
      <c r="E98" s="420">
        <v>342.20000000000005</v>
      </c>
      <c r="F98" s="420">
        <v>336.40000000000003</v>
      </c>
      <c r="G98" s="420">
        <v>332.20000000000005</v>
      </c>
      <c r="H98" s="420">
        <v>352.20000000000005</v>
      </c>
      <c r="I98" s="420">
        <v>356.4</v>
      </c>
      <c r="J98" s="420">
        <v>362.20000000000005</v>
      </c>
      <c r="K98" s="419">
        <v>350.6</v>
      </c>
      <c r="L98" s="419">
        <v>340.6</v>
      </c>
      <c r="M98" s="419">
        <v>2.7021099999999998</v>
      </c>
    </row>
    <row r="99" spans="1:13" s="13" customFormat="1">
      <c r="A99" s="245">
        <v>89</v>
      </c>
      <c r="B99" s="421" t="s">
        <v>75</v>
      </c>
      <c r="C99" s="419">
        <v>639.35</v>
      </c>
      <c r="D99" s="420">
        <v>640.15</v>
      </c>
      <c r="E99" s="420">
        <v>636</v>
      </c>
      <c r="F99" s="420">
        <v>632.65</v>
      </c>
      <c r="G99" s="420">
        <v>628.5</v>
      </c>
      <c r="H99" s="420">
        <v>643.5</v>
      </c>
      <c r="I99" s="420">
        <v>647.64999999999986</v>
      </c>
      <c r="J99" s="420">
        <v>651</v>
      </c>
      <c r="K99" s="419">
        <v>644.29999999999995</v>
      </c>
      <c r="L99" s="419">
        <v>636.79999999999995</v>
      </c>
      <c r="M99" s="419">
        <v>30.418579999999999</v>
      </c>
    </row>
    <row r="100" spans="1:13" s="13" customFormat="1">
      <c r="A100" s="245">
        <v>90</v>
      </c>
      <c r="B100" s="421" t="s">
        <v>321</v>
      </c>
      <c r="C100" s="419">
        <v>518.29999999999995</v>
      </c>
      <c r="D100" s="420">
        <v>520.2166666666667</v>
      </c>
      <c r="E100" s="420">
        <v>515.18333333333339</v>
      </c>
      <c r="F100" s="420">
        <v>512.06666666666672</v>
      </c>
      <c r="G100" s="420">
        <v>507.03333333333342</v>
      </c>
      <c r="H100" s="420">
        <v>523.33333333333337</v>
      </c>
      <c r="I100" s="420">
        <v>528.36666666666667</v>
      </c>
      <c r="J100" s="420">
        <v>531.48333333333335</v>
      </c>
      <c r="K100" s="419">
        <v>525.25</v>
      </c>
      <c r="L100" s="419">
        <v>517.1</v>
      </c>
      <c r="M100" s="419">
        <v>3.56535</v>
      </c>
    </row>
    <row r="101" spans="1:13">
      <c r="A101" s="245">
        <v>91</v>
      </c>
      <c r="B101" s="421" t="s">
        <v>76</v>
      </c>
      <c r="C101" s="419">
        <v>153.75</v>
      </c>
      <c r="D101" s="420">
        <v>154.20000000000002</v>
      </c>
      <c r="E101" s="420">
        <v>152.70000000000005</v>
      </c>
      <c r="F101" s="420">
        <v>151.65000000000003</v>
      </c>
      <c r="G101" s="420">
        <v>150.15000000000006</v>
      </c>
      <c r="H101" s="420">
        <v>155.25000000000003</v>
      </c>
      <c r="I101" s="420">
        <v>156.74999999999997</v>
      </c>
      <c r="J101" s="420">
        <v>157.80000000000001</v>
      </c>
      <c r="K101" s="419">
        <v>155.69999999999999</v>
      </c>
      <c r="L101" s="419">
        <v>153.15</v>
      </c>
      <c r="M101" s="419">
        <v>78.853790000000004</v>
      </c>
    </row>
    <row r="102" spans="1:13">
      <c r="A102" s="245">
        <v>92</v>
      </c>
      <c r="B102" s="421" t="s">
        <v>322</v>
      </c>
      <c r="C102" s="419">
        <v>680.35</v>
      </c>
      <c r="D102" s="420">
        <v>683.94999999999993</v>
      </c>
      <c r="E102" s="420">
        <v>661.39999999999986</v>
      </c>
      <c r="F102" s="420">
        <v>642.44999999999993</v>
      </c>
      <c r="G102" s="420">
        <v>619.89999999999986</v>
      </c>
      <c r="H102" s="420">
        <v>702.89999999999986</v>
      </c>
      <c r="I102" s="420">
        <v>725.44999999999982</v>
      </c>
      <c r="J102" s="420">
        <v>744.39999999999986</v>
      </c>
      <c r="K102" s="419">
        <v>706.5</v>
      </c>
      <c r="L102" s="419">
        <v>665</v>
      </c>
      <c r="M102" s="419">
        <v>8.9888899999999996</v>
      </c>
    </row>
    <row r="103" spans="1:13">
      <c r="A103" s="245">
        <v>93</v>
      </c>
      <c r="B103" s="421" t="s">
        <v>323</v>
      </c>
      <c r="C103" s="419">
        <v>525.29999999999995</v>
      </c>
      <c r="D103" s="420">
        <v>527.81666666666661</v>
      </c>
      <c r="E103" s="420">
        <v>522.48333333333323</v>
      </c>
      <c r="F103" s="420">
        <v>519.66666666666663</v>
      </c>
      <c r="G103" s="420">
        <v>514.33333333333326</v>
      </c>
      <c r="H103" s="420">
        <v>530.63333333333321</v>
      </c>
      <c r="I103" s="420">
        <v>535.9666666666667</v>
      </c>
      <c r="J103" s="420">
        <v>538.78333333333319</v>
      </c>
      <c r="K103" s="419">
        <v>533.15</v>
      </c>
      <c r="L103" s="419">
        <v>525</v>
      </c>
      <c r="M103" s="419">
        <v>0.32891999999999999</v>
      </c>
    </row>
    <row r="104" spans="1:13">
      <c r="A104" s="245">
        <v>94</v>
      </c>
      <c r="B104" s="421" t="s">
        <v>324</v>
      </c>
      <c r="C104" s="419">
        <v>656.8</v>
      </c>
      <c r="D104" s="420">
        <v>653.36666666666667</v>
      </c>
      <c r="E104" s="420">
        <v>643.43333333333339</v>
      </c>
      <c r="F104" s="420">
        <v>630.06666666666672</v>
      </c>
      <c r="G104" s="420">
        <v>620.13333333333344</v>
      </c>
      <c r="H104" s="420">
        <v>666.73333333333335</v>
      </c>
      <c r="I104" s="420">
        <v>676.66666666666652</v>
      </c>
      <c r="J104" s="420">
        <v>690.0333333333333</v>
      </c>
      <c r="K104" s="419">
        <v>663.3</v>
      </c>
      <c r="L104" s="419">
        <v>640</v>
      </c>
      <c r="M104" s="419">
        <v>8.4834700000000005</v>
      </c>
    </row>
    <row r="105" spans="1:13">
      <c r="A105" s="245">
        <v>95</v>
      </c>
      <c r="B105" s="421" t="s">
        <v>77</v>
      </c>
      <c r="C105" s="419">
        <v>142.9</v>
      </c>
      <c r="D105" s="420">
        <v>143.18333333333334</v>
      </c>
      <c r="E105" s="420">
        <v>142.01666666666668</v>
      </c>
      <c r="F105" s="420">
        <v>141.13333333333335</v>
      </c>
      <c r="G105" s="420">
        <v>139.9666666666667</v>
      </c>
      <c r="H105" s="420">
        <v>144.06666666666666</v>
      </c>
      <c r="I105" s="420">
        <v>145.23333333333329</v>
      </c>
      <c r="J105" s="420">
        <v>146.11666666666665</v>
      </c>
      <c r="K105" s="419">
        <v>144.35</v>
      </c>
      <c r="L105" s="419">
        <v>142.30000000000001</v>
      </c>
      <c r="M105" s="419">
        <v>8.6658500000000007</v>
      </c>
    </row>
    <row r="106" spans="1:13">
      <c r="A106" s="245">
        <v>96</v>
      </c>
      <c r="B106" s="421" t="s">
        <v>325</v>
      </c>
      <c r="C106" s="419">
        <v>1357.45</v>
      </c>
      <c r="D106" s="420">
        <v>1364.75</v>
      </c>
      <c r="E106" s="420">
        <v>1343.25</v>
      </c>
      <c r="F106" s="420">
        <v>1329.05</v>
      </c>
      <c r="G106" s="420">
        <v>1307.55</v>
      </c>
      <c r="H106" s="420">
        <v>1378.95</v>
      </c>
      <c r="I106" s="420">
        <v>1400.45</v>
      </c>
      <c r="J106" s="420">
        <v>1414.65</v>
      </c>
      <c r="K106" s="419">
        <v>1386.25</v>
      </c>
      <c r="L106" s="419">
        <v>1350.55</v>
      </c>
      <c r="M106" s="419">
        <v>1.6666399999999999</v>
      </c>
    </row>
    <row r="107" spans="1:13">
      <c r="A107" s="245">
        <v>97</v>
      </c>
      <c r="B107" s="421" t="s">
        <v>326</v>
      </c>
      <c r="C107" s="419">
        <v>27.9</v>
      </c>
      <c r="D107" s="420">
        <v>27.933333333333334</v>
      </c>
      <c r="E107" s="420">
        <v>26.966666666666669</v>
      </c>
      <c r="F107" s="420">
        <v>26.033333333333335</v>
      </c>
      <c r="G107" s="420">
        <v>25.06666666666667</v>
      </c>
      <c r="H107" s="420">
        <v>28.866666666666667</v>
      </c>
      <c r="I107" s="420">
        <v>29.833333333333329</v>
      </c>
      <c r="J107" s="420">
        <v>30.766666666666666</v>
      </c>
      <c r="K107" s="419">
        <v>28.9</v>
      </c>
      <c r="L107" s="419">
        <v>27</v>
      </c>
      <c r="M107" s="419">
        <v>263.15215000000001</v>
      </c>
    </row>
    <row r="108" spans="1:13">
      <c r="A108" s="245">
        <v>98</v>
      </c>
      <c r="B108" s="421" t="s">
        <v>327</v>
      </c>
      <c r="C108" s="419">
        <v>1034.75</v>
      </c>
      <c r="D108" s="420">
        <v>1024.7166666666667</v>
      </c>
      <c r="E108" s="420">
        <v>990.5333333333333</v>
      </c>
      <c r="F108" s="420">
        <v>946.31666666666661</v>
      </c>
      <c r="G108" s="420">
        <v>912.13333333333321</v>
      </c>
      <c r="H108" s="420">
        <v>1068.9333333333334</v>
      </c>
      <c r="I108" s="420">
        <v>1103.1166666666668</v>
      </c>
      <c r="J108" s="420">
        <v>1147.3333333333335</v>
      </c>
      <c r="K108" s="419">
        <v>1058.9000000000001</v>
      </c>
      <c r="L108" s="419">
        <v>980.5</v>
      </c>
      <c r="M108" s="419">
        <v>20.64331</v>
      </c>
    </row>
    <row r="109" spans="1:13">
      <c r="A109" s="245">
        <v>99</v>
      </c>
      <c r="B109" s="421" t="s">
        <v>328</v>
      </c>
      <c r="C109" s="419">
        <v>407.95</v>
      </c>
      <c r="D109" s="420">
        <v>409.65000000000003</v>
      </c>
      <c r="E109" s="420">
        <v>405.80000000000007</v>
      </c>
      <c r="F109" s="420">
        <v>403.65000000000003</v>
      </c>
      <c r="G109" s="420">
        <v>399.80000000000007</v>
      </c>
      <c r="H109" s="420">
        <v>411.80000000000007</v>
      </c>
      <c r="I109" s="420">
        <v>415.65000000000009</v>
      </c>
      <c r="J109" s="420">
        <v>417.80000000000007</v>
      </c>
      <c r="K109" s="419">
        <v>413.5</v>
      </c>
      <c r="L109" s="419">
        <v>407.5</v>
      </c>
      <c r="M109" s="419">
        <v>1.23268</v>
      </c>
    </row>
    <row r="110" spans="1:13">
      <c r="A110" s="245">
        <v>100</v>
      </c>
      <c r="B110" s="421" t="s">
        <v>79</v>
      </c>
      <c r="C110" s="419">
        <v>613.25</v>
      </c>
      <c r="D110" s="420">
        <v>616.61666666666667</v>
      </c>
      <c r="E110" s="420">
        <v>606.73333333333335</v>
      </c>
      <c r="F110" s="420">
        <v>600.2166666666667</v>
      </c>
      <c r="G110" s="420">
        <v>590.33333333333337</v>
      </c>
      <c r="H110" s="420">
        <v>623.13333333333333</v>
      </c>
      <c r="I110" s="420">
        <v>633.01666666666677</v>
      </c>
      <c r="J110" s="420">
        <v>639.5333333333333</v>
      </c>
      <c r="K110" s="419">
        <v>626.5</v>
      </c>
      <c r="L110" s="419">
        <v>610.1</v>
      </c>
      <c r="M110" s="419">
        <v>5.9739500000000003</v>
      </c>
    </row>
    <row r="111" spans="1:13">
      <c r="A111" s="245">
        <v>101</v>
      </c>
      <c r="B111" s="421" t="s">
        <v>329</v>
      </c>
      <c r="C111" s="419">
        <v>4487.95</v>
      </c>
      <c r="D111" s="420">
        <v>4492.95</v>
      </c>
      <c r="E111" s="420">
        <v>4450.8999999999996</v>
      </c>
      <c r="F111" s="420">
        <v>4413.8499999999995</v>
      </c>
      <c r="G111" s="420">
        <v>4371.7999999999993</v>
      </c>
      <c r="H111" s="420">
        <v>4530</v>
      </c>
      <c r="I111" s="420">
        <v>4572.0500000000011</v>
      </c>
      <c r="J111" s="420">
        <v>4609.1000000000004</v>
      </c>
      <c r="K111" s="419">
        <v>4535</v>
      </c>
      <c r="L111" s="419">
        <v>4455.8999999999996</v>
      </c>
      <c r="M111" s="419">
        <v>7.3620000000000005E-2</v>
      </c>
    </row>
    <row r="112" spans="1:13">
      <c r="A112" s="245">
        <v>102</v>
      </c>
      <c r="B112" s="421" t="s">
        <v>330</v>
      </c>
      <c r="C112" s="419">
        <v>178.5</v>
      </c>
      <c r="D112" s="420">
        <v>178.11666666666667</v>
      </c>
      <c r="E112" s="420">
        <v>176.48333333333335</v>
      </c>
      <c r="F112" s="420">
        <v>174.46666666666667</v>
      </c>
      <c r="G112" s="420">
        <v>172.83333333333334</v>
      </c>
      <c r="H112" s="420">
        <v>180.13333333333335</v>
      </c>
      <c r="I112" s="420">
        <v>181.76666666666668</v>
      </c>
      <c r="J112" s="420">
        <v>183.78333333333336</v>
      </c>
      <c r="K112" s="419">
        <v>179.75</v>
      </c>
      <c r="L112" s="419">
        <v>176.1</v>
      </c>
      <c r="M112" s="419">
        <v>1.3727799999999999</v>
      </c>
    </row>
    <row r="113" spans="1:13">
      <c r="A113" s="245">
        <v>103</v>
      </c>
      <c r="B113" s="421" t="s">
        <v>331</v>
      </c>
      <c r="C113" s="419">
        <v>294.89999999999998</v>
      </c>
      <c r="D113" s="420">
        <v>297.33333333333331</v>
      </c>
      <c r="E113" s="420">
        <v>291.71666666666664</v>
      </c>
      <c r="F113" s="420">
        <v>288.5333333333333</v>
      </c>
      <c r="G113" s="420">
        <v>282.91666666666663</v>
      </c>
      <c r="H113" s="420">
        <v>300.51666666666665</v>
      </c>
      <c r="I113" s="420">
        <v>306.13333333333333</v>
      </c>
      <c r="J113" s="420">
        <v>309.31666666666666</v>
      </c>
      <c r="K113" s="419">
        <v>302.95</v>
      </c>
      <c r="L113" s="419">
        <v>294.14999999999998</v>
      </c>
      <c r="M113" s="419">
        <v>9.6720900000000007</v>
      </c>
    </row>
    <row r="114" spans="1:13">
      <c r="A114" s="245">
        <v>104</v>
      </c>
      <c r="B114" s="421" t="s">
        <v>332</v>
      </c>
      <c r="C114" s="419">
        <v>654.25</v>
      </c>
      <c r="D114" s="420">
        <v>657.46666666666658</v>
      </c>
      <c r="E114" s="420">
        <v>647.08333333333314</v>
      </c>
      <c r="F114" s="420">
        <v>639.91666666666652</v>
      </c>
      <c r="G114" s="420">
        <v>629.53333333333308</v>
      </c>
      <c r="H114" s="420">
        <v>664.63333333333321</v>
      </c>
      <c r="I114" s="420">
        <v>675.01666666666665</v>
      </c>
      <c r="J114" s="420">
        <v>682.18333333333328</v>
      </c>
      <c r="K114" s="419">
        <v>667.85</v>
      </c>
      <c r="L114" s="419">
        <v>650.29999999999995</v>
      </c>
      <c r="M114" s="419">
        <v>0.85206999999999999</v>
      </c>
    </row>
    <row r="115" spans="1:13">
      <c r="A115" s="245">
        <v>105</v>
      </c>
      <c r="B115" s="421" t="s">
        <v>81</v>
      </c>
      <c r="C115" s="419">
        <v>510.1</v>
      </c>
      <c r="D115" s="420">
        <v>509.56666666666666</v>
      </c>
      <c r="E115" s="420">
        <v>504.58333333333337</v>
      </c>
      <c r="F115" s="420">
        <v>499.06666666666672</v>
      </c>
      <c r="G115" s="420">
        <v>494.08333333333343</v>
      </c>
      <c r="H115" s="420">
        <v>515.08333333333326</v>
      </c>
      <c r="I115" s="420">
        <v>520.06666666666661</v>
      </c>
      <c r="J115" s="420">
        <v>525.58333333333326</v>
      </c>
      <c r="K115" s="419">
        <v>514.54999999999995</v>
      </c>
      <c r="L115" s="419">
        <v>504.05</v>
      </c>
      <c r="M115" s="419">
        <v>29.600249999999999</v>
      </c>
    </row>
    <row r="116" spans="1:13">
      <c r="A116" s="245">
        <v>106</v>
      </c>
      <c r="B116" s="421" t="s">
        <v>82</v>
      </c>
      <c r="C116" s="419">
        <v>979.2</v>
      </c>
      <c r="D116" s="420">
        <v>980.0333333333333</v>
      </c>
      <c r="E116" s="420">
        <v>974.26666666666665</v>
      </c>
      <c r="F116" s="420">
        <v>969.33333333333337</v>
      </c>
      <c r="G116" s="420">
        <v>963.56666666666672</v>
      </c>
      <c r="H116" s="420">
        <v>984.96666666666658</v>
      </c>
      <c r="I116" s="420">
        <v>990.73333333333323</v>
      </c>
      <c r="J116" s="420">
        <v>995.66666666666652</v>
      </c>
      <c r="K116" s="419">
        <v>985.8</v>
      </c>
      <c r="L116" s="419">
        <v>975.1</v>
      </c>
      <c r="M116" s="419">
        <v>14.21148</v>
      </c>
    </row>
    <row r="117" spans="1:13">
      <c r="A117" s="245">
        <v>107</v>
      </c>
      <c r="B117" s="421" t="s">
        <v>231</v>
      </c>
      <c r="C117" s="419">
        <v>164.25</v>
      </c>
      <c r="D117" s="420">
        <v>164.6</v>
      </c>
      <c r="E117" s="420">
        <v>163.39999999999998</v>
      </c>
      <c r="F117" s="420">
        <v>162.54999999999998</v>
      </c>
      <c r="G117" s="420">
        <v>161.34999999999997</v>
      </c>
      <c r="H117" s="420">
        <v>165.45</v>
      </c>
      <c r="I117" s="420">
        <v>166.64999999999998</v>
      </c>
      <c r="J117" s="420">
        <v>167.5</v>
      </c>
      <c r="K117" s="419">
        <v>165.8</v>
      </c>
      <c r="L117" s="419">
        <v>163.75</v>
      </c>
      <c r="M117" s="419">
        <v>14.18397</v>
      </c>
    </row>
    <row r="118" spans="1:13">
      <c r="A118" s="245">
        <v>108</v>
      </c>
      <c r="B118" s="421" t="s">
        <v>83</v>
      </c>
      <c r="C118" s="419">
        <v>147.65</v>
      </c>
      <c r="D118" s="420">
        <v>147.45000000000002</v>
      </c>
      <c r="E118" s="420">
        <v>146.25000000000003</v>
      </c>
      <c r="F118" s="420">
        <v>144.85000000000002</v>
      </c>
      <c r="G118" s="420">
        <v>143.65000000000003</v>
      </c>
      <c r="H118" s="420">
        <v>148.85000000000002</v>
      </c>
      <c r="I118" s="420">
        <v>150.05000000000001</v>
      </c>
      <c r="J118" s="420">
        <v>151.45000000000002</v>
      </c>
      <c r="K118" s="419">
        <v>148.65</v>
      </c>
      <c r="L118" s="419">
        <v>146.05000000000001</v>
      </c>
      <c r="M118" s="419">
        <v>208.05994000000001</v>
      </c>
    </row>
    <row r="119" spans="1:13">
      <c r="A119" s="245">
        <v>109</v>
      </c>
      <c r="B119" s="421" t="s">
        <v>333</v>
      </c>
      <c r="C119" s="419">
        <v>391.25</v>
      </c>
      <c r="D119" s="420">
        <v>391.38333333333338</v>
      </c>
      <c r="E119" s="420">
        <v>387.01666666666677</v>
      </c>
      <c r="F119" s="420">
        <v>382.78333333333336</v>
      </c>
      <c r="G119" s="420">
        <v>378.41666666666674</v>
      </c>
      <c r="H119" s="420">
        <v>395.61666666666679</v>
      </c>
      <c r="I119" s="420">
        <v>399.98333333333346</v>
      </c>
      <c r="J119" s="420">
        <v>404.21666666666681</v>
      </c>
      <c r="K119" s="419">
        <v>395.75</v>
      </c>
      <c r="L119" s="419">
        <v>387.15</v>
      </c>
      <c r="M119" s="419">
        <v>2.5639699999999999</v>
      </c>
    </row>
    <row r="120" spans="1:13">
      <c r="A120" s="245">
        <v>110</v>
      </c>
      <c r="B120" s="421" t="s">
        <v>798</v>
      </c>
      <c r="C120" s="419">
        <v>4196.95</v>
      </c>
      <c r="D120" s="420">
        <v>4181</v>
      </c>
      <c r="E120" s="420">
        <v>4106</v>
      </c>
      <c r="F120" s="420">
        <v>4015.05</v>
      </c>
      <c r="G120" s="420">
        <v>3940.05</v>
      </c>
      <c r="H120" s="420">
        <v>4271.95</v>
      </c>
      <c r="I120" s="420">
        <v>4346.95</v>
      </c>
      <c r="J120" s="420">
        <v>4437.8999999999996</v>
      </c>
      <c r="K120" s="419">
        <v>4256</v>
      </c>
      <c r="L120" s="419">
        <v>4090.05</v>
      </c>
      <c r="M120" s="419">
        <v>7.1384100000000004</v>
      </c>
    </row>
    <row r="121" spans="1:13">
      <c r="A121" s="245">
        <v>111</v>
      </c>
      <c r="B121" s="421" t="s">
        <v>84</v>
      </c>
      <c r="C121" s="419">
        <v>1689.55</v>
      </c>
      <c r="D121" s="420">
        <v>1699.2333333333333</v>
      </c>
      <c r="E121" s="420">
        <v>1676.3166666666666</v>
      </c>
      <c r="F121" s="420">
        <v>1663.0833333333333</v>
      </c>
      <c r="G121" s="420">
        <v>1640.1666666666665</v>
      </c>
      <c r="H121" s="420">
        <v>1712.4666666666667</v>
      </c>
      <c r="I121" s="420">
        <v>1735.3833333333332</v>
      </c>
      <c r="J121" s="420">
        <v>1748.6166666666668</v>
      </c>
      <c r="K121" s="419">
        <v>1722.15</v>
      </c>
      <c r="L121" s="419">
        <v>1686</v>
      </c>
      <c r="M121" s="419">
        <v>2.7710699999999999</v>
      </c>
    </row>
    <row r="122" spans="1:13">
      <c r="A122" s="245">
        <v>112</v>
      </c>
      <c r="B122" s="421" t="s">
        <v>906</v>
      </c>
      <c r="C122" s="419">
        <v>2870.35</v>
      </c>
      <c r="D122" s="420">
        <v>2839.2999999999997</v>
      </c>
      <c r="E122" s="420">
        <v>2793.6499999999996</v>
      </c>
      <c r="F122" s="420">
        <v>2716.95</v>
      </c>
      <c r="G122" s="420">
        <v>2671.2999999999997</v>
      </c>
      <c r="H122" s="420">
        <v>2915.9999999999995</v>
      </c>
      <c r="I122" s="420">
        <v>2961.65</v>
      </c>
      <c r="J122" s="420">
        <v>3038.3499999999995</v>
      </c>
      <c r="K122" s="419">
        <v>2884.95</v>
      </c>
      <c r="L122" s="419">
        <v>2762.6</v>
      </c>
      <c r="M122" s="419">
        <v>3.0456300000000001</v>
      </c>
    </row>
    <row r="123" spans="1:13">
      <c r="A123" s="245">
        <v>113</v>
      </c>
      <c r="B123" s="421" t="s">
        <v>85</v>
      </c>
      <c r="C123" s="419">
        <v>679.6</v>
      </c>
      <c r="D123" s="420">
        <v>683.01666666666677</v>
      </c>
      <c r="E123" s="420">
        <v>674.08333333333348</v>
      </c>
      <c r="F123" s="420">
        <v>668.56666666666672</v>
      </c>
      <c r="G123" s="420">
        <v>659.63333333333344</v>
      </c>
      <c r="H123" s="420">
        <v>688.53333333333353</v>
      </c>
      <c r="I123" s="420">
        <v>697.4666666666667</v>
      </c>
      <c r="J123" s="420">
        <v>702.98333333333358</v>
      </c>
      <c r="K123" s="419">
        <v>691.95</v>
      </c>
      <c r="L123" s="419">
        <v>677.5</v>
      </c>
      <c r="M123" s="419">
        <v>8.4682399999999998</v>
      </c>
    </row>
    <row r="124" spans="1:13">
      <c r="A124" s="245">
        <v>114</v>
      </c>
      <c r="B124" s="421" t="s">
        <v>232</v>
      </c>
      <c r="C124" s="419">
        <v>908.95</v>
      </c>
      <c r="D124" s="420">
        <v>912.4666666666667</v>
      </c>
      <c r="E124" s="420">
        <v>901.58333333333337</v>
      </c>
      <c r="F124" s="420">
        <v>894.2166666666667</v>
      </c>
      <c r="G124" s="420">
        <v>883.33333333333337</v>
      </c>
      <c r="H124" s="420">
        <v>919.83333333333337</v>
      </c>
      <c r="I124" s="420">
        <v>930.71666666666658</v>
      </c>
      <c r="J124" s="420">
        <v>938.08333333333337</v>
      </c>
      <c r="K124" s="419">
        <v>923.35</v>
      </c>
      <c r="L124" s="419">
        <v>905.1</v>
      </c>
      <c r="M124" s="419">
        <v>2.4130500000000001</v>
      </c>
    </row>
    <row r="125" spans="1:13">
      <c r="A125" s="245">
        <v>115</v>
      </c>
      <c r="B125" s="421" t="s">
        <v>334</v>
      </c>
      <c r="C125" s="419">
        <v>720.45</v>
      </c>
      <c r="D125" s="420">
        <v>723.41666666666663</v>
      </c>
      <c r="E125" s="420">
        <v>714.68333333333328</v>
      </c>
      <c r="F125" s="420">
        <v>708.91666666666663</v>
      </c>
      <c r="G125" s="420">
        <v>700.18333333333328</v>
      </c>
      <c r="H125" s="420">
        <v>729.18333333333328</v>
      </c>
      <c r="I125" s="420">
        <v>737.91666666666663</v>
      </c>
      <c r="J125" s="420">
        <v>743.68333333333328</v>
      </c>
      <c r="K125" s="419">
        <v>732.15</v>
      </c>
      <c r="L125" s="419">
        <v>717.65</v>
      </c>
      <c r="M125" s="419">
        <v>0.77424000000000004</v>
      </c>
    </row>
    <row r="126" spans="1:13">
      <c r="A126" s="245">
        <v>116</v>
      </c>
      <c r="B126" s="421" t="s">
        <v>233</v>
      </c>
      <c r="C126" s="419">
        <v>446.9</v>
      </c>
      <c r="D126" s="420">
        <v>441.83333333333331</v>
      </c>
      <c r="E126" s="420">
        <v>434.71666666666664</v>
      </c>
      <c r="F126" s="420">
        <v>422.5333333333333</v>
      </c>
      <c r="G126" s="420">
        <v>415.41666666666663</v>
      </c>
      <c r="H126" s="420">
        <v>454.01666666666665</v>
      </c>
      <c r="I126" s="420">
        <v>461.13333333333333</v>
      </c>
      <c r="J126" s="420">
        <v>473.31666666666666</v>
      </c>
      <c r="K126" s="419">
        <v>448.95</v>
      </c>
      <c r="L126" s="419">
        <v>429.65</v>
      </c>
      <c r="M126" s="419">
        <v>26.069849999999999</v>
      </c>
    </row>
    <row r="127" spans="1:13">
      <c r="A127" s="245">
        <v>117</v>
      </c>
      <c r="B127" s="421" t="s">
        <v>86</v>
      </c>
      <c r="C127" s="419">
        <v>881.35</v>
      </c>
      <c r="D127" s="420">
        <v>884.30000000000007</v>
      </c>
      <c r="E127" s="420">
        <v>872.45000000000016</v>
      </c>
      <c r="F127" s="420">
        <v>863.55000000000007</v>
      </c>
      <c r="G127" s="420">
        <v>851.70000000000016</v>
      </c>
      <c r="H127" s="420">
        <v>893.20000000000016</v>
      </c>
      <c r="I127" s="420">
        <v>905.05000000000007</v>
      </c>
      <c r="J127" s="420">
        <v>913.95000000000016</v>
      </c>
      <c r="K127" s="419">
        <v>896.15</v>
      </c>
      <c r="L127" s="419">
        <v>875.4</v>
      </c>
      <c r="M127" s="419">
        <v>6.7951499999999996</v>
      </c>
    </row>
    <row r="128" spans="1:13">
      <c r="A128" s="245">
        <v>118</v>
      </c>
      <c r="B128" s="421" t="s">
        <v>335</v>
      </c>
      <c r="C128" s="419">
        <v>875</v>
      </c>
      <c r="D128" s="420">
        <v>882.0333333333333</v>
      </c>
      <c r="E128" s="420">
        <v>864.96666666666658</v>
      </c>
      <c r="F128" s="420">
        <v>854.93333333333328</v>
      </c>
      <c r="G128" s="420">
        <v>837.86666666666656</v>
      </c>
      <c r="H128" s="420">
        <v>892.06666666666661</v>
      </c>
      <c r="I128" s="420">
        <v>909.13333333333321</v>
      </c>
      <c r="J128" s="420">
        <v>919.16666666666663</v>
      </c>
      <c r="K128" s="419">
        <v>899.1</v>
      </c>
      <c r="L128" s="419">
        <v>872</v>
      </c>
      <c r="M128" s="419">
        <v>1.70343</v>
      </c>
    </row>
    <row r="129" spans="1:13">
      <c r="A129" s="245">
        <v>119</v>
      </c>
      <c r="B129" s="421" t="s">
        <v>337</v>
      </c>
      <c r="C129" s="419">
        <v>103.7</v>
      </c>
      <c r="D129" s="420">
        <v>103.61666666666667</v>
      </c>
      <c r="E129" s="420">
        <v>102.73333333333335</v>
      </c>
      <c r="F129" s="420">
        <v>101.76666666666668</v>
      </c>
      <c r="G129" s="420">
        <v>100.88333333333335</v>
      </c>
      <c r="H129" s="420">
        <v>104.58333333333334</v>
      </c>
      <c r="I129" s="420">
        <v>105.46666666666667</v>
      </c>
      <c r="J129" s="420">
        <v>106.43333333333334</v>
      </c>
      <c r="K129" s="419">
        <v>104.5</v>
      </c>
      <c r="L129" s="419">
        <v>102.65</v>
      </c>
      <c r="M129" s="419">
        <v>8.4146599999999996</v>
      </c>
    </row>
    <row r="130" spans="1:13">
      <c r="A130" s="245">
        <v>120</v>
      </c>
      <c r="B130" s="421" t="s">
        <v>338</v>
      </c>
      <c r="C130" s="419">
        <v>876.4</v>
      </c>
      <c r="D130" s="420">
        <v>886.51666666666677</v>
      </c>
      <c r="E130" s="420">
        <v>861.13333333333355</v>
      </c>
      <c r="F130" s="420">
        <v>845.86666666666679</v>
      </c>
      <c r="G130" s="420">
        <v>820.48333333333358</v>
      </c>
      <c r="H130" s="420">
        <v>901.78333333333353</v>
      </c>
      <c r="I130" s="420">
        <v>927.16666666666674</v>
      </c>
      <c r="J130" s="420">
        <v>942.43333333333351</v>
      </c>
      <c r="K130" s="419">
        <v>911.9</v>
      </c>
      <c r="L130" s="419">
        <v>871.25</v>
      </c>
      <c r="M130" s="419">
        <v>2.26355</v>
      </c>
    </row>
    <row r="131" spans="1:13">
      <c r="A131" s="245">
        <v>121</v>
      </c>
      <c r="B131" s="421" t="s">
        <v>92</v>
      </c>
      <c r="C131" s="419">
        <v>283.85000000000002</v>
      </c>
      <c r="D131" s="420">
        <v>283.43333333333334</v>
      </c>
      <c r="E131" s="420">
        <v>281.06666666666666</v>
      </c>
      <c r="F131" s="420">
        <v>278.2833333333333</v>
      </c>
      <c r="G131" s="420">
        <v>275.91666666666663</v>
      </c>
      <c r="H131" s="420">
        <v>286.2166666666667</v>
      </c>
      <c r="I131" s="420">
        <v>288.58333333333337</v>
      </c>
      <c r="J131" s="420">
        <v>291.36666666666673</v>
      </c>
      <c r="K131" s="419">
        <v>285.8</v>
      </c>
      <c r="L131" s="419">
        <v>280.64999999999998</v>
      </c>
      <c r="M131" s="419">
        <v>48.859360000000002</v>
      </c>
    </row>
    <row r="132" spans="1:13">
      <c r="A132" s="245">
        <v>122</v>
      </c>
      <c r="B132" s="421" t="s">
        <v>87</v>
      </c>
      <c r="C132" s="419">
        <v>590.45000000000005</v>
      </c>
      <c r="D132" s="420">
        <v>588.76666666666677</v>
      </c>
      <c r="E132" s="420">
        <v>585.53333333333353</v>
      </c>
      <c r="F132" s="420">
        <v>580.61666666666679</v>
      </c>
      <c r="G132" s="420">
        <v>577.38333333333355</v>
      </c>
      <c r="H132" s="420">
        <v>593.68333333333351</v>
      </c>
      <c r="I132" s="420">
        <v>596.91666666666686</v>
      </c>
      <c r="J132" s="420">
        <v>601.83333333333348</v>
      </c>
      <c r="K132" s="419">
        <v>592</v>
      </c>
      <c r="L132" s="419">
        <v>583.85</v>
      </c>
      <c r="M132" s="419">
        <v>24.77693</v>
      </c>
    </row>
    <row r="133" spans="1:13">
      <c r="A133" s="245">
        <v>123</v>
      </c>
      <c r="B133" s="421" t="s">
        <v>234</v>
      </c>
      <c r="C133" s="419">
        <v>1937.65</v>
      </c>
      <c r="D133" s="420">
        <v>1924.5833333333333</v>
      </c>
      <c r="E133" s="420">
        <v>1899.2666666666664</v>
      </c>
      <c r="F133" s="420">
        <v>1860.8833333333332</v>
      </c>
      <c r="G133" s="420">
        <v>1835.5666666666664</v>
      </c>
      <c r="H133" s="420">
        <v>1962.9666666666665</v>
      </c>
      <c r="I133" s="420">
        <v>1988.2833333333335</v>
      </c>
      <c r="J133" s="420">
        <v>2026.6666666666665</v>
      </c>
      <c r="K133" s="419">
        <v>1949.9</v>
      </c>
      <c r="L133" s="419">
        <v>1886.2</v>
      </c>
      <c r="M133" s="419">
        <v>1.0692299999999999</v>
      </c>
    </row>
    <row r="134" spans="1:13">
      <c r="A134" s="245">
        <v>124</v>
      </c>
      <c r="B134" s="421" t="s">
        <v>339</v>
      </c>
      <c r="C134" s="419">
        <v>1927.6</v>
      </c>
      <c r="D134" s="420">
        <v>1920.9833333333333</v>
      </c>
      <c r="E134" s="420">
        <v>1898.9666666666667</v>
      </c>
      <c r="F134" s="420">
        <v>1870.3333333333333</v>
      </c>
      <c r="G134" s="420">
        <v>1848.3166666666666</v>
      </c>
      <c r="H134" s="420">
        <v>1949.6166666666668</v>
      </c>
      <c r="I134" s="420">
        <v>1971.6333333333337</v>
      </c>
      <c r="J134" s="420">
        <v>2000.2666666666669</v>
      </c>
      <c r="K134" s="419">
        <v>1943</v>
      </c>
      <c r="L134" s="419">
        <v>1892.35</v>
      </c>
      <c r="M134" s="419">
        <v>30.596209999999999</v>
      </c>
    </row>
    <row r="135" spans="1:13">
      <c r="A135" s="245">
        <v>125</v>
      </c>
      <c r="B135" s="421" t="s">
        <v>340</v>
      </c>
      <c r="C135" s="419">
        <v>187.55</v>
      </c>
      <c r="D135" s="420">
        <v>187.28333333333333</v>
      </c>
      <c r="E135" s="420">
        <v>182.66666666666666</v>
      </c>
      <c r="F135" s="420">
        <v>177.78333333333333</v>
      </c>
      <c r="G135" s="420">
        <v>173.16666666666666</v>
      </c>
      <c r="H135" s="420">
        <v>192.16666666666666</v>
      </c>
      <c r="I135" s="420">
        <v>196.78333333333333</v>
      </c>
      <c r="J135" s="420">
        <v>201.66666666666666</v>
      </c>
      <c r="K135" s="419">
        <v>191.9</v>
      </c>
      <c r="L135" s="419">
        <v>182.4</v>
      </c>
      <c r="M135" s="419">
        <v>85.141720000000007</v>
      </c>
    </row>
    <row r="136" spans="1:13">
      <c r="A136" s="245">
        <v>126</v>
      </c>
      <c r="B136" s="421" t="s">
        <v>806</v>
      </c>
      <c r="C136" s="419">
        <v>175.05</v>
      </c>
      <c r="D136" s="420">
        <v>175.86666666666667</v>
      </c>
      <c r="E136" s="420">
        <v>173.73333333333335</v>
      </c>
      <c r="F136" s="420">
        <v>172.41666666666669</v>
      </c>
      <c r="G136" s="420">
        <v>170.28333333333336</v>
      </c>
      <c r="H136" s="420">
        <v>177.18333333333334</v>
      </c>
      <c r="I136" s="420">
        <v>179.31666666666666</v>
      </c>
      <c r="J136" s="420">
        <v>180.63333333333333</v>
      </c>
      <c r="K136" s="419">
        <v>178</v>
      </c>
      <c r="L136" s="419">
        <v>174.55</v>
      </c>
      <c r="M136" s="419">
        <v>3.4696199999999999</v>
      </c>
    </row>
    <row r="137" spans="1:13">
      <c r="A137" s="245">
        <v>127</v>
      </c>
      <c r="B137" s="421" t="s">
        <v>722</v>
      </c>
      <c r="C137" s="419">
        <v>993.65</v>
      </c>
      <c r="D137" s="420">
        <v>996.69999999999993</v>
      </c>
      <c r="E137" s="420">
        <v>978.44999999999982</v>
      </c>
      <c r="F137" s="420">
        <v>963.24999999999989</v>
      </c>
      <c r="G137" s="420">
        <v>944.99999999999977</v>
      </c>
      <c r="H137" s="420">
        <v>1011.8999999999999</v>
      </c>
      <c r="I137" s="420">
        <v>1030.1500000000001</v>
      </c>
      <c r="J137" s="420">
        <v>1045.3499999999999</v>
      </c>
      <c r="K137" s="419">
        <v>1014.95</v>
      </c>
      <c r="L137" s="419">
        <v>981.5</v>
      </c>
      <c r="M137" s="419">
        <v>3.03146</v>
      </c>
    </row>
    <row r="138" spans="1:13">
      <c r="A138" s="245">
        <v>128</v>
      </c>
      <c r="B138" s="421" t="s">
        <v>342</v>
      </c>
      <c r="C138" s="419">
        <v>570.20000000000005</v>
      </c>
      <c r="D138" s="420">
        <v>569.06666666666672</v>
      </c>
      <c r="E138" s="420">
        <v>563.33333333333348</v>
      </c>
      <c r="F138" s="420">
        <v>556.46666666666681</v>
      </c>
      <c r="G138" s="420">
        <v>550.73333333333358</v>
      </c>
      <c r="H138" s="420">
        <v>575.93333333333339</v>
      </c>
      <c r="I138" s="420">
        <v>581.66666666666674</v>
      </c>
      <c r="J138" s="420">
        <v>588.5333333333333</v>
      </c>
      <c r="K138" s="419">
        <v>574.79999999999995</v>
      </c>
      <c r="L138" s="419">
        <v>562.20000000000005</v>
      </c>
      <c r="M138" s="419">
        <v>2.3527100000000001</v>
      </c>
    </row>
    <row r="139" spans="1:13">
      <c r="A139" s="245">
        <v>129</v>
      </c>
      <c r="B139" s="421" t="s">
        <v>89</v>
      </c>
      <c r="C139" s="419">
        <v>13.5</v>
      </c>
      <c r="D139" s="420">
        <v>13.6</v>
      </c>
      <c r="E139" s="420">
        <v>13.299999999999999</v>
      </c>
      <c r="F139" s="420">
        <v>13.1</v>
      </c>
      <c r="G139" s="420">
        <v>12.799999999999999</v>
      </c>
      <c r="H139" s="420">
        <v>13.799999999999999</v>
      </c>
      <c r="I139" s="420">
        <v>14.1</v>
      </c>
      <c r="J139" s="420">
        <v>14.299999999999999</v>
      </c>
      <c r="K139" s="419">
        <v>13.9</v>
      </c>
      <c r="L139" s="419">
        <v>13.4</v>
      </c>
      <c r="M139" s="419">
        <v>72.570650000000001</v>
      </c>
    </row>
    <row r="140" spans="1:13">
      <c r="A140" s="245">
        <v>130</v>
      </c>
      <c r="B140" s="421" t="s">
        <v>343</v>
      </c>
      <c r="C140" s="419">
        <v>212.85</v>
      </c>
      <c r="D140" s="420">
        <v>215.58333333333334</v>
      </c>
      <c r="E140" s="420">
        <v>208.76666666666668</v>
      </c>
      <c r="F140" s="420">
        <v>204.68333333333334</v>
      </c>
      <c r="G140" s="420">
        <v>197.86666666666667</v>
      </c>
      <c r="H140" s="420">
        <v>219.66666666666669</v>
      </c>
      <c r="I140" s="420">
        <v>226.48333333333335</v>
      </c>
      <c r="J140" s="420">
        <v>230.56666666666669</v>
      </c>
      <c r="K140" s="419">
        <v>222.4</v>
      </c>
      <c r="L140" s="419">
        <v>211.5</v>
      </c>
      <c r="M140" s="419">
        <v>9.7774599999999996</v>
      </c>
    </row>
    <row r="141" spans="1:13">
      <c r="A141" s="245">
        <v>131</v>
      </c>
      <c r="B141" s="421" t="s">
        <v>90</v>
      </c>
      <c r="C141" s="419">
        <v>4519.6499999999996</v>
      </c>
      <c r="D141" s="420">
        <v>4493.583333333333</v>
      </c>
      <c r="E141" s="420">
        <v>4457.0666666666657</v>
      </c>
      <c r="F141" s="420">
        <v>4394.4833333333327</v>
      </c>
      <c r="G141" s="420">
        <v>4357.9666666666653</v>
      </c>
      <c r="H141" s="420">
        <v>4556.1666666666661</v>
      </c>
      <c r="I141" s="420">
        <v>4592.6833333333343</v>
      </c>
      <c r="J141" s="420">
        <v>4655.2666666666664</v>
      </c>
      <c r="K141" s="419">
        <v>4530.1000000000004</v>
      </c>
      <c r="L141" s="419">
        <v>4431</v>
      </c>
      <c r="M141" s="419">
        <v>6.6021099999999997</v>
      </c>
    </row>
    <row r="142" spans="1:13">
      <c r="A142" s="245">
        <v>132</v>
      </c>
      <c r="B142" s="421" t="s">
        <v>344</v>
      </c>
      <c r="C142" s="419">
        <v>4518.8500000000004</v>
      </c>
      <c r="D142" s="420">
        <v>4529.95</v>
      </c>
      <c r="E142" s="420">
        <v>4448.8999999999996</v>
      </c>
      <c r="F142" s="420">
        <v>4378.95</v>
      </c>
      <c r="G142" s="420">
        <v>4297.8999999999996</v>
      </c>
      <c r="H142" s="420">
        <v>4599.8999999999996</v>
      </c>
      <c r="I142" s="420">
        <v>4680.9500000000007</v>
      </c>
      <c r="J142" s="420">
        <v>4750.8999999999996</v>
      </c>
      <c r="K142" s="419">
        <v>4611</v>
      </c>
      <c r="L142" s="419">
        <v>4460</v>
      </c>
      <c r="M142" s="419">
        <v>3.94815</v>
      </c>
    </row>
    <row r="143" spans="1:13">
      <c r="A143" s="245">
        <v>133</v>
      </c>
      <c r="B143" s="421" t="s">
        <v>345</v>
      </c>
      <c r="C143" s="419">
        <v>3337.45</v>
      </c>
      <c r="D143" s="420">
        <v>3318.5833333333335</v>
      </c>
      <c r="E143" s="420">
        <v>3277.166666666667</v>
      </c>
      <c r="F143" s="420">
        <v>3216.8833333333337</v>
      </c>
      <c r="G143" s="420">
        <v>3175.4666666666672</v>
      </c>
      <c r="H143" s="420">
        <v>3378.8666666666668</v>
      </c>
      <c r="I143" s="420">
        <v>3420.2833333333338</v>
      </c>
      <c r="J143" s="420">
        <v>3480.5666666666666</v>
      </c>
      <c r="K143" s="419">
        <v>3360</v>
      </c>
      <c r="L143" s="419">
        <v>3258.3</v>
      </c>
      <c r="M143" s="419">
        <v>2.8663099999999999</v>
      </c>
    </row>
    <row r="144" spans="1:13">
      <c r="A144" s="245">
        <v>134</v>
      </c>
      <c r="B144" s="421" t="s">
        <v>93</v>
      </c>
      <c r="C144" s="419">
        <v>5575.7</v>
      </c>
      <c r="D144" s="420">
        <v>5562.4000000000005</v>
      </c>
      <c r="E144" s="420">
        <v>5524.8000000000011</v>
      </c>
      <c r="F144" s="420">
        <v>5473.9000000000005</v>
      </c>
      <c r="G144" s="420">
        <v>5436.3000000000011</v>
      </c>
      <c r="H144" s="420">
        <v>5613.3000000000011</v>
      </c>
      <c r="I144" s="420">
        <v>5650.9000000000015</v>
      </c>
      <c r="J144" s="420">
        <v>5701.8000000000011</v>
      </c>
      <c r="K144" s="419">
        <v>5600</v>
      </c>
      <c r="L144" s="419">
        <v>5511.5</v>
      </c>
      <c r="M144" s="419">
        <v>5.7173800000000004</v>
      </c>
    </row>
    <row r="145" spans="1:13">
      <c r="A145" s="245">
        <v>135</v>
      </c>
      <c r="B145" s="421" t="s">
        <v>346</v>
      </c>
      <c r="C145" s="419">
        <v>417</v>
      </c>
      <c r="D145" s="420">
        <v>418.48333333333335</v>
      </c>
      <c r="E145" s="420">
        <v>413.01666666666671</v>
      </c>
      <c r="F145" s="420">
        <v>409.03333333333336</v>
      </c>
      <c r="G145" s="420">
        <v>403.56666666666672</v>
      </c>
      <c r="H145" s="420">
        <v>422.4666666666667</v>
      </c>
      <c r="I145" s="420">
        <v>427.93333333333339</v>
      </c>
      <c r="J145" s="420">
        <v>431.91666666666669</v>
      </c>
      <c r="K145" s="419">
        <v>423.95</v>
      </c>
      <c r="L145" s="419">
        <v>414.5</v>
      </c>
      <c r="M145" s="419">
        <v>6.1454000000000004</v>
      </c>
    </row>
    <row r="146" spans="1:13">
      <c r="A146" s="245">
        <v>136</v>
      </c>
      <c r="B146" s="421" t="s">
        <v>347</v>
      </c>
      <c r="C146" s="419">
        <v>112</v>
      </c>
      <c r="D146" s="420">
        <v>111.75</v>
      </c>
      <c r="E146" s="420">
        <v>110.5</v>
      </c>
      <c r="F146" s="420">
        <v>109</v>
      </c>
      <c r="G146" s="420">
        <v>107.75</v>
      </c>
      <c r="H146" s="420">
        <v>113.25</v>
      </c>
      <c r="I146" s="420">
        <v>114.5</v>
      </c>
      <c r="J146" s="420">
        <v>116</v>
      </c>
      <c r="K146" s="419">
        <v>113</v>
      </c>
      <c r="L146" s="419">
        <v>110.25</v>
      </c>
      <c r="M146" s="419">
        <v>2.0185300000000002</v>
      </c>
    </row>
    <row r="147" spans="1:13">
      <c r="A147" s="245">
        <v>137</v>
      </c>
      <c r="B147" s="421" t="s">
        <v>807</v>
      </c>
      <c r="C147" s="419">
        <v>277.89999999999998</v>
      </c>
      <c r="D147" s="420">
        <v>276.61666666666662</v>
      </c>
      <c r="E147" s="420">
        <v>272.23333333333323</v>
      </c>
      <c r="F147" s="420">
        <v>266.56666666666661</v>
      </c>
      <c r="G147" s="420">
        <v>262.18333333333322</v>
      </c>
      <c r="H147" s="420">
        <v>282.28333333333325</v>
      </c>
      <c r="I147" s="420">
        <v>286.66666666666657</v>
      </c>
      <c r="J147" s="420">
        <v>292.33333333333326</v>
      </c>
      <c r="K147" s="419">
        <v>281</v>
      </c>
      <c r="L147" s="419">
        <v>270.95</v>
      </c>
      <c r="M147" s="419">
        <v>8.6141400000000008</v>
      </c>
    </row>
    <row r="148" spans="1:13">
      <c r="A148" s="245">
        <v>138</v>
      </c>
      <c r="B148" s="421" t="s">
        <v>235</v>
      </c>
      <c r="C148" s="419">
        <v>74.25</v>
      </c>
      <c r="D148" s="420">
        <v>74.333333333333329</v>
      </c>
      <c r="E148" s="420">
        <v>73.216666666666654</v>
      </c>
      <c r="F148" s="420">
        <v>72.183333333333323</v>
      </c>
      <c r="G148" s="420">
        <v>71.066666666666649</v>
      </c>
      <c r="H148" s="420">
        <v>75.36666666666666</v>
      </c>
      <c r="I148" s="420">
        <v>76.483333333333334</v>
      </c>
      <c r="J148" s="420">
        <v>77.516666666666666</v>
      </c>
      <c r="K148" s="419">
        <v>75.45</v>
      </c>
      <c r="L148" s="419">
        <v>73.3</v>
      </c>
      <c r="M148" s="419">
        <v>39.519170000000003</v>
      </c>
    </row>
    <row r="149" spans="1:13">
      <c r="A149" s="245">
        <v>139</v>
      </c>
      <c r="B149" s="421" t="s">
        <v>94</v>
      </c>
      <c r="C149" s="419">
        <v>2661</v>
      </c>
      <c r="D149" s="420">
        <v>2664.7000000000003</v>
      </c>
      <c r="E149" s="420">
        <v>2638.3000000000006</v>
      </c>
      <c r="F149" s="420">
        <v>2615.6000000000004</v>
      </c>
      <c r="G149" s="420">
        <v>2589.2000000000007</v>
      </c>
      <c r="H149" s="420">
        <v>2687.4000000000005</v>
      </c>
      <c r="I149" s="420">
        <v>2713.8</v>
      </c>
      <c r="J149" s="420">
        <v>2736.5000000000005</v>
      </c>
      <c r="K149" s="419">
        <v>2691.1</v>
      </c>
      <c r="L149" s="419">
        <v>2642</v>
      </c>
      <c r="M149" s="419">
        <v>6.2122200000000003</v>
      </c>
    </row>
    <row r="150" spans="1:13">
      <c r="A150" s="245">
        <v>140</v>
      </c>
      <c r="B150" s="421" t="s">
        <v>348</v>
      </c>
      <c r="C150" s="419">
        <v>210.9</v>
      </c>
      <c r="D150" s="420">
        <v>210.4</v>
      </c>
      <c r="E150" s="420">
        <v>207</v>
      </c>
      <c r="F150" s="420">
        <v>203.1</v>
      </c>
      <c r="G150" s="420">
        <v>199.7</v>
      </c>
      <c r="H150" s="420">
        <v>214.3</v>
      </c>
      <c r="I150" s="420">
        <v>217.70000000000005</v>
      </c>
      <c r="J150" s="420">
        <v>221.60000000000002</v>
      </c>
      <c r="K150" s="419">
        <v>213.8</v>
      </c>
      <c r="L150" s="419">
        <v>206.5</v>
      </c>
      <c r="M150" s="419">
        <v>4.2366000000000001</v>
      </c>
    </row>
    <row r="151" spans="1:13">
      <c r="A151" s="245">
        <v>141</v>
      </c>
      <c r="B151" s="421" t="s">
        <v>236</v>
      </c>
      <c r="C151" s="419">
        <v>563.6</v>
      </c>
      <c r="D151" s="420">
        <v>563.15</v>
      </c>
      <c r="E151" s="420">
        <v>557.79999999999995</v>
      </c>
      <c r="F151" s="420">
        <v>552</v>
      </c>
      <c r="G151" s="420">
        <v>546.65</v>
      </c>
      <c r="H151" s="420">
        <v>568.94999999999993</v>
      </c>
      <c r="I151" s="420">
        <v>574.30000000000007</v>
      </c>
      <c r="J151" s="420">
        <v>580.09999999999991</v>
      </c>
      <c r="K151" s="419">
        <v>568.5</v>
      </c>
      <c r="L151" s="419">
        <v>557.35</v>
      </c>
      <c r="M151" s="419">
        <v>3.7934800000000002</v>
      </c>
    </row>
    <row r="152" spans="1:13">
      <c r="A152" s="245">
        <v>142</v>
      </c>
      <c r="B152" s="421" t="s">
        <v>237</v>
      </c>
      <c r="C152" s="419">
        <v>1656.15</v>
      </c>
      <c r="D152" s="420">
        <v>1664.2833333333335</v>
      </c>
      <c r="E152" s="420">
        <v>1636.866666666667</v>
      </c>
      <c r="F152" s="420">
        <v>1617.5833333333335</v>
      </c>
      <c r="G152" s="420">
        <v>1590.166666666667</v>
      </c>
      <c r="H152" s="420">
        <v>1683.5666666666671</v>
      </c>
      <c r="I152" s="420">
        <v>1710.9833333333336</v>
      </c>
      <c r="J152" s="420">
        <v>1730.2666666666671</v>
      </c>
      <c r="K152" s="419">
        <v>1691.7</v>
      </c>
      <c r="L152" s="419">
        <v>1645</v>
      </c>
      <c r="M152" s="419">
        <v>0.71355999999999997</v>
      </c>
    </row>
    <row r="153" spans="1:13">
      <c r="A153" s="245">
        <v>143</v>
      </c>
      <c r="B153" s="421" t="s">
        <v>238</v>
      </c>
      <c r="C153" s="419">
        <v>79.099999999999994</v>
      </c>
      <c r="D153" s="420">
        <v>79.05</v>
      </c>
      <c r="E153" s="420">
        <v>78.55</v>
      </c>
      <c r="F153" s="420">
        <v>78</v>
      </c>
      <c r="G153" s="420">
        <v>77.5</v>
      </c>
      <c r="H153" s="420">
        <v>79.599999999999994</v>
      </c>
      <c r="I153" s="420">
        <v>80.099999999999994</v>
      </c>
      <c r="J153" s="420">
        <v>80.649999999999991</v>
      </c>
      <c r="K153" s="419">
        <v>79.55</v>
      </c>
      <c r="L153" s="419">
        <v>78.5</v>
      </c>
      <c r="M153" s="419">
        <v>15.14114</v>
      </c>
    </row>
    <row r="154" spans="1:13">
      <c r="A154" s="245">
        <v>144</v>
      </c>
      <c r="B154" s="421" t="s">
        <v>95</v>
      </c>
      <c r="C154" s="419">
        <v>93.6</v>
      </c>
      <c r="D154" s="420">
        <v>93.566666666666663</v>
      </c>
      <c r="E154" s="420">
        <v>92.73333333333332</v>
      </c>
      <c r="F154" s="420">
        <v>91.86666666666666</v>
      </c>
      <c r="G154" s="420">
        <v>91.033333333333317</v>
      </c>
      <c r="H154" s="420">
        <v>94.433333333333323</v>
      </c>
      <c r="I154" s="420">
        <v>95.266666666666666</v>
      </c>
      <c r="J154" s="420">
        <v>96.133333333333326</v>
      </c>
      <c r="K154" s="419">
        <v>94.4</v>
      </c>
      <c r="L154" s="419">
        <v>92.7</v>
      </c>
      <c r="M154" s="419">
        <v>11.002269999999999</v>
      </c>
    </row>
    <row r="155" spans="1:13">
      <c r="A155" s="245">
        <v>145</v>
      </c>
      <c r="B155" s="421" t="s">
        <v>349</v>
      </c>
      <c r="C155" s="419">
        <v>758.65</v>
      </c>
      <c r="D155" s="420">
        <v>761.55000000000007</v>
      </c>
      <c r="E155" s="420">
        <v>749.10000000000014</v>
      </c>
      <c r="F155" s="420">
        <v>739.55000000000007</v>
      </c>
      <c r="G155" s="420">
        <v>727.10000000000014</v>
      </c>
      <c r="H155" s="420">
        <v>771.10000000000014</v>
      </c>
      <c r="I155" s="420">
        <v>783.55000000000018</v>
      </c>
      <c r="J155" s="420">
        <v>793.10000000000014</v>
      </c>
      <c r="K155" s="419">
        <v>774</v>
      </c>
      <c r="L155" s="419">
        <v>752</v>
      </c>
      <c r="M155" s="419">
        <v>4.2638499999999997</v>
      </c>
    </row>
    <row r="156" spans="1:13">
      <c r="A156" s="245">
        <v>146</v>
      </c>
      <c r="B156" s="421" t="s">
        <v>96</v>
      </c>
      <c r="C156" s="419">
        <v>1202.95</v>
      </c>
      <c r="D156" s="420">
        <v>1206.6499999999999</v>
      </c>
      <c r="E156" s="420">
        <v>1195.2999999999997</v>
      </c>
      <c r="F156" s="420">
        <v>1187.6499999999999</v>
      </c>
      <c r="G156" s="420">
        <v>1176.2999999999997</v>
      </c>
      <c r="H156" s="420">
        <v>1214.2999999999997</v>
      </c>
      <c r="I156" s="420">
        <v>1225.6499999999996</v>
      </c>
      <c r="J156" s="420">
        <v>1233.2999999999997</v>
      </c>
      <c r="K156" s="419">
        <v>1218</v>
      </c>
      <c r="L156" s="419">
        <v>1199</v>
      </c>
      <c r="M156" s="419">
        <v>8.6530500000000004</v>
      </c>
    </row>
    <row r="157" spans="1:13">
      <c r="A157" s="245">
        <v>147</v>
      </c>
      <c r="B157" s="421" t="s">
        <v>97</v>
      </c>
      <c r="C157" s="419">
        <v>182.45</v>
      </c>
      <c r="D157" s="420">
        <v>182.68333333333331</v>
      </c>
      <c r="E157" s="420">
        <v>181.71666666666661</v>
      </c>
      <c r="F157" s="420">
        <v>180.98333333333329</v>
      </c>
      <c r="G157" s="420">
        <v>180.01666666666659</v>
      </c>
      <c r="H157" s="420">
        <v>183.41666666666663</v>
      </c>
      <c r="I157" s="420">
        <v>184.38333333333333</v>
      </c>
      <c r="J157" s="420">
        <v>185.11666666666665</v>
      </c>
      <c r="K157" s="419">
        <v>183.65</v>
      </c>
      <c r="L157" s="419">
        <v>181.95</v>
      </c>
      <c r="M157" s="419">
        <v>12.15475</v>
      </c>
    </row>
    <row r="158" spans="1:13">
      <c r="A158" s="245">
        <v>148</v>
      </c>
      <c r="B158" s="421" t="s">
        <v>351</v>
      </c>
      <c r="C158" s="419">
        <v>359.55</v>
      </c>
      <c r="D158" s="420">
        <v>361.55</v>
      </c>
      <c r="E158" s="420">
        <v>354.1</v>
      </c>
      <c r="F158" s="420">
        <v>348.65000000000003</v>
      </c>
      <c r="G158" s="420">
        <v>341.20000000000005</v>
      </c>
      <c r="H158" s="420">
        <v>367</v>
      </c>
      <c r="I158" s="420">
        <v>374.44999999999993</v>
      </c>
      <c r="J158" s="420">
        <v>379.9</v>
      </c>
      <c r="K158" s="419">
        <v>369</v>
      </c>
      <c r="L158" s="419">
        <v>356.1</v>
      </c>
      <c r="M158" s="419">
        <v>3.8496299999999999</v>
      </c>
    </row>
    <row r="159" spans="1:13">
      <c r="A159" s="245">
        <v>149</v>
      </c>
      <c r="B159" s="421" t="s">
        <v>98</v>
      </c>
      <c r="C159" s="419">
        <v>85.3</v>
      </c>
      <c r="D159" s="420">
        <v>85.5</v>
      </c>
      <c r="E159" s="420">
        <v>84.7</v>
      </c>
      <c r="F159" s="420">
        <v>84.100000000000009</v>
      </c>
      <c r="G159" s="420">
        <v>83.300000000000011</v>
      </c>
      <c r="H159" s="420">
        <v>86.1</v>
      </c>
      <c r="I159" s="420">
        <v>86.9</v>
      </c>
      <c r="J159" s="420">
        <v>87.499999999999986</v>
      </c>
      <c r="K159" s="419">
        <v>86.3</v>
      </c>
      <c r="L159" s="419">
        <v>84.9</v>
      </c>
      <c r="M159" s="419">
        <v>105.97712</v>
      </c>
    </row>
    <row r="160" spans="1:13">
      <c r="A160" s="245">
        <v>150</v>
      </c>
      <c r="B160" s="421" t="s">
        <v>352</v>
      </c>
      <c r="C160" s="419">
        <v>2947.3</v>
      </c>
      <c r="D160" s="420">
        <v>2931.4333333333329</v>
      </c>
      <c r="E160" s="420">
        <v>2905.8666666666659</v>
      </c>
      <c r="F160" s="420">
        <v>2864.4333333333329</v>
      </c>
      <c r="G160" s="420">
        <v>2838.8666666666659</v>
      </c>
      <c r="H160" s="420">
        <v>2972.8666666666659</v>
      </c>
      <c r="I160" s="420">
        <v>2998.4333333333325</v>
      </c>
      <c r="J160" s="420">
        <v>3039.8666666666659</v>
      </c>
      <c r="K160" s="419">
        <v>2957</v>
      </c>
      <c r="L160" s="419">
        <v>2890</v>
      </c>
      <c r="M160" s="419">
        <v>0.60475000000000001</v>
      </c>
    </row>
    <row r="161" spans="1:13">
      <c r="A161" s="245">
        <v>151</v>
      </c>
      <c r="B161" s="421" t="s">
        <v>353</v>
      </c>
      <c r="C161" s="419">
        <v>517.54999999999995</v>
      </c>
      <c r="D161" s="420">
        <v>521.33333333333337</v>
      </c>
      <c r="E161" s="420">
        <v>511.2166666666667</v>
      </c>
      <c r="F161" s="420">
        <v>504.88333333333333</v>
      </c>
      <c r="G161" s="420">
        <v>494.76666666666665</v>
      </c>
      <c r="H161" s="420">
        <v>527.66666666666674</v>
      </c>
      <c r="I161" s="420">
        <v>537.7833333333333</v>
      </c>
      <c r="J161" s="420">
        <v>544.11666666666679</v>
      </c>
      <c r="K161" s="419">
        <v>531.45000000000005</v>
      </c>
      <c r="L161" s="419">
        <v>515</v>
      </c>
      <c r="M161" s="419">
        <v>2.5918000000000001</v>
      </c>
    </row>
    <row r="162" spans="1:13">
      <c r="A162" s="245">
        <v>152</v>
      </c>
      <c r="B162" s="421" t="s">
        <v>354</v>
      </c>
      <c r="C162" s="419">
        <v>183.8</v>
      </c>
      <c r="D162" s="420">
        <v>184.71666666666667</v>
      </c>
      <c r="E162" s="420">
        <v>182.08333333333334</v>
      </c>
      <c r="F162" s="420">
        <v>180.36666666666667</v>
      </c>
      <c r="G162" s="420">
        <v>177.73333333333335</v>
      </c>
      <c r="H162" s="420">
        <v>186.43333333333334</v>
      </c>
      <c r="I162" s="420">
        <v>189.06666666666666</v>
      </c>
      <c r="J162" s="420">
        <v>190.78333333333333</v>
      </c>
      <c r="K162" s="419">
        <v>187.35</v>
      </c>
      <c r="L162" s="419">
        <v>183</v>
      </c>
      <c r="M162" s="419">
        <v>10.900550000000001</v>
      </c>
    </row>
    <row r="163" spans="1:13">
      <c r="A163" s="245">
        <v>153</v>
      </c>
      <c r="B163" s="421" t="s">
        <v>355</v>
      </c>
      <c r="C163" s="419">
        <v>189.3</v>
      </c>
      <c r="D163" s="420">
        <v>190.71666666666667</v>
      </c>
      <c r="E163" s="420">
        <v>186.58333333333334</v>
      </c>
      <c r="F163" s="420">
        <v>183.86666666666667</v>
      </c>
      <c r="G163" s="420">
        <v>179.73333333333335</v>
      </c>
      <c r="H163" s="420">
        <v>193.43333333333334</v>
      </c>
      <c r="I163" s="420">
        <v>197.56666666666666</v>
      </c>
      <c r="J163" s="420">
        <v>200.28333333333333</v>
      </c>
      <c r="K163" s="419">
        <v>194.85</v>
      </c>
      <c r="L163" s="419">
        <v>188</v>
      </c>
      <c r="M163" s="419">
        <v>52.746980000000001</v>
      </c>
    </row>
    <row r="164" spans="1:13">
      <c r="A164" s="245">
        <v>154</v>
      </c>
      <c r="B164" s="421" t="s">
        <v>356</v>
      </c>
      <c r="C164" s="419">
        <v>248.95</v>
      </c>
      <c r="D164" s="420">
        <v>249</v>
      </c>
      <c r="E164" s="420">
        <v>244.1</v>
      </c>
      <c r="F164" s="420">
        <v>239.25</v>
      </c>
      <c r="G164" s="420">
        <v>234.35</v>
      </c>
      <c r="H164" s="420">
        <v>253.85</v>
      </c>
      <c r="I164" s="420">
        <v>258.75</v>
      </c>
      <c r="J164" s="420">
        <v>263.60000000000002</v>
      </c>
      <c r="K164" s="419">
        <v>253.9</v>
      </c>
      <c r="L164" s="419">
        <v>244.15</v>
      </c>
      <c r="M164" s="419">
        <v>53.965299999999999</v>
      </c>
    </row>
    <row r="165" spans="1:13">
      <c r="A165" s="245">
        <v>155</v>
      </c>
      <c r="B165" s="421" t="s">
        <v>239</v>
      </c>
      <c r="C165" s="419">
        <v>9.8000000000000007</v>
      </c>
      <c r="D165" s="420">
        <v>9.8166666666666664</v>
      </c>
      <c r="E165" s="420">
        <v>9.5333333333333332</v>
      </c>
      <c r="F165" s="420">
        <v>9.2666666666666675</v>
      </c>
      <c r="G165" s="420">
        <v>8.9833333333333343</v>
      </c>
      <c r="H165" s="420">
        <v>10.083333333333332</v>
      </c>
      <c r="I165" s="420">
        <v>10.366666666666664</v>
      </c>
      <c r="J165" s="420">
        <v>10.633333333333331</v>
      </c>
      <c r="K165" s="419">
        <v>10.1</v>
      </c>
      <c r="L165" s="419">
        <v>9.5500000000000007</v>
      </c>
      <c r="M165" s="419">
        <v>92.329790000000003</v>
      </c>
    </row>
    <row r="166" spans="1:13">
      <c r="A166" s="245">
        <v>156</v>
      </c>
      <c r="B166" s="421" t="s">
        <v>240</v>
      </c>
      <c r="C166" s="419">
        <v>65.7</v>
      </c>
      <c r="D166" s="420">
        <v>65.7</v>
      </c>
      <c r="E166" s="420">
        <v>64.2</v>
      </c>
      <c r="F166" s="420">
        <v>62.7</v>
      </c>
      <c r="G166" s="420">
        <v>61.2</v>
      </c>
      <c r="H166" s="420">
        <v>67.2</v>
      </c>
      <c r="I166" s="420">
        <v>68.7</v>
      </c>
      <c r="J166" s="420">
        <v>70.2</v>
      </c>
      <c r="K166" s="419">
        <v>67.2</v>
      </c>
      <c r="L166" s="419">
        <v>64.2</v>
      </c>
      <c r="M166" s="419">
        <v>18.86458</v>
      </c>
    </row>
    <row r="167" spans="1:13">
      <c r="A167" s="245">
        <v>157</v>
      </c>
      <c r="B167" s="421" t="s">
        <v>99</v>
      </c>
      <c r="C167" s="419">
        <v>151.30000000000001</v>
      </c>
      <c r="D167" s="420">
        <v>152.08333333333334</v>
      </c>
      <c r="E167" s="420">
        <v>150.2166666666667</v>
      </c>
      <c r="F167" s="420">
        <v>149.13333333333335</v>
      </c>
      <c r="G167" s="420">
        <v>147.26666666666671</v>
      </c>
      <c r="H167" s="420">
        <v>153.16666666666669</v>
      </c>
      <c r="I167" s="420">
        <v>155.0333333333333</v>
      </c>
      <c r="J167" s="420">
        <v>156.11666666666667</v>
      </c>
      <c r="K167" s="419">
        <v>153.94999999999999</v>
      </c>
      <c r="L167" s="419">
        <v>151</v>
      </c>
      <c r="M167" s="419">
        <v>74.693110000000004</v>
      </c>
    </row>
    <row r="168" spans="1:13">
      <c r="A168" s="245">
        <v>158</v>
      </c>
      <c r="B168" s="421" t="s">
        <v>357</v>
      </c>
      <c r="C168" s="419">
        <v>351.6</v>
      </c>
      <c r="D168" s="420">
        <v>351.60000000000008</v>
      </c>
      <c r="E168" s="420">
        <v>348.10000000000014</v>
      </c>
      <c r="F168" s="420">
        <v>344.60000000000008</v>
      </c>
      <c r="G168" s="420">
        <v>341.10000000000014</v>
      </c>
      <c r="H168" s="420">
        <v>355.10000000000014</v>
      </c>
      <c r="I168" s="420">
        <v>358.6</v>
      </c>
      <c r="J168" s="420">
        <v>362.10000000000014</v>
      </c>
      <c r="K168" s="419">
        <v>355.1</v>
      </c>
      <c r="L168" s="419">
        <v>348.1</v>
      </c>
      <c r="M168" s="419">
        <v>1.9821599999999999</v>
      </c>
    </row>
    <row r="169" spans="1:13">
      <c r="A169" s="245">
        <v>159</v>
      </c>
      <c r="B169" s="421" t="s">
        <v>725</v>
      </c>
      <c r="C169" s="419">
        <v>4612.75</v>
      </c>
      <c r="D169" s="420">
        <v>4624.166666666667</v>
      </c>
      <c r="E169" s="420">
        <v>4588.5833333333339</v>
      </c>
      <c r="F169" s="420">
        <v>4564.416666666667</v>
      </c>
      <c r="G169" s="420">
        <v>4528.8333333333339</v>
      </c>
      <c r="H169" s="420">
        <v>4648.3333333333339</v>
      </c>
      <c r="I169" s="420">
        <v>4683.9166666666679</v>
      </c>
      <c r="J169" s="420">
        <v>4708.0833333333339</v>
      </c>
      <c r="K169" s="419">
        <v>4659.75</v>
      </c>
      <c r="L169" s="419">
        <v>4600</v>
      </c>
      <c r="M169" s="419">
        <v>0.26469999999999999</v>
      </c>
    </row>
    <row r="170" spans="1:13">
      <c r="A170" s="245">
        <v>160</v>
      </c>
      <c r="B170" s="421" t="s">
        <v>102</v>
      </c>
      <c r="C170" s="419">
        <v>32.6</v>
      </c>
      <c r="D170" s="420">
        <v>32.333333333333336</v>
      </c>
      <c r="E170" s="420">
        <v>31.966666666666669</v>
      </c>
      <c r="F170" s="420">
        <v>31.333333333333332</v>
      </c>
      <c r="G170" s="420">
        <v>30.966666666666665</v>
      </c>
      <c r="H170" s="420">
        <v>32.966666666666669</v>
      </c>
      <c r="I170" s="420">
        <v>33.333333333333329</v>
      </c>
      <c r="J170" s="420">
        <v>33.966666666666676</v>
      </c>
      <c r="K170" s="419">
        <v>32.700000000000003</v>
      </c>
      <c r="L170" s="419">
        <v>31.7</v>
      </c>
      <c r="M170" s="419">
        <v>454.96444000000002</v>
      </c>
    </row>
    <row r="171" spans="1:13">
      <c r="A171" s="245">
        <v>161</v>
      </c>
      <c r="B171" s="421" t="s">
        <v>358</v>
      </c>
      <c r="C171" s="419">
        <v>3056.15</v>
      </c>
      <c r="D171" s="420">
        <v>3055.9666666666672</v>
      </c>
      <c r="E171" s="420">
        <v>3015.2333333333345</v>
      </c>
      <c r="F171" s="420">
        <v>2974.3166666666675</v>
      </c>
      <c r="G171" s="420">
        <v>2933.5833333333348</v>
      </c>
      <c r="H171" s="420">
        <v>3096.8833333333341</v>
      </c>
      <c r="I171" s="420">
        <v>3137.6166666666668</v>
      </c>
      <c r="J171" s="420">
        <v>3178.5333333333338</v>
      </c>
      <c r="K171" s="419">
        <v>3096.7</v>
      </c>
      <c r="L171" s="419">
        <v>3015.05</v>
      </c>
      <c r="M171" s="419">
        <v>0.51517000000000002</v>
      </c>
    </row>
    <row r="172" spans="1:13">
      <c r="A172" s="245">
        <v>162</v>
      </c>
      <c r="B172" s="421" t="s">
        <v>726</v>
      </c>
      <c r="C172" s="419">
        <v>204.8</v>
      </c>
      <c r="D172" s="420">
        <v>205.43333333333331</v>
      </c>
      <c r="E172" s="420">
        <v>201.36666666666662</v>
      </c>
      <c r="F172" s="420">
        <v>197.93333333333331</v>
      </c>
      <c r="G172" s="420">
        <v>193.86666666666662</v>
      </c>
      <c r="H172" s="420">
        <v>208.86666666666662</v>
      </c>
      <c r="I172" s="420">
        <v>212.93333333333328</v>
      </c>
      <c r="J172" s="420">
        <v>216.36666666666662</v>
      </c>
      <c r="K172" s="419">
        <v>209.5</v>
      </c>
      <c r="L172" s="419">
        <v>202</v>
      </c>
      <c r="M172" s="419">
        <v>6.3013700000000004</v>
      </c>
    </row>
    <row r="173" spans="1:13">
      <c r="A173" s="245">
        <v>163</v>
      </c>
      <c r="B173" s="421" t="s">
        <v>359</v>
      </c>
      <c r="C173" s="419">
        <v>3324.25</v>
      </c>
      <c r="D173" s="420">
        <v>3356.65</v>
      </c>
      <c r="E173" s="420">
        <v>3283.3</v>
      </c>
      <c r="F173" s="420">
        <v>3242.35</v>
      </c>
      <c r="G173" s="420">
        <v>3169</v>
      </c>
      <c r="H173" s="420">
        <v>3397.6000000000004</v>
      </c>
      <c r="I173" s="420">
        <v>3470.95</v>
      </c>
      <c r="J173" s="420">
        <v>3511.9000000000005</v>
      </c>
      <c r="K173" s="419">
        <v>3430</v>
      </c>
      <c r="L173" s="419">
        <v>3315.7</v>
      </c>
      <c r="M173" s="419">
        <v>0.20494000000000001</v>
      </c>
    </row>
    <row r="174" spans="1:13">
      <c r="A174" s="245">
        <v>164</v>
      </c>
      <c r="B174" s="421" t="s">
        <v>241</v>
      </c>
      <c r="C174" s="419">
        <v>200.1</v>
      </c>
      <c r="D174" s="420">
        <v>202.43333333333331</v>
      </c>
      <c r="E174" s="420">
        <v>196.71666666666661</v>
      </c>
      <c r="F174" s="420">
        <v>193.33333333333331</v>
      </c>
      <c r="G174" s="420">
        <v>187.61666666666662</v>
      </c>
      <c r="H174" s="420">
        <v>205.81666666666661</v>
      </c>
      <c r="I174" s="420">
        <v>211.5333333333333</v>
      </c>
      <c r="J174" s="420">
        <v>214.9166666666666</v>
      </c>
      <c r="K174" s="419">
        <v>208.15</v>
      </c>
      <c r="L174" s="419">
        <v>199.05</v>
      </c>
      <c r="M174" s="419">
        <v>7.0811200000000003</v>
      </c>
    </row>
    <row r="175" spans="1:13">
      <c r="A175" s="245">
        <v>165</v>
      </c>
      <c r="B175" s="421" t="s">
        <v>360</v>
      </c>
      <c r="C175" s="419">
        <v>5657.9</v>
      </c>
      <c r="D175" s="420">
        <v>5665.6333333333341</v>
      </c>
      <c r="E175" s="420">
        <v>5612.2666666666682</v>
      </c>
      <c r="F175" s="420">
        <v>5566.6333333333341</v>
      </c>
      <c r="G175" s="420">
        <v>5513.2666666666682</v>
      </c>
      <c r="H175" s="420">
        <v>5711.2666666666682</v>
      </c>
      <c r="I175" s="420">
        <v>5764.633333333335</v>
      </c>
      <c r="J175" s="420">
        <v>5810.2666666666682</v>
      </c>
      <c r="K175" s="419">
        <v>5719</v>
      </c>
      <c r="L175" s="419">
        <v>5620</v>
      </c>
      <c r="M175" s="419">
        <v>2.7050000000000001E-2</v>
      </c>
    </row>
    <row r="176" spans="1:13">
      <c r="A176" s="245">
        <v>166</v>
      </c>
      <c r="B176" s="421" t="s">
        <v>901</v>
      </c>
      <c r="C176" s="419">
        <v>3462.6</v>
      </c>
      <c r="D176" s="420">
        <v>3430.7999999999997</v>
      </c>
      <c r="E176" s="420">
        <v>3371.7999999999993</v>
      </c>
      <c r="F176" s="420">
        <v>3280.9999999999995</v>
      </c>
      <c r="G176" s="420">
        <v>3221.9999999999991</v>
      </c>
      <c r="H176" s="420">
        <v>3521.5999999999995</v>
      </c>
      <c r="I176" s="420">
        <v>3580.6000000000004</v>
      </c>
      <c r="J176" s="420">
        <v>3671.3999999999996</v>
      </c>
      <c r="K176" s="419">
        <v>3489.8</v>
      </c>
      <c r="L176" s="419">
        <v>3340</v>
      </c>
      <c r="M176" s="419">
        <v>2.8272900000000001</v>
      </c>
    </row>
    <row r="177" spans="1:13">
      <c r="A177" s="245">
        <v>167</v>
      </c>
      <c r="B177" s="421" t="s">
        <v>361</v>
      </c>
      <c r="C177" s="419">
        <v>1515.8</v>
      </c>
      <c r="D177" s="420">
        <v>1512.2833333333335</v>
      </c>
      <c r="E177" s="420">
        <v>1503.5166666666671</v>
      </c>
      <c r="F177" s="420">
        <v>1491.2333333333336</v>
      </c>
      <c r="G177" s="420">
        <v>1482.4666666666672</v>
      </c>
      <c r="H177" s="420">
        <v>1524.5666666666671</v>
      </c>
      <c r="I177" s="420">
        <v>1533.3333333333335</v>
      </c>
      <c r="J177" s="420">
        <v>1545.616666666667</v>
      </c>
      <c r="K177" s="419">
        <v>1521.05</v>
      </c>
      <c r="L177" s="419">
        <v>1500</v>
      </c>
      <c r="M177" s="419">
        <v>0.29664000000000001</v>
      </c>
    </row>
    <row r="178" spans="1:13">
      <c r="A178" s="245">
        <v>168</v>
      </c>
      <c r="B178" s="421" t="s">
        <v>100</v>
      </c>
      <c r="C178" s="419">
        <v>662.7</v>
      </c>
      <c r="D178" s="420">
        <v>661.25</v>
      </c>
      <c r="E178" s="420">
        <v>654.6</v>
      </c>
      <c r="F178" s="420">
        <v>646.5</v>
      </c>
      <c r="G178" s="420">
        <v>639.85</v>
      </c>
      <c r="H178" s="420">
        <v>669.35</v>
      </c>
      <c r="I178" s="420">
        <v>676.00000000000011</v>
      </c>
      <c r="J178" s="420">
        <v>684.1</v>
      </c>
      <c r="K178" s="419">
        <v>667.9</v>
      </c>
      <c r="L178" s="419">
        <v>653.15</v>
      </c>
      <c r="M178" s="419">
        <v>18.503229999999999</v>
      </c>
    </row>
    <row r="179" spans="1:13">
      <c r="A179" s="245">
        <v>169</v>
      </c>
      <c r="B179" s="421" t="s">
        <v>362</v>
      </c>
      <c r="C179" s="419">
        <v>976.2</v>
      </c>
      <c r="D179" s="420">
        <v>981.9666666666667</v>
      </c>
      <c r="E179" s="420">
        <v>966.23333333333335</v>
      </c>
      <c r="F179" s="420">
        <v>956.26666666666665</v>
      </c>
      <c r="G179" s="420">
        <v>940.5333333333333</v>
      </c>
      <c r="H179" s="420">
        <v>991.93333333333339</v>
      </c>
      <c r="I179" s="420">
        <v>1007.6666666666667</v>
      </c>
      <c r="J179" s="420">
        <v>1017.6333333333334</v>
      </c>
      <c r="K179" s="419">
        <v>997.7</v>
      </c>
      <c r="L179" s="419">
        <v>972</v>
      </c>
      <c r="M179" s="419">
        <v>0.90671000000000002</v>
      </c>
    </row>
    <row r="180" spans="1:13">
      <c r="A180" s="245">
        <v>170</v>
      </c>
      <c r="B180" s="421" t="s">
        <v>242</v>
      </c>
      <c r="C180" s="419">
        <v>636.75</v>
      </c>
      <c r="D180" s="420">
        <v>634.48333333333335</v>
      </c>
      <c r="E180" s="420">
        <v>624.26666666666665</v>
      </c>
      <c r="F180" s="420">
        <v>611.7833333333333</v>
      </c>
      <c r="G180" s="420">
        <v>601.56666666666661</v>
      </c>
      <c r="H180" s="420">
        <v>646.9666666666667</v>
      </c>
      <c r="I180" s="420">
        <v>657.18333333333339</v>
      </c>
      <c r="J180" s="420">
        <v>669.66666666666674</v>
      </c>
      <c r="K180" s="419">
        <v>644.70000000000005</v>
      </c>
      <c r="L180" s="419">
        <v>622</v>
      </c>
      <c r="M180" s="419">
        <v>5.0014200000000004</v>
      </c>
    </row>
    <row r="181" spans="1:13">
      <c r="A181" s="245">
        <v>171</v>
      </c>
      <c r="B181" s="421" t="s">
        <v>103</v>
      </c>
      <c r="C181" s="419">
        <v>891.25</v>
      </c>
      <c r="D181" s="420">
        <v>893.41666666666663</v>
      </c>
      <c r="E181" s="420">
        <v>878.38333333333321</v>
      </c>
      <c r="F181" s="420">
        <v>865.51666666666654</v>
      </c>
      <c r="G181" s="420">
        <v>850.48333333333312</v>
      </c>
      <c r="H181" s="420">
        <v>906.2833333333333</v>
      </c>
      <c r="I181" s="420">
        <v>921.31666666666683</v>
      </c>
      <c r="J181" s="420">
        <v>934.18333333333339</v>
      </c>
      <c r="K181" s="419">
        <v>908.45</v>
      </c>
      <c r="L181" s="419">
        <v>880.55</v>
      </c>
      <c r="M181" s="419">
        <v>18.165099999999999</v>
      </c>
    </row>
    <row r="182" spans="1:13">
      <c r="A182" s="245">
        <v>172</v>
      </c>
      <c r="B182" s="421" t="s">
        <v>243</v>
      </c>
      <c r="C182" s="419">
        <v>574.9</v>
      </c>
      <c r="D182" s="420">
        <v>575.81666666666661</v>
      </c>
      <c r="E182" s="420">
        <v>570.33333333333326</v>
      </c>
      <c r="F182" s="420">
        <v>565.76666666666665</v>
      </c>
      <c r="G182" s="420">
        <v>560.2833333333333</v>
      </c>
      <c r="H182" s="420">
        <v>580.38333333333321</v>
      </c>
      <c r="I182" s="420">
        <v>585.86666666666656</v>
      </c>
      <c r="J182" s="420">
        <v>590.43333333333317</v>
      </c>
      <c r="K182" s="419">
        <v>581.29999999999995</v>
      </c>
      <c r="L182" s="419">
        <v>571.25</v>
      </c>
      <c r="M182" s="419">
        <v>3.03335</v>
      </c>
    </row>
    <row r="183" spans="1:13">
      <c r="A183" s="245">
        <v>173</v>
      </c>
      <c r="B183" s="421" t="s">
        <v>244</v>
      </c>
      <c r="C183" s="419">
        <v>1388.4</v>
      </c>
      <c r="D183" s="420">
        <v>1390.0833333333333</v>
      </c>
      <c r="E183" s="420">
        <v>1381.3666666666666</v>
      </c>
      <c r="F183" s="420">
        <v>1374.3333333333333</v>
      </c>
      <c r="G183" s="420">
        <v>1365.6166666666666</v>
      </c>
      <c r="H183" s="420">
        <v>1397.1166666666666</v>
      </c>
      <c r="I183" s="420">
        <v>1405.8333333333333</v>
      </c>
      <c r="J183" s="420">
        <v>1412.8666666666666</v>
      </c>
      <c r="K183" s="419">
        <v>1398.8</v>
      </c>
      <c r="L183" s="419">
        <v>1383.05</v>
      </c>
      <c r="M183" s="419">
        <v>3.0551400000000002</v>
      </c>
    </row>
    <row r="184" spans="1:13">
      <c r="A184" s="245">
        <v>174</v>
      </c>
      <c r="B184" s="421" t="s">
        <v>363</v>
      </c>
      <c r="C184" s="419">
        <v>340.6</v>
      </c>
      <c r="D184" s="420">
        <v>339.91666666666669</v>
      </c>
      <c r="E184" s="420">
        <v>334.33333333333337</v>
      </c>
      <c r="F184" s="420">
        <v>328.06666666666666</v>
      </c>
      <c r="G184" s="420">
        <v>322.48333333333335</v>
      </c>
      <c r="H184" s="420">
        <v>346.18333333333339</v>
      </c>
      <c r="I184" s="420">
        <v>351.76666666666677</v>
      </c>
      <c r="J184" s="420">
        <v>358.03333333333342</v>
      </c>
      <c r="K184" s="419">
        <v>345.5</v>
      </c>
      <c r="L184" s="419">
        <v>333.65</v>
      </c>
      <c r="M184" s="419">
        <v>87.868610000000004</v>
      </c>
    </row>
    <row r="185" spans="1:13">
      <c r="A185" s="245">
        <v>175</v>
      </c>
      <c r="B185" s="421" t="s">
        <v>245</v>
      </c>
      <c r="C185" s="419">
        <v>665.6</v>
      </c>
      <c r="D185" s="420">
        <v>666.30000000000007</v>
      </c>
      <c r="E185" s="420">
        <v>655.30000000000018</v>
      </c>
      <c r="F185" s="420">
        <v>645.00000000000011</v>
      </c>
      <c r="G185" s="420">
        <v>634.00000000000023</v>
      </c>
      <c r="H185" s="420">
        <v>676.60000000000014</v>
      </c>
      <c r="I185" s="420">
        <v>687.59999999999991</v>
      </c>
      <c r="J185" s="420">
        <v>697.90000000000009</v>
      </c>
      <c r="K185" s="419">
        <v>677.3</v>
      </c>
      <c r="L185" s="419">
        <v>656</v>
      </c>
      <c r="M185" s="419">
        <v>9.6995400000000007</v>
      </c>
    </row>
    <row r="186" spans="1:13">
      <c r="A186" s="245">
        <v>176</v>
      </c>
      <c r="B186" s="421" t="s">
        <v>104</v>
      </c>
      <c r="C186" s="419">
        <v>1489.75</v>
      </c>
      <c r="D186" s="420">
        <v>1496.5666666666666</v>
      </c>
      <c r="E186" s="420">
        <v>1480.1833333333332</v>
      </c>
      <c r="F186" s="420">
        <v>1470.6166666666666</v>
      </c>
      <c r="G186" s="420">
        <v>1454.2333333333331</v>
      </c>
      <c r="H186" s="420">
        <v>1506.1333333333332</v>
      </c>
      <c r="I186" s="420">
        <v>1522.5166666666664</v>
      </c>
      <c r="J186" s="420">
        <v>1532.0833333333333</v>
      </c>
      <c r="K186" s="419">
        <v>1512.95</v>
      </c>
      <c r="L186" s="419">
        <v>1487</v>
      </c>
      <c r="M186" s="419">
        <v>7.4233799999999999</v>
      </c>
    </row>
    <row r="187" spans="1:13">
      <c r="A187" s="245">
        <v>177</v>
      </c>
      <c r="B187" s="421" t="s">
        <v>364</v>
      </c>
      <c r="C187" s="419">
        <v>383.9</v>
      </c>
      <c r="D187" s="420">
        <v>386.06666666666666</v>
      </c>
      <c r="E187" s="420">
        <v>380.33333333333331</v>
      </c>
      <c r="F187" s="420">
        <v>376.76666666666665</v>
      </c>
      <c r="G187" s="420">
        <v>371.0333333333333</v>
      </c>
      <c r="H187" s="420">
        <v>389.63333333333333</v>
      </c>
      <c r="I187" s="420">
        <v>395.36666666666667</v>
      </c>
      <c r="J187" s="420">
        <v>398.93333333333334</v>
      </c>
      <c r="K187" s="419">
        <v>391.8</v>
      </c>
      <c r="L187" s="419">
        <v>382.5</v>
      </c>
      <c r="M187" s="419">
        <v>1.4708399999999999</v>
      </c>
    </row>
    <row r="188" spans="1:13">
      <c r="A188" s="245">
        <v>178</v>
      </c>
      <c r="B188" s="421" t="s">
        <v>365</v>
      </c>
      <c r="C188" s="419">
        <v>171.6</v>
      </c>
      <c r="D188" s="420">
        <v>167.41666666666666</v>
      </c>
      <c r="E188" s="420">
        <v>160.93333333333331</v>
      </c>
      <c r="F188" s="420">
        <v>150.26666666666665</v>
      </c>
      <c r="G188" s="420">
        <v>143.7833333333333</v>
      </c>
      <c r="H188" s="420">
        <v>178.08333333333331</v>
      </c>
      <c r="I188" s="420">
        <v>184.56666666666666</v>
      </c>
      <c r="J188" s="420">
        <v>195.23333333333332</v>
      </c>
      <c r="K188" s="419">
        <v>173.9</v>
      </c>
      <c r="L188" s="419">
        <v>156.75</v>
      </c>
      <c r="M188" s="419">
        <v>106.51298</v>
      </c>
    </row>
    <row r="189" spans="1:13">
      <c r="A189" s="245">
        <v>179</v>
      </c>
      <c r="B189" s="421" t="s">
        <v>366</v>
      </c>
      <c r="C189" s="419">
        <v>1256.55</v>
      </c>
      <c r="D189" s="420">
        <v>1247.1833333333334</v>
      </c>
      <c r="E189" s="420">
        <v>1225.3666666666668</v>
      </c>
      <c r="F189" s="420">
        <v>1194.1833333333334</v>
      </c>
      <c r="G189" s="420">
        <v>1172.3666666666668</v>
      </c>
      <c r="H189" s="420">
        <v>1278.3666666666668</v>
      </c>
      <c r="I189" s="420">
        <v>1300.1833333333334</v>
      </c>
      <c r="J189" s="420">
        <v>1331.3666666666668</v>
      </c>
      <c r="K189" s="419">
        <v>1269</v>
      </c>
      <c r="L189" s="419">
        <v>1216</v>
      </c>
      <c r="M189" s="419">
        <v>1.13391</v>
      </c>
    </row>
    <row r="190" spans="1:13">
      <c r="A190" s="245">
        <v>180</v>
      </c>
      <c r="B190" s="421" t="s">
        <v>367</v>
      </c>
      <c r="C190" s="419">
        <v>418</v>
      </c>
      <c r="D190" s="420">
        <v>416.18333333333334</v>
      </c>
      <c r="E190" s="420">
        <v>407.56666666666666</v>
      </c>
      <c r="F190" s="420">
        <v>397.13333333333333</v>
      </c>
      <c r="G190" s="420">
        <v>388.51666666666665</v>
      </c>
      <c r="H190" s="420">
        <v>426.61666666666667</v>
      </c>
      <c r="I190" s="420">
        <v>435.23333333333335</v>
      </c>
      <c r="J190" s="420">
        <v>445.66666666666669</v>
      </c>
      <c r="K190" s="419">
        <v>424.8</v>
      </c>
      <c r="L190" s="419">
        <v>405.75</v>
      </c>
      <c r="M190" s="419">
        <v>13.62175</v>
      </c>
    </row>
    <row r="191" spans="1:13">
      <c r="A191" s="245">
        <v>181</v>
      </c>
      <c r="B191" s="421" t="s">
        <v>724</v>
      </c>
      <c r="C191" s="419">
        <v>179.55</v>
      </c>
      <c r="D191" s="420">
        <v>181.11666666666667</v>
      </c>
      <c r="E191" s="420">
        <v>177.43333333333334</v>
      </c>
      <c r="F191" s="420">
        <v>175.31666666666666</v>
      </c>
      <c r="G191" s="420">
        <v>171.63333333333333</v>
      </c>
      <c r="H191" s="420">
        <v>183.23333333333335</v>
      </c>
      <c r="I191" s="420">
        <v>186.91666666666669</v>
      </c>
      <c r="J191" s="420">
        <v>189.03333333333336</v>
      </c>
      <c r="K191" s="419">
        <v>184.8</v>
      </c>
      <c r="L191" s="419">
        <v>179</v>
      </c>
      <c r="M191" s="419">
        <v>7.6425799999999997</v>
      </c>
    </row>
    <row r="192" spans="1:13">
      <c r="A192" s="245">
        <v>182</v>
      </c>
      <c r="B192" s="421" t="s">
        <v>751</v>
      </c>
      <c r="C192" s="419">
        <v>1159.5</v>
      </c>
      <c r="D192" s="420">
        <v>1169.45</v>
      </c>
      <c r="E192" s="420">
        <v>1125.1000000000001</v>
      </c>
      <c r="F192" s="420">
        <v>1090.7</v>
      </c>
      <c r="G192" s="420">
        <v>1046.3500000000001</v>
      </c>
      <c r="H192" s="420">
        <v>1203.8500000000001</v>
      </c>
      <c r="I192" s="420">
        <v>1248.2</v>
      </c>
      <c r="J192" s="420">
        <v>1282.6000000000001</v>
      </c>
      <c r="K192" s="419">
        <v>1213.8</v>
      </c>
      <c r="L192" s="419">
        <v>1135.05</v>
      </c>
      <c r="M192" s="419">
        <v>1.31084</v>
      </c>
    </row>
    <row r="193" spans="1:13">
      <c r="A193" s="245">
        <v>183</v>
      </c>
      <c r="B193" s="421" t="s">
        <v>368</v>
      </c>
      <c r="C193" s="419">
        <v>665.1</v>
      </c>
      <c r="D193" s="420">
        <v>667.86666666666667</v>
      </c>
      <c r="E193" s="420">
        <v>658.23333333333335</v>
      </c>
      <c r="F193" s="420">
        <v>651.36666666666667</v>
      </c>
      <c r="G193" s="420">
        <v>641.73333333333335</v>
      </c>
      <c r="H193" s="420">
        <v>674.73333333333335</v>
      </c>
      <c r="I193" s="420">
        <v>684.36666666666679</v>
      </c>
      <c r="J193" s="420">
        <v>691.23333333333335</v>
      </c>
      <c r="K193" s="419">
        <v>677.5</v>
      </c>
      <c r="L193" s="419">
        <v>661</v>
      </c>
      <c r="M193" s="419">
        <v>14.5755</v>
      </c>
    </row>
    <row r="194" spans="1:13">
      <c r="A194" s="245">
        <v>184</v>
      </c>
      <c r="B194" s="421" t="s">
        <v>369</v>
      </c>
      <c r="C194" s="419">
        <v>369.95</v>
      </c>
      <c r="D194" s="420">
        <v>371.7</v>
      </c>
      <c r="E194" s="420">
        <v>365.9</v>
      </c>
      <c r="F194" s="420">
        <v>361.84999999999997</v>
      </c>
      <c r="G194" s="420">
        <v>356.04999999999995</v>
      </c>
      <c r="H194" s="420">
        <v>375.75</v>
      </c>
      <c r="I194" s="420">
        <v>381.55000000000007</v>
      </c>
      <c r="J194" s="420">
        <v>385.6</v>
      </c>
      <c r="K194" s="419">
        <v>377.5</v>
      </c>
      <c r="L194" s="419">
        <v>367.65</v>
      </c>
      <c r="M194" s="419">
        <v>3.74709</v>
      </c>
    </row>
    <row r="195" spans="1:13">
      <c r="A195" s="245">
        <v>185</v>
      </c>
      <c r="B195" s="421" t="s">
        <v>370</v>
      </c>
      <c r="C195" s="419">
        <v>113.2</v>
      </c>
      <c r="D195" s="420">
        <v>113.41666666666667</v>
      </c>
      <c r="E195" s="420">
        <v>111.13333333333334</v>
      </c>
      <c r="F195" s="420">
        <v>109.06666666666666</v>
      </c>
      <c r="G195" s="420">
        <v>106.78333333333333</v>
      </c>
      <c r="H195" s="420">
        <v>115.48333333333335</v>
      </c>
      <c r="I195" s="420">
        <v>117.76666666666668</v>
      </c>
      <c r="J195" s="420">
        <v>119.83333333333336</v>
      </c>
      <c r="K195" s="419">
        <v>115.7</v>
      </c>
      <c r="L195" s="419">
        <v>111.35</v>
      </c>
      <c r="M195" s="419">
        <v>9.8796300000000006</v>
      </c>
    </row>
    <row r="196" spans="1:13">
      <c r="A196" s="245">
        <v>186</v>
      </c>
      <c r="B196" s="421" t="s">
        <v>371</v>
      </c>
      <c r="C196" s="419">
        <v>116.4</v>
      </c>
      <c r="D196" s="420">
        <v>116.61666666666667</v>
      </c>
      <c r="E196" s="420">
        <v>115.63333333333335</v>
      </c>
      <c r="F196" s="420">
        <v>114.86666666666667</v>
      </c>
      <c r="G196" s="420">
        <v>113.88333333333335</v>
      </c>
      <c r="H196" s="420">
        <v>117.38333333333335</v>
      </c>
      <c r="I196" s="420">
        <v>118.36666666666667</v>
      </c>
      <c r="J196" s="420">
        <v>119.13333333333335</v>
      </c>
      <c r="K196" s="419">
        <v>117.6</v>
      </c>
      <c r="L196" s="419">
        <v>115.85</v>
      </c>
      <c r="M196" s="419">
        <v>11.711410000000001</v>
      </c>
    </row>
    <row r="197" spans="1:13">
      <c r="A197" s="245">
        <v>187</v>
      </c>
      <c r="B197" s="421" t="s">
        <v>246</v>
      </c>
      <c r="C197" s="419">
        <v>331.15</v>
      </c>
      <c r="D197" s="420">
        <v>331.90000000000003</v>
      </c>
      <c r="E197" s="420">
        <v>328.75000000000006</v>
      </c>
      <c r="F197" s="420">
        <v>326.35000000000002</v>
      </c>
      <c r="G197" s="420">
        <v>323.20000000000005</v>
      </c>
      <c r="H197" s="420">
        <v>334.30000000000007</v>
      </c>
      <c r="I197" s="420">
        <v>337.45000000000005</v>
      </c>
      <c r="J197" s="420">
        <v>339.85000000000008</v>
      </c>
      <c r="K197" s="419">
        <v>335.05</v>
      </c>
      <c r="L197" s="419">
        <v>329.5</v>
      </c>
      <c r="M197" s="419">
        <v>10.50975</v>
      </c>
    </row>
    <row r="198" spans="1:13">
      <c r="A198" s="245">
        <v>188</v>
      </c>
      <c r="B198" s="421" t="s">
        <v>372</v>
      </c>
      <c r="C198" s="419">
        <v>692.35</v>
      </c>
      <c r="D198" s="420">
        <v>692.31666666666661</v>
      </c>
      <c r="E198" s="420">
        <v>688.48333333333323</v>
      </c>
      <c r="F198" s="420">
        <v>684.61666666666667</v>
      </c>
      <c r="G198" s="420">
        <v>680.7833333333333</v>
      </c>
      <c r="H198" s="420">
        <v>696.18333333333317</v>
      </c>
      <c r="I198" s="420">
        <v>700.01666666666665</v>
      </c>
      <c r="J198" s="420">
        <v>703.8833333333331</v>
      </c>
      <c r="K198" s="419">
        <v>696.15</v>
      </c>
      <c r="L198" s="419">
        <v>688.45</v>
      </c>
      <c r="M198" s="419">
        <v>0.24845999999999999</v>
      </c>
    </row>
    <row r="199" spans="1:13">
      <c r="A199" s="245">
        <v>189</v>
      </c>
      <c r="B199" s="421" t="s">
        <v>247</v>
      </c>
      <c r="C199" s="419">
        <v>2194.6999999999998</v>
      </c>
      <c r="D199" s="420">
        <v>2203.5833333333335</v>
      </c>
      <c r="E199" s="420">
        <v>2177.2166666666672</v>
      </c>
      <c r="F199" s="420">
        <v>2159.7333333333336</v>
      </c>
      <c r="G199" s="420">
        <v>2133.3666666666672</v>
      </c>
      <c r="H199" s="420">
        <v>2221.0666666666671</v>
      </c>
      <c r="I199" s="420">
        <v>2247.4333333333329</v>
      </c>
      <c r="J199" s="420">
        <v>2264.916666666667</v>
      </c>
      <c r="K199" s="419">
        <v>2229.9499999999998</v>
      </c>
      <c r="L199" s="419">
        <v>2186.1</v>
      </c>
      <c r="M199" s="419">
        <v>0.84833999999999998</v>
      </c>
    </row>
    <row r="200" spans="1:13">
      <c r="A200" s="245">
        <v>190</v>
      </c>
      <c r="B200" s="421" t="s">
        <v>107</v>
      </c>
      <c r="C200" s="419">
        <v>984.65</v>
      </c>
      <c r="D200" s="420">
        <v>983.16666666666663</v>
      </c>
      <c r="E200" s="420">
        <v>978.73333333333323</v>
      </c>
      <c r="F200" s="420">
        <v>972.81666666666661</v>
      </c>
      <c r="G200" s="420">
        <v>968.38333333333321</v>
      </c>
      <c r="H200" s="420">
        <v>989.08333333333326</v>
      </c>
      <c r="I200" s="420">
        <v>993.51666666666665</v>
      </c>
      <c r="J200" s="420">
        <v>999.43333333333328</v>
      </c>
      <c r="K200" s="419">
        <v>987.6</v>
      </c>
      <c r="L200" s="419">
        <v>977.25</v>
      </c>
      <c r="M200" s="419">
        <v>16.46631</v>
      </c>
    </row>
    <row r="201" spans="1:13">
      <c r="A201" s="245">
        <v>191</v>
      </c>
      <c r="B201" s="421" t="s">
        <v>248</v>
      </c>
      <c r="C201" s="419">
        <v>2875.6</v>
      </c>
      <c r="D201" s="420">
        <v>2886.0333333333328</v>
      </c>
      <c r="E201" s="420">
        <v>2857.1166666666659</v>
      </c>
      <c r="F201" s="420">
        <v>2838.6333333333332</v>
      </c>
      <c r="G201" s="420">
        <v>2809.7166666666662</v>
      </c>
      <c r="H201" s="420">
        <v>2904.5166666666655</v>
      </c>
      <c r="I201" s="420">
        <v>2933.4333333333325</v>
      </c>
      <c r="J201" s="420">
        <v>2951.9166666666652</v>
      </c>
      <c r="K201" s="419">
        <v>2914.95</v>
      </c>
      <c r="L201" s="419">
        <v>2867.55</v>
      </c>
      <c r="M201" s="419">
        <v>2.0984699999999998</v>
      </c>
    </row>
    <row r="202" spans="1:13">
      <c r="A202" s="245">
        <v>192</v>
      </c>
      <c r="B202" s="421" t="s">
        <v>109</v>
      </c>
      <c r="C202" s="419">
        <v>1480.4</v>
      </c>
      <c r="D202" s="420">
        <v>1482.2166666666665</v>
      </c>
      <c r="E202" s="420">
        <v>1475.1833333333329</v>
      </c>
      <c r="F202" s="420">
        <v>1469.9666666666665</v>
      </c>
      <c r="G202" s="420">
        <v>1462.9333333333329</v>
      </c>
      <c r="H202" s="420">
        <v>1487.4333333333329</v>
      </c>
      <c r="I202" s="420">
        <v>1494.4666666666662</v>
      </c>
      <c r="J202" s="420">
        <v>1499.6833333333329</v>
      </c>
      <c r="K202" s="419">
        <v>1489.25</v>
      </c>
      <c r="L202" s="419">
        <v>1477</v>
      </c>
      <c r="M202" s="419">
        <v>74.135180000000005</v>
      </c>
    </row>
    <row r="203" spans="1:13">
      <c r="A203" s="245">
        <v>193</v>
      </c>
      <c r="B203" s="421" t="s">
        <v>249</v>
      </c>
      <c r="C203" s="419">
        <v>687.5</v>
      </c>
      <c r="D203" s="420">
        <v>685.4666666666667</v>
      </c>
      <c r="E203" s="420">
        <v>680.88333333333344</v>
      </c>
      <c r="F203" s="420">
        <v>674.26666666666677</v>
      </c>
      <c r="G203" s="420">
        <v>669.68333333333351</v>
      </c>
      <c r="H203" s="420">
        <v>692.08333333333337</v>
      </c>
      <c r="I203" s="420">
        <v>696.66666666666663</v>
      </c>
      <c r="J203" s="420">
        <v>703.2833333333333</v>
      </c>
      <c r="K203" s="419">
        <v>690.05</v>
      </c>
      <c r="L203" s="419">
        <v>678.85</v>
      </c>
      <c r="M203" s="419">
        <v>79.423259999999999</v>
      </c>
    </row>
    <row r="204" spans="1:13">
      <c r="A204" s="245">
        <v>194</v>
      </c>
      <c r="B204" s="421" t="s">
        <v>375</v>
      </c>
      <c r="C204" s="419">
        <v>72.599999999999994</v>
      </c>
      <c r="D204" s="420">
        <v>70.95</v>
      </c>
      <c r="E204" s="420">
        <v>68.150000000000006</v>
      </c>
      <c r="F204" s="420">
        <v>63.7</v>
      </c>
      <c r="G204" s="420">
        <v>60.900000000000006</v>
      </c>
      <c r="H204" s="420">
        <v>75.400000000000006</v>
      </c>
      <c r="I204" s="420">
        <v>78.199999999999989</v>
      </c>
      <c r="J204" s="420">
        <v>82.65</v>
      </c>
      <c r="K204" s="419">
        <v>73.75</v>
      </c>
      <c r="L204" s="419">
        <v>66.5</v>
      </c>
      <c r="M204" s="419">
        <v>624.60315000000003</v>
      </c>
    </row>
    <row r="205" spans="1:13">
      <c r="A205" s="245">
        <v>195</v>
      </c>
      <c r="B205" s="421" t="s">
        <v>907</v>
      </c>
      <c r="C205" s="419">
        <v>1190.75</v>
      </c>
      <c r="D205" s="420">
        <v>1199.8500000000001</v>
      </c>
      <c r="E205" s="420">
        <v>1152.0500000000002</v>
      </c>
      <c r="F205" s="420">
        <v>1113.3500000000001</v>
      </c>
      <c r="G205" s="420">
        <v>1065.5500000000002</v>
      </c>
      <c r="H205" s="420">
        <v>1238.5500000000002</v>
      </c>
      <c r="I205" s="420">
        <v>1286.3499999999999</v>
      </c>
      <c r="J205" s="420">
        <v>1325.0500000000002</v>
      </c>
      <c r="K205" s="419">
        <v>1247.6500000000001</v>
      </c>
      <c r="L205" s="419">
        <v>1161.1500000000001</v>
      </c>
      <c r="M205" s="419">
        <v>274.68329</v>
      </c>
    </row>
    <row r="206" spans="1:13">
      <c r="A206" s="245">
        <v>196</v>
      </c>
      <c r="B206" s="421" t="s">
        <v>373</v>
      </c>
      <c r="C206" s="419">
        <v>906.35</v>
      </c>
      <c r="D206" s="420">
        <v>906.5</v>
      </c>
      <c r="E206" s="420">
        <v>893.85</v>
      </c>
      <c r="F206" s="420">
        <v>881.35</v>
      </c>
      <c r="G206" s="420">
        <v>868.7</v>
      </c>
      <c r="H206" s="420">
        <v>919</v>
      </c>
      <c r="I206" s="420">
        <v>931.65000000000009</v>
      </c>
      <c r="J206" s="420">
        <v>944.15</v>
      </c>
      <c r="K206" s="419">
        <v>919.15</v>
      </c>
      <c r="L206" s="419">
        <v>894</v>
      </c>
      <c r="M206" s="419">
        <v>0.39838000000000001</v>
      </c>
    </row>
    <row r="207" spans="1:13">
      <c r="A207" s="245">
        <v>197</v>
      </c>
      <c r="B207" s="421" t="s">
        <v>105</v>
      </c>
      <c r="C207" s="419">
        <v>985.55</v>
      </c>
      <c r="D207" s="420">
        <v>989.44999999999993</v>
      </c>
      <c r="E207" s="420">
        <v>980.09999999999991</v>
      </c>
      <c r="F207" s="420">
        <v>974.65</v>
      </c>
      <c r="G207" s="420">
        <v>965.3</v>
      </c>
      <c r="H207" s="420">
        <v>994.89999999999986</v>
      </c>
      <c r="I207" s="420">
        <v>1004.25</v>
      </c>
      <c r="J207" s="420">
        <v>1009.6999999999998</v>
      </c>
      <c r="K207" s="419">
        <v>998.8</v>
      </c>
      <c r="L207" s="419">
        <v>984</v>
      </c>
      <c r="M207" s="419">
        <v>7.60738</v>
      </c>
    </row>
    <row r="208" spans="1:13">
      <c r="A208" s="245">
        <v>198</v>
      </c>
      <c r="B208" s="421" t="s">
        <v>374</v>
      </c>
      <c r="C208" s="419">
        <v>248.6</v>
      </c>
      <c r="D208" s="420">
        <v>249.65</v>
      </c>
      <c r="E208" s="420">
        <v>247.25</v>
      </c>
      <c r="F208" s="420">
        <v>245.9</v>
      </c>
      <c r="G208" s="420">
        <v>243.5</v>
      </c>
      <c r="H208" s="420">
        <v>251</v>
      </c>
      <c r="I208" s="420">
        <v>253.40000000000003</v>
      </c>
      <c r="J208" s="420">
        <v>254.75</v>
      </c>
      <c r="K208" s="419">
        <v>252.05</v>
      </c>
      <c r="L208" s="419">
        <v>248.3</v>
      </c>
      <c r="M208" s="419">
        <v>1.3978200000000001</v>
      </c>
    </row>
    <row r="209" spans="1:13">
      <c r="A209" s="245">
        <v>199</v>
      </c>
      <c r="B209" s="421" t="s">
        <v>908</v>
      </c>
      <c r="C209" s="419">
        <v>140.15</v>
      </c>
      <c r="D209" s="420">
        <v>140.88333333333335</v>
      </c>
      <c r="E209" s="420">
        <v>138.81666666666672</v>
      </c>
      <c r="F209" s="420">
        <v>137.48333333333338</v>
      </c>
      <c r="G209" s="420">
        <v>135.41666666666674</v>
      </c>
      <c r="H209" s="420">
        <v>142.2166666666667</v>
      </c>
      <c r="I209" s="420">
        <v>144.28333333333336</v>
      </c>
      <c r="J209" s="420">
        <v>145.61666666666667</v>
      </c>
      <c r="K209" s="419">
        <v>142.94999999999999</v>
      </c>
      <c r="L209" s="419">
        <v>139.55000000000001</v>
      </c>
      <c r="M209" s="419">
        <v>3.5718000000000001</v>
      </c>
    </row>
    <row r="210" spans="1:13">
      <c r="A210" s="245">
        <v>200</v>
      </c>
      <c r="B210" s="421" t="s">
        <v>110</v>
      </c>
      <c r="C210" s="419">
        <v>2919.85</v>
      </c>
      <c r="D210" s="420">
        <v>2931.9833333333331</v>
      </c>
      <c r="E210" s="420">
        <v>2895.0166666666664</v>
      </c>
      <c r="F210" s="420">
        <v>2870.1833333333334</v>
      </c>
      <c r="G210" s="420">
        <v>2833.2166666666667</v>
      </c>
      <c r="H210" s="420">
        <v>2956.8166666666662</v>
      </c>
      <c r="I210" s="420">
        <v>2993.7833333333324</v>
      </c>
      <c r="J210" s="420">
        <v>3018.6166666666659</v>
      </c>
      <c r="K210" s="419">
        <v>2968.95</v>
      </c>
      <c r="L210" s="419">
        <v>2907.15</v>
      </c>
      <c r="M210" s="419">
        <v>9.2874099999999995</v>
      </c>
    </row>
    <row r="211" spans="1:13">
      <c r="A211" s="245">
        <v>201</v>
      </c>
      <c r="B211" s="421" t="s">
        <v>376</v>
      </c>
      <c r="C211" s="419">
        <v>55.3</v>
      </c>
      <c r="D211" s="420">
        <v>55.566666666666663</v>
      </c>
      <c r="E211" s="420">
        <v>54.533333333333324</v>
      </c>
      <c r="F211" s="420">
        <v>53.766666666666659</v>
      </c>
      <c r="G211" s="420">
        <v>52.73333333333332</v>
      </c>
      <c r="H211" s="420">
        <v>56.333333333333329</v>
      </c>
      <c r="I211" s="420">
        <v>57.36666666666666</v>
      </c>
      <c r="J211" s="420">
        <v>58.133333333333333</v>
      </c>
      <c r="K211" s="419">
        <v>56.6</v>
      </c>
      <c r="L211" s="419">
        <v>54.8</v>
      </c>
      <c r="M211" s="419">
        <v>96.586489999999998</v>
      </c>
    </row>
    <row r="212" spans="1:13">
      <c r="A212" s="245">
        <v>202</v>
      </c>
      <c r="B212" s="421" t="s">
        <v>112</v>
      </c>
      <c r="C212" s="419">
        <v>376.05</v>
      </c>
      <c r="D212" s="420">
        <v>376.95000000000005</v>
      </c>
      <c r="E212" s="420">
        <v>373.30000000000007</v>
      </c>
      <c r="F212" s="420">
        <v>370.55</v>
      </c>
      <c r="G212" s="420">
        <v>366.90000000000003</v>
      </c>
      <c r="H212" s="420">
        <v>379.7000000000001</v>
      </c>
      <c r="I212" s="420">
        <v>383.35000000000008</v>
      </c>
      <c r="J212" s="420">
        <v>386.10000000000014</v>
      </c>
      <c r="K212" s="419">
        <v>380.6</v>
      </c>
      <c r="L212" s="419">
        <v>374.2</v>
      </c>
      <c r="M212" s="419">
        <v>50.70326</v>
      </c>
    </row>
    <row r="213" spans="1:13">
      <c r="A213" s="245">
        <v>203</v>
      </c>
      <c r="B213" s="421" t="s">
        <v>377</v>
      </c>
      <c r="C213" s="419">
        <v>1067.55</v>
      </c>
      <c r="D213" s="420">
        <v>1051.7166666666665</v>
      </c>
      <c r="E213" s="420">
        <v>1029.883333333333</v>
      </c>
      <c r="F213" s="420">
        <v>992.21666666666647</v>
      </c>
      <c r="G213" s="420">
        <v>970.38333333333298</v>
      </c>
      <c r="H213" s="420">
        <v>1089.383333333333</v>
      </c>
      <c r="I213" s="420">
        <v>1111.2166666666665</v>
      </c>
      <c r="J213" s="420">
        <v>1148.883333333333</v>
      </c>
      <c r="K213" s="419">
        <v>1073.55</v>
      </c>
      <c r="L213" s="419">
        <v>1014.05</v>
      </c>
      <c r="M213" s="419">
        <v>8.1703299999999999</v>
      </c>
    </row>
    <row r="214" spans="1:13">
      <c r="A214" s="245">
        <v>204</v>
      </c>
      <c r="B214" s="421" t="s">
        <v>378</v>
      </c>
      <c r="C214" s="419">
        <v>140.80000000000001</v>
      </c>
      <c r="D214" s="420">
        <v>141.63333333333333</v>
      </c>
      <c r="E214" s="420">
        <v>139.56666666666666</v>
      </c>
      <c r="F214" s="420">
        <v>138.33333333333334</v>
      </c>
      <c r="G214" s="420">
        <v>136.26666666666668</v>
      </c>
      <c r="H214" s="420">
        <v>142.86666666666665</v>
      </c>
      <c r="I214" s="420">
        <v>144.93333333333331</v>
      </c>
      <c r="J214" s="420">
        <v>146.16666666666663</v>
      </c>
      <c r="K214" s="419">
        <v>143.69999999999999</v>
      </c>
      <c r="L214" s="419">
        <v>140.4</v>
      </c>
      <c r="M214" s="419">
        <v>23.638020000000001</v>
      </c>
    </row>
    <row r="215" spans="1:13">
      <c r="A215" s="245">
        <v>205</v>
      </c>
      <c r="B215" s="421" t="s">
        <v>113</v>
      </c>
      <c r="C215" s="419">
        <v>297.95</v>
      </c>
      <c r="D215" s="420">
        <v>297.74999999999994</v>
      </c>
      <c r="E215" s="420">
        <v>296.09999999999991</v>
      </c>
      <c r="F215" s="420">
        <v>294.24999999999994</v>
      </c>
      <c r="G215" s="420">
        <v>292.59999999999991</v>
      </c>
      <c r="H215" s="420">
        <v>299.59999999999991</v>
      </c>
      <c r="I215" s="420">
        <v>301.24999999999989</v>
      </c>
      <c r="J215" s="420">
        <v>303.09999999999991</v>
      </c>
      <c r="K215" s="419">
        <v>299.39999999999998</v>
      </c>
      <c r="L215" s="419">
        <v>295.89999999999998</v>
      </c>
      <c r="M215" s="419">
        <v>32.406709999999997</v>
      </c>
    </row>
    <row r="216" spans="1:13">
      <c r="A216" s="245">
        <v>206</v>
      </c>
      <c r="B216" s="421" t="s">
        <v>114</v>
      </c>
      <c r="C216" s="419">
        <v>2487.3000000000002</v>
      </c>
      <c r="D216" s="420">
        <v>2477.3333333333335</v>
      </c>
      <c r="E216" s="420">
        <v>2461.9666666666672</v>
      </c>
      <c r="F216" s="420">
        <v>2436.6333333333337</v>
      </c>
      <c r="G216" s="420">
        <v>2421.2666666666673</v>
      </c>
      <c r="H216" s="420">
        <v>2502.666666666667</v>
      </c>
      <c r="I216" s="420">
        <v>2518.0333333333328</v>
      </c>
      <c r="J216" s="420">
        <v>2543.3666666666668</v>
      </c>
      <c r="K216" s="419">
        <v>2492.6999999999998</v>
      </c>
      <c r="L216" s="419">
        <v>2452</v>
      </c>
      <c r="M216" s="419">
        <v>8.6023099999999992</v>
      </c>
    </row>
    <row r="217" spans="1:13">
      <c r="A217" s="245">
        <v>207</v>
      </c>
      <c r="B217" s="421" t="s">
        <v>250</v>
      </c>
      <c r="C217" s="419">
        <v>339.5</v>
      </c>
      <c r="D217" s="420">
        <v>339.31666666666666</v>
      </c>
      <c r="E217" s="420">
        <v>336.93333333333334</v>
      </c>
      <c r="F217" s="420">
        <v>334.36666666666667</v>
      </c>
      <c r="G217" s="420">
        <v>331.98333333333335</v>
      </c>
      <c r="H217" s="420">
        <v>341.88333333333333</v>
      </c>
      <c r="I217" s="420">
        <v>344.26666666666665</v>
      </c>
      <c r="J217" s="420">
        <v>346.83333333333331</v>
      </c>
      <c r="K217" s="419">
        <v>341.7</v>
      </c>
      <c r="L217" s="419">
        <v>336.75</v>
      </c>
      <c r="M217" s="419">
        <v>6.3670499999999999</v>
      </c>
    </row>
    <row r="218" spans="1:13">
      <c r="A218" s="245">
        <v>208</v>
      </c>
      <c r="B218" s="421" t="s">
        <v>379</v>
      </c>
      <c r="C218" s="419">
        <v>41919</v>
      </c>
      <c r="D218" s="420">
        <v>41682.75</v>
      </c>
      <c r="E218" s="420">
        <v>41265.5</v>
      </c>
      <c r="F218" s="420">
        <v>40612</v>
      </c>
      <c r="G218" s="420">
        <v>40194.75</v>
      </c>
      <c r="H218" s="420">
        <v>42336.25</v>
      </c>
      <c r="I218" s="420">
        <v>42753.5</v>
      </c>
      <c r="J218" s="420">
        <v>43407</v>
      </c>
      <c r="K218" s="419">
        <v>42100</v>
      </c>
      <c r="L218" s="419">
        <v>41029.25</v>
      </c>
      <c r="M218" s="419">
        <v>9.0200000000000002E-2</v>
      </c>
    </row>
    <row r="219" spans="1:13">
      <c r="A219" s="245">
        <v>209</v>
      </c>
      <c r="B219" s="421" t="s">
        <v>251</v>
      </c>
      <c r="C219" s="419">
        <v>53.6</v>
      </c>
      <c r="D219" s="420">
        <v>53.800000000000004</v>
      </c>
      <c r="E219" s="420">
        <v>53.20000000000001</v>
      </c>
      <c r="F219" s="420">
        <v>52.800000000000004</v>
      </c>
      <c r="G219" s="420">
        <v>52.20000000000001</v>
      </c>
      <c r="H219" s="420">
        <v>54.20000000000001</v>
      </c>
      <c r="I219" s="420">
        <v>54.800000000000004</v>
      </c>
      <c r="J219" s="420">
        <v>55.20000000000001</v>
      </c>
      <c r="K219" s="419">
        <v>54.4</v>
      </c>
      <c r="L219" s="419">
        <v>53.4</v>
      </c>
      <c r="M219" s="419">
        <v>27.797249999999998</v>
      </c>
    </row>
    <row r="220" spans="1:13">
      <c r="A220" s="245">
        <v>210</v>
      </c>
      <c r="B220" s="421" t="s">
        <v>108</v>
      </c>
      <c r="C220" s="419">
        <v>2475.6999999999998</v>
      </c>
      <c r="D220" s="420">
        <v>2466.9</v>
      </c>
      <c r="E220" s="420">
        <v>2453.8000000000002</v>
      </c>
      <c r="F220" s="420">
        <v>2431.9</v>
      </c>
      <c r="G220" s="420">
        <v>2418.8000000000002</v>
      </c>
      <c r="H220" s="420">
        <v>2488.8000000000002</v>
      </c>
      <c r="I220" s="420">
        <v>2501.8999999999996</v>
      </c>
      <c r="J220" s="420">
        <v>2523.8000000000002</v>
      </c>
      <c r="K220" s="419">
        <v>2480</v>
      </c>
      <c r="L220" s="419">
        <v>2445</v>
      </c>
      <c r="M220" s="419">
        <v>19.512509999999999</v>
      </c>
    </row>
    <row r="221" spans="1:13">
      <c r="A221" s="245">
        <v>211</v>
      </c>
      <c r="B221" s="421" t="s">
        <v>808</v>
      </c>
      <c r="C221" s="419">
        <v>297.5</v>
      </c>
      <c r="D221" s="420">
        <v>296.66666666666669</v>
      </c>
      <c r="E221" s="420">
        <v>294.83333333333337</v>
      </c>
      <c r="F221" s="420">
        <v>292.16666666666669</v>
      </c>
      <c r="G221" s="420">
        <v>290.33333333333337</v>
      </c>
      <c r="H221" s="420">
        <v>299.33333333333337</v>
      </c>
      <c r="I221" s="420">
        <v>301.16666666666674</v>
      </c>
      <c r="J221" s="420">
        <v>303.83333333333337</v>
      </c>
      <c r="K221" s="419">
        <v>298.5</v>
      </c>
      <c r="L221" s="419">
        <v>294</v>
      </c>
      <c r="M221" s="419">
        <v>0.63922999999999996</v>
      </c>
    </row>
    <row r="222" spans="1:13">
      <c r="A222" s="245">
        <v>212</v>
      </c>
      <c r="B222" s="421" t="s">
        <v>116</v>
      </c>
      <c r="C222" s="419">
        <v>640.25</v>
      </c>
      <c r="D222" s="420">
        <v>637.94999999999993</v>
      </c>
      <c r="E222" s="420">
        <v>634.54999999999984</v>
      </c>
      <c r="F222" s="420">
        <v>628.84999999999991</v>
      </c>
      <c r="G222" s="420">
        <v>625.44999999999982</v>
      </c>
      <c r="H222" s="420">
        <v>643.64999999999986</v>
      </c>
      <c r="I222" s="420">
        <v>647.04999999999995</v>
      </c>
      <c r="J222" s="420">
        <v>652.74999999999989</v>
      </c>
      <c r="K222" s="419">
        <v>641.35</v>
      </c>
      <c r="L222" s="419">
        <v>632.25</v>
      </c>
      <c r="M222" s="419">
        <v>109.99396</v>
      </c>
    </row>
    <row r="223" spans="1:13">
      <c r="A223" s="245">
        <v>213</v>
      </c>
      <c r="B223" s="421" t="s">
        <v>252</v>
      </c>
      <c r="C223" s="419">
        <v>1553.45</v>
      </c>
      <c r="D223" s="420">
        <v>1560.1333333333334</v>
      </c>
      <c r="E223" s="420">
        <v>1543.3666666666668</v>
      </c>
      <c r="F223" s="420">
        <v>1533.2833333333333</v>
      </c>
      <c r="G223" s="420">
        <v>1516.5166666666667</v>
      </c>
      <c r="H223" s="420">
        <v>1570.2166666666669</v>
      </c>
      <c r="I223" s="420">
        <v>1586.9833333333338</v>
      </c>
      <c r="J223" s="420">
        <v>1597.0666666666671</v>
      </c>
      <c r="K223" s="419">
        <v>1576.9</v>
      </c>
      <c r="L223" s="419">
        <v>1550.05</v>
      </c>
      <c r="M223" s="419">
        <v>3.9937900000000002</v>
      </c>
    </row>
    <row r="224" spans="1:13">
      <c r="A224" s="245">
        <v>214</v>
      </c>
      <c r="B224" s="421" t="s">
        <v>117</v>
      </c>
      <c r="C224" s="419">
        <v>619.4</v>
      </c>
      <c r="D224" s="420">
        <v>617.63333333333333</v>
      </c>
      <c r="E224" s="420">
        <v>611.26666666666665</v>
      </c>
      <c r="F224" s="420">
        <v>603.13333333333333</v>
      </c>
      <c r="G224" s="420">
        <v>596.76666666666665</v>
      </c>
      <c r="H224" s="420">
        <v>625.76666666666665</v>
      </c>
      <c r="I224" s="420">
        <v>632.13333333333321</v>
      </c>
      <c r="J224" s="420">
        <v>640.26666666666665</v>
      </c>
      <c r="K224" s="419">
        <v>624</v>
      </c>
      <c r="L224" s="419">
        <v>609.5</v>
      </c>
      <c r="M224" s="419">
        <v>8.2168299999999999</v>
      </c>
    </row>
    <row r="225" spans="1:13">
      <c r="A225" s="245">
        <v>215</v>
      </c>
      <c r="B225" s="421" t="s">
        <v>380</v>
      </c>
      <c r="C225" s="419">
        <v>692.75</v>
      </c>
      <c r="D225" s="420">
        <v>673.66666666666663</v>
      </c>
      <c r="E225" s="420">
        <v>649.33333333333326</v>
      </c>
      <c r="F225" s="420">
        <v>605.91666666666663</v>
      </c>
      <c r="G225" s="420">
        <v>581.58333333333326</v>
      </c>
      <c r="H225" s="420">
        <v>717.08333333333326</v>
      </c>
      <c r="I225" s="420">
        <v>741.41666666666652</v>
      </c>
      <c r="J225" s="420">
        <v>784.83333333333326</v>
      </c>
      <c r="K225" s="419">
        <v>698</v>
      </c>
      <c r="L225" s="419">
        <v>630.25</v>
      </c>
      <c r="M225" s="419">
        <v>21.89461</v>
      </c>
    </row>
    <row r="226" spans="1:13">
      <c r="A226" s="245">
        <v>216</v>
      </c>
      <c r="B226" s="421" t="s">
        <v>253</v>
      </c>
      <c r="C226" s="419">
        <v>38.25</v>
      </c>
      <c r="D226" s="420">
        <v>38.333333333333336</v>
      </c>
      <c r="E226" s="420">
        <v>37.466666666666669</v>
      </c>
      <c r="F226" s="420">
        <v>36.68333333333333</v>
      </c>
      <c r="G226" s="420">
        <v>35.816666666666663</v>
      </c>
      <c r="H226" s="420">
        <v>39.116666666666674</v>
      </c>
      <c r="I226" s="420">
        <v>39.983333333333334</v>
      </c>
      <c r="J226" s="420">
        <v>40.76666666666668</v>
      </c>
      <c r="K226" s="419">
        <v>39.200000000000003</v>
      </c>
      <c r="L226" s="419">
        <v>37.549999999999997</v>
      </c>
      <c r="M226" s="419">
        <v>162.45339000000001</v>
      </c>
    </row>
    <row r="227" spans="1:13">
      <c r="A227" s="245">
        <v>217</v>
      </c>
      <c r="B227" s="421" t="s">
        <v>119</v>
      </c>
      <c r="C227" s="419">
        <v>54</v>
      </c>
      <c r="D227" s="420">
        <v>54.050000000000004</v>
      </c>
      <c r="E227" s="420">
        <v>53.550000000000011</v>
      </c>
      <c r="F227" s="420">
        <v>53.100000000000009</v>
      </c>
      <c r="G227" s="420">
        <v>52.600000000000016</v>
      </c>
      <c r="H227" s="420">
        <v>54.500000000000007</v>
      </c>
      <c r="I227" s="420">
        <v>54.999999999999993</v>
      </c>
      <c r="J227" s="420">
        <v>55.45</v>
      </c>
      <c r="K227" s="419">
        <v>54.55</v>
      </c>
      <c r="L227" s="419">
        <v>53.6</v>
      </c>
      <c r="M227" s="419">
        <v>214.61733000000001</v>
      </c>
    </row>
    <row r="228" spans="1:13">
      <c r="A228" s="245">
        <v>218</v>
      </c>
      <c r="B228" s="421" t="s">
        <v>381</v>
      </c>
      <c r="C228" s="419">
        <v>53.2</v>
      </c>
      <c r="D228" s="420">
        <v>53.166666666666664</v>
      </c>
      <c r="E228" s="420">
        <v>52.633333333333326</v>
      </c>
      <c r="F228" s="420">
        <v>52.066666666666663</v>
      </c>
      <c r="G228" s="420">
        <v>51.533333333333324</v>
      </c>
      <c r="H228" s="420">
        <v>53.733333333333327</v>
      </c>
      <c r="I228" s="420">
        <v>54.266666666666673</v>
      </c>
      <c r="J228" s="420">
        <v>54.833333333333329</v>
      </c>
      <c r="K228" s="419">
        <v>53.7</v>
      </c>
      <c r="L228" s="419">
        <v>52.6</v>
      </c>
      <c r="M228" s="419">
        <v>19.331669999999999</v>
      </c>
    </row>
    <row r="229" spans="1:13">
      <c r="A229" s="245">
        <v>219</v>
      </c>
      <c r="B229" s="421" t="s">
        <v>382</v>
      </c>
      <c r="C229" s="419">
        <v>1032.8499999999999</v>
      </c>
      <c r="D229" s="420">
        <v>1027.2833333333333</v>
      </c>
      <c r="E229" s="420">
        <v>1015.5666666666666</v>
      </c>
      <c r="F229" s="420">
        <v>998.2833333333333</v>
      </c>
      <c r="G229" s="420">
        <v>986.56666666666661</v>
      </c>
      <c r="H229" s="420">
        <v>1044.5666666666666</v>
      </c>
      <c r="I229" s="420">
        <v>1056.2833333333333</v>
      </c>
      <c r="J229" s="420">
        <v>1073.5666666666666</v>
      </c>
      <c r="K229" s="419">
        <v>1039</v>
      </c>
      <c r="L229" s="419">
        <v>1010</v>
      </c>
      <c r="M229" s="419">
        <v>0.34376000000000001</v>
      </c>
    </row>
    <row r="230" spans="1:13">
      <c r="A230" s="245">
        <v>220</v>
      </c>
      <c r="B230" s="421" t="s">
        <v>383</v>
      </c>
      <c r="C230" s="419">
        <v>264.2</v>
      </c>
      <c r="D230" s="420">
        <v>267.5333333333333</v>
      </c>
      <c r="E230" s="420">
        <v>260.16666666666663</v>
      </c>
      <c r="F230" s="420">
        <v>256.13333333333333</v>
      </c>
      <c r="G230" s="420">
        <v>248.76666666666665</v>
      </c>
      <c r="H230" s="420">
        <v>271.56666666666661</v>
      </c>
      <c r="I230" s="420">
        <v>278.93333333333328</v>
      </c>
      <c r="J230" s="420">
        <v>282.96666666666658</v>
      </c>
      <c r="K230" s="419">
        <v>274.89999999999998</v>
      </c>
      <c r="L230" s="419">
        <v>263.5</v>
      </c>
      <c r="M230" s="419">
        <v>5.08561</v>
      </c>
    </row>
    <row r="231" spans="1:13">
      <c r="A231" s="245">
        <v>221</v>
      </c>
      <c r="B231" s="421" t="s">
        <v>727</v>
      </c>
      <c r="C231" s="419">
        <v>1150.2</v>
      </c>
      <c r="D231" s="420">
        <v>1151.7</v>
      </c>
      <c r="E231" s="420">
        <v>1128.5</v>
      </c>
      <c r="F231" s="420">
        <v>1106.8</v>
      </c>
      <c r="G231" s="420">
        <v>1083.5999999999999</v>
      </c>
      <c r="H231" s="420">
        <v>1173.4000000000001</v>
      </c>
      <c r="I231" s="420">
        <v>1196.6000000000004</v>
      </c>
      <c r="J231" s="420">
        <v>1218.3000000000002</v>
      </c>
      <c r="K231" s="419">
        <v>1174.9000000000001</v>
      </c>
      <c r="L231" s="419">
        <v>1130</v>
      </c>
      <c r="M231" s="419">
        <v>0.11944</v>
      </c>
    </row>
    <row r="232" spans="1:13">
      <c r="A232" s="245">
        <v>222</v>
      </c>
      <c r="B232" s="421" t="s">
        <v>731</v>
      </c>
      <c r="C232" s="419">
        <v>646.75</v>
      </c>
      <c r="D232" s="420">
        <v>641.88333333333333</v>
      </c>
      <c r="E232" s="420">
        <v>615.4666666666667</v>
      </c>
      <c r="F232" s="420">
        <v>584.18333333333339</v>
      </c>
      <c r="G232" s="420">
        <v>557.76666666666677</v>
      </c>
      <c r="H232" s="420">
        <v>673.16666666666663</v>
      </c>
      <c r="I232" s="420">
        <v>699.58333333333337</v>
      </c>
      <c r="J232" s="420">
        <v>730.86666666666656</v>
      </c>
      <c r="K232" s="419">
        <v>668.3</v>
      </c>
      <c r="L232" s="419">
        <v>610.6</v>
      </c>
      <c r="M232" s="419">
        <v>33.778379999999999</v>
      </c>
    </row>
    <row r="233" spans="1:13">
      <c r="A233" s="245">
        <v>223</v>
      </c>
      <c r="B233" s="421" t="s">
        <v>384</v>
      </c>
      <c r="C233" s="419">
        <v>157</v>
      </c>
      <c r="D233" s="420">
        <v>156.43333333333331</v>
      </c>
      <c r="E233" s="420">
        <v>153.71666666666661</v>
      </c>
      <c r="F233" s="420">
        <v>150.43333333333331</v>
      </c>
      <c r="G233" s="420">
        <v>147.71666666666661</v>
      </c>
      <c r="H233" s="420">
        <v>159.71666666666661</v>
      </c>
      <c r="I233" s="420">
        <v>162.43333333333331</v>
      </c>
      <c r="J233" s="420">
        <v>165.71666666666661</v>
      </c>
      <c r="K233" s="419">
        <v>159.15</v>
      </c>
      <c r="L233" s="419">
        <v>153.15</v>
      </c>
      <c r="M233" s="419">
        <v>25.862349999999999</v>
      </c>
    </row>
    <row r="234" spans="1:13">
      <c r="A234" s="245">
        <v>224</v>
      </c>
      <c r="B234" s="421" t="s">
        <v>385</v>
      </c>
      <c r="C234" s="419">
        <v>47.4</v>
      </c>
      <c r="D234" s="420">
        <v>47.666666666666664</v>
      </c>
      <c r="E234" s="420">
        <v>46.983333333333327</v>
      </c>
      <c r="F234" s="420">
        <v>46.566666666666663</v>
      </c>
      <c r="G234" s="420">
        <v>45.883333333333326</v>
      </c>
      <c r="H234" s="420">
        <v>48.083333333333329</v>
      </c>
      <c r="I234" s="420">
        <v>48.766666666666666</v>
      </c>
      <c r="J234" s="420">
        <v>49.18333333333333</v>
      </c>
      <c r="K234" s="419">
        <v>48.35</v>
      </c>
      <c r="L234" s="419">
        <v>47.25</v>
      </c>
      <c r="M234" s="419">
        <v>19.266739999999999</v>
      </c>
    </row>
    <row r="235" spans="1:13">
      <c r="A235" s="245">
        <v>225</v>
      </c>
      <c r="B235" s="421" t="s">
        <v>126</v>
      </c>
      <c r="C235" s="419">
        <v>202.4</v>
      </c>
      <c r="D235" s="420">
        <v>202.78333333333333</v>
      </c>
      <c r="E235" s="420">
        <v>201.86666666666667</v>
      </c>
      <c r="F235" s="420">
        <v>201.33333333333334</v>
      </c>
      <c r="G235" s="420">
        <v>200.41666666666669</v>
      </c>
      <c r="H235" s="420">
        <v>203.31666666666666</v>
      </c>
      <c r="I235" s="420">
        <v>204.23333333333335</v>
      </c>
      <c r="J235" s="420">
        <v>204.76666666666665</v>
      </c>
      <c r="K235" s="419">
        <v>203.7</v>
      </c>
      <c r="L235" s="419">
        <v>202.25</v>
      </c>
      <c r="M235" s="419">
        <v>126.98779</v>
      </c>
    </row>
    <row r="236" spans="1:13">
      <c r="A236" s="245">
        <v>226</v>
      </c>
      <c r="B236" s="421" t="s">
        <v>387</v>
      </c>
      <c r="C236" s="419">
        <v>131.25</v>
      </c>
      <c r="D236" s="420">
        <v>131.11666666666667</v>
      </c>
      <c r="E236" s="420">
        <v>128.43333333333334</v>
      </c>
      <c r="F236" s="420">
        <v>125.61666666666667</v>
      </c>
      <c r="G236" s="420">
        <v>122.93333333333334</v>
      </c>
      <c r="H236" s="420">
        <v>133.93333333333334</v>
      </c>
      <c r="I236" s="420">
        <v>136.61666666666667</v>
      </c>
      <c r="J236" s="420">
        <v>139.43333333333334</v>
      </c>
      <c r="K236" s="419">
        <v>133.80000000000001</v>
      </c>
      <c r="L236" s="419">
        <v>128.30000000000001</v>
      </c>
      <c r="M236" s="419">
        <v>23.863029999999998</v>
      </c>
    </row>
    <row r="237" spans="1:13">
      <c r="A237" s="245">
        <v>227</v>
      </c>
      <c r="B237" s="421" t="s">
        <v>388</v>
      </c>
      <c r="C237" s="419">
        <v>192.55</v>
      </c>
      <c r="D237" s="420">
        <v>193.71666666666667</v>
      </c>
      <c r="E237" s="420">
        <v>190.83333333333334</v>
      </c>
      <c r="F237" s="420">
        <v>189.11666666666667</v>
      </c>
      <c r="G237" s="420">
        <v>186.23333333333335</v>
      </c>
      <c r="H237" s="420">
        <v>195.43333333333334</v>
      </c>
      <c r="I237" s="420">
        <v>198.31666666666666</v>
      </c>
      <c r="J237" s="420">
        <v>200.03333333333333</v>
      </c>
      <c r="K237" s="419">
        <v>196.6</v>
      </c>
      <c r="L237" s="419">
        <v>192</v>
      </c>
      <c r="M237" s="419">
        <v>12.631019999999999</v>
      </c>
    </row>
    <row r="238" spans="1:13">
      <c r="A238" s="245">
        <v>228</v>
      </c>
      <c r="B238" s="421" t="s">
        <v>115</v>
      </c>
      <c r="C238" s="419">
        <v>260</v>
      </c>
      <c r="D238" s="420">
        <v>261.73333333333329</v>
      </c>
      <c r="E238" s="420">
        <v>257.41666666666657</v>
      </c>
      <c r="F238" s="420">
        <v>254.83333333333326</v>
      </c>
      <c r="G238" s="420">
        <v>250.51666666666654</v>
      </c>
      <c r="H238" s="420">
        <v>264.31666666666661</v>
      </c>
      <c r="I238" s="420">
        <v>268.63333333333333</v>
      </c>
      <c r="J238" s="420">
        <v>271.21666666666664</v>
      </c>
      <c r="K238" s="419">
        <v>266.05</v>
      </c>
      <c r="L238" s="419">
        <v>259.14999999999998</v>
      </c>
      <c r="M238" s="419">
        <v>98.568830000000005</v>
      </c>
    </row>
    <row r="239" spans="1:13">
      <c r="A239" s="245">
        <v>229</v>
      </c>
      <c r="B239" s="421" t="s">
        <v>389</v>
      </c>
      <c r="C239" s="419">
        <v>112.3</v>
      </c>
      <c r="D239" s="420">
        <v>113.41666666666667</v>
      </c>
      <c r="E239" s="420">
        <v>110.63333333333334</v>
      </c>
      <c r="F239" s="420">
        <v>108.96666666666667</v>
      </c>
      <c r="G239" s="420">
        <v>106.18333333333334</v>
      </c>
      <c r="H239" s="420">
        <v>115.08333333333334</v>
      </c>
      <c r="I239" s="420">
        <v>117.86666666666667</v>
      </c>
      <c r="J239" s="420">
        <v>119.53333333333335</v>
      </c>
      <c r="K239" s="419">
        <v>116.2</v>
      </c>
      <c r="L239" s="419">
        <v>111.75</v>
      </c>
      <c r="M239" s="419">
        <v>89.048760000000001</v>
      </c>
    </row>
    <row r="240" spans="1:13">
      <c r="A240" s="245">
        <v>230</v>
      </c>
      <c r="B240" s="421" t="s">
        <v>728</v>
      </c>
      <c r="C240" s="419">
        <v>7265.95</v>
      </c>
      <c r="D240" s="420">
        <v>7264.95</v>
      </c>
      <c r="E240" s="420">
        <v>7181</v>
      </c>
      <c r="F240" s="420">
        <v>7096.05</v>
      </c>
      <c r="G240" s="420">
        <v>7012.1</v>
      </c>
      <c r="H240" s="420">
        <v>7349.9</v>
      </c>
      <c r="I240" s="420">
        <v>7433.8499999999985</v>
      </c>
      <c r="J240" s="420">
        <v>7518.7999999999993</v>
      </c>
      <c r="K240" s="419">
        <v>7348.9</v>
      </c>
      <c r="L240" s="419">
        <v>7180</v>
      </c>
      <c r="M240" s="419">
        <v>1.1255599999999999</v>
      </c>
    </row>
    <row r="241" spans="1:13">
      <c r="A241" s="245">
        <v>231</v>
      </c>
      <c r="B241" s="421" t="s">
        <v>254</v>
      </c>
      <c r="C241" s="419">
        <v>142.15</v>
      </c>
      <c r="D241" s="420">
        <v>142.54999999999998</v>
      </c>
      <c r="E241" s="420">
        <v>140.69999999999996</v>
      </c>
      <c r="F241" s="420">
        <v>139.24999999999997</v>
      </c>
      <c r="G241" s="420">
        <v>137.39999999999995</v>
      </c>
      <c r="H241" s="420">
        <v>143.99999999999997</v>
      </c>
      <c r="I241" s="420">
        <v>145.85</v>
      </c>
      <c r="J241" s="420">
        <v>147.29999999999998</v>
      </c>
      <c r="K241" s="419">
        <v>144.4</v>
      </c>
      <c r="L241" s="419">
        <v>141.1</v>
      </c>
      <c r="M241" s="419">
        <v>21.623619999999999</v>
      </c>
    </row>
    <row r="242" spans="1:13">
      <c r="A242" s="245">
        <v>232</v>
      </c>
      <c r="B242" s="421" t="s">
        <v>390</v>
      </c>
      <c r="C242" s="419">
        <v>382</v>
      </c>
      <c r="D242" s="420">
        <v>381.90000000000003</v>
      </c>
      <c r="E242" s="420">
        <v>379.10000000000008</v>
      </c>
      <c r="F242" s="420">
        <v>376.20000000000005</v>
      </c>
      <c r="G242" s="420">
        <v>373.40000000000009</v>
      </c>
      <c r="H242" s="420">
        <v>384.80000000000007</v>
      </c>
      <c r="I242" s="420">
        <v>387.6</v>
      </c>
      <c r="J242" s="420">
        <v>390.50000000000006</v>
      </c>
      <c r="K242" s="419">
        <v>384.7</v>
      </c>
      <c r="L242" s="419">
        <v>379</v>
      </c>
      <c r="M242" s="419">
        <v>11.04261</v>
      </c>
    </row>
    <row r="243" spans="1:13">
      <c r="A243" s="245">
        <v>233</v>
      </c>
      <c r="B243" s="421" t="s">
        <v>255</v>
      </c>
      <c r="C243" s="419">
        <v>142.94999999999999</v>
      </c>
      <c r="D243" s="420">
        <v>142.38333333333333</v>
      </c>
      <c r="E243" s="420">
        <v>140.81666666666666</v>
      </c>
      <c r="F243" s="420">
        <v>138.68333333333334</v>
      </c>
      <c r="G243" s="420">
        <v>137.11666666666667</v>
      </c>
      <c r="H243" s="420">
        <v>144.51666666666665</v>
      </c>
      <c r="I243" s="420">
        <v>146.08333333333331</v>
      </c>
      <c r="J243" s="420">
        <v>148.21666666666664</v>
      </c>
      <c r="K243" s="419">
        <v>143.94999999999999</v>
      </c>
      <c r="L243" s="419">
        <v>140.25</v>
      </c>
      <c r="M243" s="419">
        <v>18.991209999999999</v>
      </c>
    </row>
    <row r="244" spans="1:13">
      <c r="A244" s="245">
        <v>234</v>
      </c>
      <c r="B244" s="421" t="s">
        <v>125</v>
      </c>
      <c r="C244" s="419">
        <v>108.45</v>
      </c>
      <c r="D244" s="420">
        <v>108.64999999999999</v>
      </c>
      <c r="E244" s="420">
        <v>107.54999999999998</v>
      </c>
      <c r="F244" s="420">
        <v>106.64999999999999</v>
      </c>
      <c r="G244" s="420">
        <v>105.54999999999998</v>
      </c>
      <c r="H244" s="420">
        <v>109.54999999999998</v>
      </c>
      <c r="I244" s="420">
        <v>110.64999999999998</v>
      </c>
      <c r="J244" s="420">
        <v>111.54999999999998</v>
      </c>
      <c r="K244" s="419">
        <v>109.75</v>
      </c>
      <c r="L244" s="419">
        <v>107.75</v>
      </c>
      <c r="M244" s="419">
        <v>119.38563000000001</v>
      </c>
    </row>
    <row r="245" spans="1:13">
      <c r="A245" s="245">
        <v>235</v>
      </c>
      <c r="B245" s="421" t="s">
        <v>391</v>
      </c>
      <c r="C245" s="419">
        <v>27.45</v>
      </c>
      <c r="D245" s="420">
        <v>27.649999999999995</v>
      </c>
      <c r="E245" s="420">
        <v>26.899999999999991</v>
      </c>
      <c r="F245" s="420">
        <v>26.349999999999998</v>
      </c>
      <c r="G245" s="420">
        <v>25.599999999999994</v>
      </c>
      <c r="H245" s="420">
        <v>28.199999999999989</v>
      </c>
      <c r="I245" s="420">
        <v>28.949999999999996</v>
      </c>
      <c r="J245" s="420">
        <v>29.499999999999986</v>
      </c>
      <c r="K245" s="419">
        <v>28.4</v>
      </c>
      <c r="L245" s="419">
        <v>27.1</v>
      </c>
      <c r="M245" s="419">
        <v>229.78061</v>
      </c>
    </row>
    <row r="246" spans="1:13">
      <c r="A246" s="245">
        <v>236</v>
      </c>
      <c r="B246" s="421" t="s">
        <v>750</v>
      </c>
      <c r="C246" s="419">
        <v>2060.5500000000002</v>
      </c>
      <c r="D246" s="420">
        <v>2055.5</v>
      </c>
      <c r="E246" s="420">
        <v>2042.0500000000002</v>
      </c>
      <c r="F246" s="420">
        <v>2023.5500000000002</v>
      </c>
      <c r="G246" s="420">
        <v>2010.1000000000004</v>
      </c>
      <c r="H246" s="420">
        <v>2074</v>
      </c>
      <c r="I246" s="420">
        <v>2087.4499999999998</v>
      </c>
      <c r="J246" s="420">
        <v>2105.9499999999998</v>
      </c>
      <c r="K246" s="419">
        <v>2068.9499999999998</v>
      </c>
      <c r="L246" s="419">
        <v>2037</v>
      </c>
      <c r="M246" s="419">
        <v>5.2205899999999996</v>
      </c>
    </row>
    <row r="247" spans="1:13">
      <c r="A247" s="245">
        <v>237</v>
      </c>
      <c r="B247" s="421" t="s">
        <v>909</v>
      </c>
      <c r="C247" s="419">
        <v>171.5</v>
      </c>
      <c r="D247" s="420">
        <v>171.63333333333333</v>
      </c>
      <c r="E247" s="420">
        <v>169.26666666666665</v>
      </c>
      <c r="F247" s="420">
        <v>167.03333333333333</v>
      </c>
      <c r="G247" s="420">
        <v>164.66666666666666</v>
      </c>
      <c r="H247" s="420">
        <v>173.86666666666665</v>
      </c>
      <c r="I247" s="420">
        <v>176.23333333333332</v>
      </c>
      <c r="J247" s="420">
        <v>178.46666666666664</v>
      </c>
      <c r="K247" s="419">
        <v>174</v>
      </c>
      <c r="L247" s="419">
        <v>169.4</v>
      </c>
      <c r="M247" s="419">
        <v>6.0686999999999998</v>
      </c>
    </row>
    <row r="248" spans="1:13">
      <c r="A248" s="245">
        <v>238</v>
      </c>
      <c r="B248" s="421" t="s">
        <v>729</v>
      </c>
      <c r="C248" s="419">
        <v>474.65</v>
      </c>
      <c r="D248" s="420">
        <v>461.31666666666661</v>
      </c>
      <c r="E248" s="420">
        <v>427.93333333333322</v>
      </c>
      <c r="F248" s="420">
        <v>381.21666666666664</v>
      </c>
      <c r="G248" s="420">
        <v>347.83333333333326</v>
      </c>
      <c r="H248" s="420">
        <v>508.03333333333319</v>
      </c>
      <c r="I248" s="420">
        <v>541.41666666666663</v>
      </c>
      <c r="J248" s="420">
        <v>588.13333333333321</v>
      </c>
      <c r="K248" s="419">
        <v>494.7</v>
      </c>
      <c r="L248" s="419">
        <v>414.6</v>
      </c>
      <c r="M248" s="419">
        <v>65.727419999999995</v>
      </c>
    </row>
    <row r="249" spans="1:13">
      <c r="A249" s="245">
        <v>239</v>
      </c>
      <c r="B249" s="421" t="s">
        <v>120</v>
      </c>
      <c r="C249" s="419">
        <v>563.65</v>
      </c>
      <c r="D249" s="420">
        <v>564.65</v>
      </c>
      <c r="E249" s="420">
        <v>557.44999999999993</v>
      </c>
      <c r="F249" s="420">
        <v>551.25</v>
      </c>
      <c r="G249" s="420">
        <v>544.04999999999995</v>
      </c>
      <c r="H249" s="420">
        <v>570.84999999999991</v>
      </c>
      <c r="I249" s="420">
        <v>578.04999999999995</v>
      </c>
      <c r="J249" s="420">
        <v>584.24999999999989</v>
      </c>
      <c r="K249" s="419">
        <v>571.85</v>
      </c>
      <c r="L249" s="419">
        <v>558.45000000000005</v>
      </c>
      <c r="M249" s="419">
        <v>40.746020000000001</v>
      </c>
    </row>
    <row r="250" spans="1:13">
      <c r="A250" s="245">
        <v>240</v>
      </c>
      <c r="B250" s="421" t="s">
        <v>800</v>
      </c>
      <c r="C250" s="419">
        <v>234.55</v>
      </c>
      <c r="D250" s="420">
        <v>235.65</v>
      </c>
      <c r="E250" s="420">
        <v>232.4</v>
      </c>
      <c r="F250" s="420">
        <v>230.25</v>
      </c>
      <c r="G250" s="420">
        <v>227</v>
      </c>
      <c r="H250" s="420">
        <v>237.8</v>
      </c>
      <c r="I250" s="420">
        <v>241.05</v>
      </c>
      <c r="J250" s="420">
        <v>243.20000000000002</v>
      </c>
      <c r="K250" s="419">
        <v>238.9</v>
      </c>
      <c r="L250" s="419">
        <v>233.5</v>
      </c>
      <c r="M250" s="419">
        <v>22.589600000000001</v>
      </c>
    </row>
    <row r="251" spans="1:13">
      <c r="A251" s="245">
        <v>241</v>
      </c>
      <c r="B251" s="421" t="s">
        <v>122</v>
      </c>
      <c r="C251" s="419">
        <v>1009.65</v>
      </c>
      <c r="D251" s="420">
        <v>1009.65</v>
      </c>
      <c r="E251" s="420">
        <v>1005.15</v>
      </c>
      <c r="F251" s="420">
        <v>1000.65</v>
      </c>
      <c r="G251" s="420">
        <v>996.15</v>
      </c>
      <c r="H251" s="420">
        <v>1014.15</v>
      </c>
      <c r="I251" s="420">
        <v>1018.65</v>
      </c>
      <c r="J251" s="420">
        <v>1023.15</v>
      </c>
      <c r="K251" s="419">
        <v>1014.15</v>
      </c>
      <c r="L251" s="419">
        <v>1005.15</v>
      </c>
      <c r="M251" s="419">
        <v>15.0121</v>
      </c>
    </row>
    <row r="252" spans="1:13">
      <c r="A252" s="245">
        <v>242</v>
      </c>
      <c r="B252" s="421" t="s">
        <v>910</v>
      </c>
      <c r="C252" s="419">
        <v>50.65</v>
      </c>
      <c r="D252" s="420">
        <v>50.933333333333337</v>
      </c>
      <c r="E252" s="420">
        <v>50.116666666666674</v>
      </c>
      <c r="F252" s="420">
        <v>49.583333333333336</v>
      </c>
      <c r="G252" s="420">
        <v>48.766666666666673</v>
      </c>
      <c r="H252" s="420">
        <v>51.466666666666676</v>
      </c>
      <c r="I252" s="420">
        <v>52.283333333333339</v>
      </c>
      <c r="J252" s="420">
        <v>52.816666666666677</v>
      </c>
      <c r="K252" s="419">
        <v>51.75</v>
      </c>
      <c r="L252" s="419">
        <v>50.4</v>
      </c>
      <c r="M252" s="419">
        <v>41.951590000000003</v>
      </c>
    </row>
    <row r="253" spans="1:13">
      <c r="A253" s="245">
        <v>243</v>
      </c>
      <c r="B253" s="421" t="s">
        <v>256</v>
      </c>
      <c r="C253" s="419">
        <v>5365.1</v>
      </c>
      <c r="D253" s="420">
        <v>5327.2</v>
      </c>
      <c r="E253" s="420">
        <v>5264.4</v>
      </c>
      <c r="F253" s="420">
        <v>5163.7</v>
      </c>
      <c r="G253" s="420">
        <v>5100.8999999999996</v>
      </c>
      <c r="H253" s="420">
        <v>5427.9</v>
      </c>
      <c r="I253" s="420">
        <v>5490.7000000000007</v>
      </c>
      <c r="J253" s="420">
        <v>5591.4</v>
      </c>
      <c r="K253" s="419">
        <v>5390</v>
      </c>
      <c r="L253" s="419">
        <v>5226.5</v>
      </c>
      <c r="M253" s="419">
        <v>9.5293100000000006</v>
      </c>
    </row>
    <row r="254" spans="1:13">
      <c r="A254" s="245">
        <v>244</v>
      </c>
      <c r="B254" s="421" t="s">
        <v>124</v>
      </c>
      <c r="C254" s="419">
        <v>1567.8</v>
      </c>
      <c r="D254" s="420">
        <v>1559.95</v>
      </c>
      <c r="E254" s="420">
        <v>1550.45</v>
      </c>
      <c r="F254" s="420">
        <v>1533.1</v>
      </c>
      <c r="G254" s="420">
        <v>1523.6</v>
      </c>
      <c r="H254" s="420">
        <v>1577.3000000000002</v>
      </c>
      <c r="I254" s="420">
        <v>1586.8000000000002</v>
      </c>
      <c r="J254" s="420">
        <v>1604.1500000000003</v>
      </c>
      <c r="K254" s="419">
        <v>1569.45</v>
      </c>
      <c r="L254" s="419">
        <v>1542.6</v>
      </c>
      <c r="M254" s="419">
        <v>51.660640000000001</v>
      </c>
    </row>
    <row r="255" spans="1:13">
      <c r="A255" s="245">
        <v>245</v>
      </c>
      <c r="B255" s="421" t="s">
        <v>730</v>
      </c>
      <c r="C255" s="419">
        <v>969.05</v>
      </c>
      <c r="D255" s="420">
        <v>978.19999999999993</v>
      </c>
      <c r="E255" s="420">
        <v>956.84999999999991</v>
      </c>
      <c r="F255" s="420">
        <v>944.65</v>
      </c>
      <c r="G255" s="420">
        <v>923.3</v>
      </c>
      <c r="H255" s="420">
        <v>990.39999999999986</v>
      </c>
      <c r="I255" s="420">
        <v>1011.75</v>
      </c>
      <c r="J255" s="420">
        <v>1023.9499999999998</v>
      </c>
      <c r="K255" s="419">
        <v>999.55</v>
      </c>
      <c r="L255" s="419">
        <v>966</v>
      </c>
      <c r="M255" s="419">
        <v>0.41142000000000001</v>
      </c>
    </row>
    <row r="256" spans="1:13">
      <c r="A256" s="245">
        <v>246</v>
      </c>
      <c r="B256" s="421" t="s">
        <v>392</v>
      </c>
      <c r="C256" s="419">
        <v>311.89999999999998</v>
      </c>
      <c r="D256" s="420">
        <v>313.05</v>
      </c>
      <c r="E256" s="420">
        <v>308.10000000000002</v>
      </c>
      <c r="F256" s="420">
        <v>304.3</v>
      </c>
      <c r="G256" s="420">
        <v>299.35000000000002</v>
      </c>
      <c r="H256" s="420">
        <v>316.85000000000002</v>
      </c>
      <c r="I256" s="420">
        <v>321.79999999999995</v>
      </c>
      <c r="J256" s="420">
        <v>325.60000000000002</v>
      </c>
      <c r="K256" s="419">
        <v>318</v>
      </c>
      <c r="L256" s="419">
        <v>309.25</v>
      </c>
      <c r="M256" s="419">
        <v>1.65865</v>
      </c>
    </row>
    <row r="257" spans="1:13">
      <c r="A257" s="245">
        <v>247</v>
      </c>
      <c r="B257" s="421" t="s">
        <v>911</v>
      </c>
      <c r="C257" s="419">
        <v>738.3</v>
      </c>
      <c r="D257" s="420">
        <v>740.93333333333339</v>
      </c>
      <c r="E257" s="420">
        <v>731.91666666666674</v>
      </c>
      <c r="F257" s="420">
        <v>725.5333333333333</v>
      </c>
      <c r="G257" s="420">
        <v>716.51666666666665</v>
      </c>
      <c r="H257" s="420">
        <v>747.31666666666683</v>
      </c>
      <c r="I257" s="420">
        <v>756.33333333333348</v>
      </c>
      <c r="J257" s="420">
        <v>762.71666666666692</v>
      </c>
      <c r="K257" s="419">
        <v>749.95</v>
      </c>
      <c r="L257" s="419">
        <v>734.55</v>
      </c>
      <c r="M257" s="419">
        <v>2.4401899999999999</v>
      </c>
    </row>
    <row r="258" spans="1:13">
      <c r="A258" s="245">
        <v>248</v>
      </c>
      <c r="B258" s="421" t="s">
        <v>121</v>
      </c>
      <c r="C258" s="419">
        <v>1719.95</v>
      </c>
      <c r="D258" s="420">
        <v>1723.5666666666668</v>
      </c>
      <c r="E258" s="420">
        <v>1704.5333333333338</v>
      </c>
      <c r="F258" s="420">
        <v>1689.116666666667</v>
      </c>
      <c r="G258" s="420">
        <v>1670.0833333333339</v>
      </c>
      <c r="H258" s="420">
        <v>1738.9833333333336</v>
      </c>
      <c r="I258" s="420">
        <v>1758.0166666666669</v>
      </c>
      <c r="J258" s="420">
        <v>1773.4333333333334</v>
      </c>
      <c r="K258" s="419">
        <v>1742.6</v>
      </c>
      <c r="L258" s="419">
        <v>1708.15</v>
      </c>
      <c r="M258" s="419">
        <v>4.4045300000000003</v>
      </c>
    </row>
    <row r="259" spans="1:13">
      <c r="A259" s="245">
        <v>249</v>
      </c>
      <c r="B259" s="421" t="s">
        <v>257</v>
      </c>
      <c r="C259" s="419">
        <v>2015.25</v>
      </c>
      <c r="D259" s="420">
        <v>2016.3999999999999</v>
      </c>
      <c r="E259" s="420">
        <v>1998.8499999999997</v>
      </c>
      <c r="F259" s="420">
        <v>1982.4499999999998</v>
      </c>
      <c r="G259" s="420">
        <v>1964.8999999999996</v>
      </c>
      <c r="H259" s="420">
        <v>2032.7999999999997</v>
      </c>
      <c r="I259" s="420">
        <v>2050.35</v>
      </c>
      <c r="J259" s="420">
        <v>2066.75</v>
      </c>
      <c r="K259" s="419">
        <v>2033.95</v>
      </c>
      <c r="L259" s="419">
        <v>2000</v>
      </c>
      <c r="M259" s="419">
        <v>1.1129500000000001</v>
      </c>
    </row>
    <row r="260" spans="1:13">
      <c r="A260" s="245">
        <v>250</v>
      </c>
      <c r="B260" s="421" t="s">
        <v>393</v>
      </c>
      <c r="C260" s="419">
        <v>1862.15</v>
      </c>
      <c r="D260" s="420">
        <v>1819.7166666666665</v>
      </c>
      <c r="E260" s="420">
        <v>1742.4333333333329</v>
      </c>
      <c r="F260" s="420">
        <v>1622.7166666666665</v>
      </c>
      <c r="G260" s="420">
        <v>1545.4333333333329</v>
      </c>
      <c r="H260" s="420">
        <v>1939.4333333333329</v>
      </c>
      <c r="I260" s="420">
        <v>2016.7166666666662</v>
      </c>
      <c r="J260" s="420">
        <v>2136.4333333333329</v>
      </c>
      <c r="K260" s="419">
        <v>1897</v>
      </c>
      <c r="L260" s="419">
        <v>1700</v>
      </c>
      <c r="M260" s="419">
        <v>10.864000000000001</v>
      </c>
    </row>
    <row r="261" spans="1:13">
      <c r="A261" s="245">
        <v>251</v>
      </c>
      <c r="B261" s="421" t="s">
        <v>394</v>
      </c>
      <c r="C261" s="419">
        <v>2865.2</v>
      </c>
      <c r="D261" s="420">
        <v>2869.35</v>
      </c>
      <c r="E261" s="420">
        <v>2828.7</v>
      </c>
      <c r="F261" s="420">
        <v>2792.2</v>
      </c>
      <c r="G261" s="420">
        <v>2751.5499999999997</v>
      </c>
      <c r="H261" s="420">
        <v>2905.85</v>
      </c>
      <c r="I261" s="420">
        <v>2946.5000000000005</v>
      </c>
      <c r="J261" s="420">
        <v>2983</v>
      </c>
      <c r="K261" s="419">
        <v>2910</v>
      </c>
      <c r="L261" s="419">
        <v>2832.85</v>
      </c>
      <c r="M261" s="419">
        <v>1.1455299999999999</v>
      </c>
    </row>
    <row r="262" spans="1:13">
      <c r="A262" s="245">
        <v>252</v>
      </c>
      <c r="B262" s="421" t="s">
        <v>395</v>
      </c>
      <c r="C262" s="419">
        <v>584.1</v>
      </c>
      <c r="D262" s="420">
        <v>582.31666666666661</v>
      </c>
      <c r="E262" s="420">
        <v>578.63333333333321</v>
      </c>
      <c r="F262" s="420">
        <v>573.16666666666663</v>
      </c>
      <c r="G262" s="420">
        <v>569.48333333333323</v>
      </c>
      <c r="H262" s="420">
        <v>587.78333333333319</v>
      </c>
      <c r="I262" s="420">
        <v>591.46666666666658</v>
      </c>
      <c r="J262" s="420">
        <v>596.93333333333317</v>
      </c>
      <c r="K262" s="419">
        <v>586</v>
      </c>
      <c r="L262" s="419">
        <v>576.85</v>
      </c>
      <c r="M262" s="419">
        <v>1.4251</v>
      </c>
    </row>
    <row r="263" spans="1:13">
      <c r="A263" s="245">
        <v>253</v>
      </c>
      <c r="B263" s="421" t="s">
        <v>396</v>
      </c>
      <c r="C263" s="419">
        <v>219.6</v>
      </c>
      <c r="D263" s="420">
        <v>217.6</v>
      </c>
      <c r="E263" s="420">
        <v>212.79999999999998</v>
      </c>
      <c r="F263" s="420">
        <v>206</v>
      </c>
      <c r="G263" s="420">
        <v>201.2</v>
      </c>
      <c r="H263" s="420">
        <v>224.39999999999998</v>
      </c>
      <c r="I263" s="420">
        <v>229.2</v>
      </c>
      <c r="J263" s="420">
        <v>235.99999999999997</v>
      </c>
      <c r="K263" s="419">
        <v>222.4</v>
      </c>
      <c r="L263" s="419">
        <v>210.8</v>
      </c>
      <c r="M263" s="419">
        <v>46.865540000000003</v>
      </c>
    </row>
    <row r="264" spans="1:13">
      <c r="A264" s="245">
        <v>254</v>
      </c>
      <c r="B264" s="421" t="s">
        <v>397</v>
      </c>
      <c r="C264" s="419">
        <v>145.80000000000001</v>
      </c>
      <c r="D264" s="420">
        <v>146.03333333333333</v>
      </c>
      <c r="E264" s="420">
        <v>144.31666666666666</v>
      </c>
      <c r="F264" s="420">
        <v>142.83333333333334</v>
      </c>
      <c r="G264" s="420">
        <v>141.11666666666667</v>
      </c>
      <c r="H264" s="420">
        <v>147.51666666666665</v>
      </c>
      <c r="I264" s="420">
        <v>149.23333333333329</v>
      </c>
      <c r="J264" s="420">
        <v>150.71666666666664</v>
      </c>
      <c r="K264" s="419">
        <v>147.75</v>
      </c>
      <c r="L264" s="419">
        <v>144.55000000000001</v>
      </c>
      <c r="M264" s="419">
        <v>27.797969999999999</v>
      </c>
    </row>
    <row r="265" spans="1:13">
      <c r="A265" s="245">
        <v>255</v>
      </c>
      <c r="B265" s="421" t="s">
        <v>398</v>
      </c>
      <c r="C265" s="419">
        <v>90.15</v>
      </c>
      <c r="D265" s="420">
        <v>90.483333333333334</v>
      </c>
      <c r="E265" s="420">
        <v>89.166666666666671</v>
      </c>
      <c r="F265" s="420">
        <v>88.183333333333337</v>
      </c>
      <c r="G265" s="420">
        <v>86.866666666666674</v>
      </c>
      <c r="H265" s="420">
        <v>91.466666666666669</v>
      </c>
      <c r="I265" s="420">
        <v>92.783333333333331</v>
      </c>
      <c r="J265" s="420">
        <v>93.766666666666666</v>
      </c>
      <c r="K265" s="419">
        <v>91.8</v>
      </c>
      <c r="L265" s="419">
        <v>89.5</v>
      </c>
      <c r="M265" s="419">
        <v>11.23856</v>
      </c>
    </row>
    <row r="266" spans="1:13">
      <c r="A266" s="245">
        <v>256</v>
      </c>
      <c r="B266" s="421" t="s">
        <v>258</v>
      </c>
      <c r="C266" s="419">
        <v>168.3</v>
      </c>
      <c r="D266" s="420">
        <v>170.73333333333335</v>
      </c>
      <c r="E266" s="420">
        <v>165.1166666666667</v>
      </c>
      <c r="F266" s="420">
        <v>161.93333333333337</v>
      </c>
      <c r="G266" s="420">
        <v>156.31666666666672</v>
      </c>
      <c r="H266" s="420">
        <v>173.91666666666669</v>
      </c>
      <c r="I266" s="420">
        <v>179.53333333333336</v>
      </c>
      <c r="J266" s="420">
        <v>182.71666666666667</v>
      </c>
      <c r="K266" s="419">
        <v>176.35</v>
      </c>
      <c r="L266" s="419">
        <v>167.55</v>
      </c>
      <c r="M266" s="419">
        <v>43.927599999999998</v>
      </c>
    </row>
    <row r="267" spans="1:13">
      <c r="A267" s="245">
        <v>257</v>
      </c>
      <c r="B267" s="421" t="s">
        <v>128</v>
      </c>
      <c r="C267" s="419">
        <v>671.3</v>
      </c>
      <c r="D267" s="420">
        <v>673.91666666666663</v>
      </c>
      <c r="E267" s="420">
        <v>664.88333333333321</v>
      </c>
      <c r="F267" s="420">
        <v>658.46666666666658</v>
      </c>
      <c r="G267" s="420">
        <v>649.43333333333317</v>
      </c>
      <c r="H267" s="420">
        <v>680.33333333333326</v>
      </c>
      <c r="I267" s="420">
        <v>689.36666666666679</v>
      </c>
      <c r="J267" s="420">
        <v>695.7833333333333</v>
      </c>
      <c r="K267" s="419">
        <v>682.95</v>
      </c>
      <c r="L267" s="419">
        <v>667.5</v>
      </c>
      <c r="M267" s="419">
        <v>54.99982</v>
      </c>
    </row>
    <row r="268" spans="1:13">
      <c r="A268" s="245">
        <v>258</v>
      </c>
      <c r="B268" s="421" t="s">
        <v>732</v>
      </c>
      <c r="C268" s="419">
        <v>110.05</v>
      </c>
      <c r="D268" s="420">
        <v>110.08333333333333</v>
      </c>
      <c r="E268" s="420">
        <v>108.96666666666665</v>
      </c>
      <c r="F268" s="420">
        <v>107.88333333333333</v>
      </c>
      <c r="G268" s="420">
        <v>106.76666666666665</v>
      </c>
      <c r="H268" s="420">
        <v>111.16666666666666</v>
      </c>
      <c r="I268" s="420">
        <v>112.28333333333333</v>
      </c>
      <c r="J268" s="420">
        <v>113.36666666666666</v>
      </c>
      <c r="K268" s="419">
        <v>111.2</v>
      </c>
      <c r="L268" s="419">
        <v>109</v>
      </c>
      <c r="M268" s="419">
        <v>2.0799099999999999</v>
      </c>
    </row>
    <row r="269" spans="1:13">
      <c r="A269" s="245">
        <v>259</v>
      </c>
      <c r="B269" s="421" t="s">
        <v>399</v>
      </c>
      <c r="C269" s="419">
        <v>84.2</v>
      </c>
      <c r="D269" s="420">
        <v>84.483333333333334</v>
      </c>
      <c r="E269" s="420">
        <v>83.016666666666666</v>
      </c>
      <c r="F269" s="420">
        <v>81.833333333333329</v>
      </c>
      <c r="G269" s="420">
        <v>80.36666666666666</v>
      </c>
      <c r="H269" s="420">
        <v>85.666666666666671</v>
      </c>
      <c r="I269" s="420">
        <v>87.13333333333334</v>
      </c>
      <c r="J269" s="420">
        <v>88.316666666666677</v>
      </c>
      <c r="K269" s="419">
        <v>85.95</v>
      </c>
      <c r="L269" s="419">
        <v>83.3</v>
      </c>
      <c r="M269" s="419">
        <v>11.26774</v>
      </c>
    </row>
    <row r="270" spans="1:13">
      <c r="A270" s="245">
        <v>260</v>
      </c>
      <c r="B270" s="421" t="s">
        <v>400</v>
      </c>
      <c r="C270" s="419">
        <v>122.35</v>
      </c>
      <c r="D270" s="420">
        <v>122.93333333333334</v>
      </c>
      <c r="E270" s="420">
        <v>119.46666666666667</v>
      </c>
      <c r="F270" s="420">
        <v>116.58333333333333</v>
      </c>
      <c r="G270" s="420">
        <v>113.11666666666666</v>
      </c>
      <c r="H270" s="420">
        <v>125.81666666666668</v>
      </c>
      <c r="I270" s="420">
        <v>129.28333333333336</v>
      </c>
      <c r="J270" s="420">
        <v>132.16666666666669</v>
      </c>
      <c r="K270" s="419">
        <v>126.4</v>
      </c>
      <c r="L270" s="419">
        <v>120.05</v>
      </c>
      <c r="M270" s="419">
        <v>72.266570000000002</v>
      </c>
    </row>
    <row r="271" spans="1:13">
      <c r="A271" s="245">
        <v>261</v>
      </c>
      <c r="B271" s="421" t="s">
        <v>401</v>
      </c>
      <c r="C271" s="419">
        <v>209.1</v>
      </c>
      <c r="D271" s="420">
        <v>209.66666666666666</v>
      </c>
      <c r="E271" s="420">
        <v>206.43333333333331</v>
      </c>
      <c r="F271" s="420">
        <v>203.76666666666665</v>
      </c>
      <c r="G271" s="420">
        <v>200.5333333333333</v>
      </c>
      <c r="H271" s="420">
        <v>212.33333333333331</v>
      </c>
      <c r="I271" s="420">
        <v>215.56666666666666</v>
      </c>
      <c r="J271" s="420">
        <v>218.23333333333332</v>
      </c>
      <c r="K271" s="419">
        <v>212.9</v>
      </c>
      <c r="L271" s="419">
        <v>207</v>
      </c>
      <c r="M271" s="419">
        <v>4.1478900000000003</v>
      </c>
    </row>
    <row r="272" spans="1:13">
      <c r="A272" s="245">
        <v>262</v>
      </c>
      <c r="B272" s="421" t="s">
        <v>402</v>
      </c>
      <c r="C272" s="419">
        <v>109.25</v>
      </c>
      <c r="D272" s="420">
        <v>109.21666666666665</v>
      </c>
      <c r="E272" s="420">
        <v>108.18333333333331</v>
      </c>
      <c r="F272" s="420">
        <v>107.11666666666666</v>
      </c>
      <c r="G272" s="420">
        <v>106.08333333333331</v>
      </c>
      <c r="H272" s="420">
        <v>110.2833333333333</v>
      </c>
      <c r="I272" s="420">
        <v>111.31666666666663</v>
      </c>
      <c r="J272" s="420">
        <v>112.3833333333333</v>
      </c>
      <c r="K272" s="419">
        <v>110.25</v>
      </c>
      <c r="L272" s="419">
        <v>108.15</v>
      </c>
      <c r="M272" s="419">
        <v>14.65413</v>
      </c>
    </row>
    <row r="273" spans="1:13">
      <c r="A273" s="245">
        <v>263</v>
      </c>
      <c r="B273" s="421" t="s">
        <v>127</v>
      </c>
      <c r="C273" s="419">
        <v>388.15</v>
      </c>
      <c r="D273" s="420">
        <v>390.8</v>
      </c>
      <c r="E273" s="420">
        <v>384.6</v>
      </c>
      <c r="F273" s="420">
        <v>381.05</v>
      </c>
      <c r="G273" s="420">
        <v>374.85</v>
      </c>
      <c r="H273" s="420">
        <v>394.35</v>
      </c>
      <c r="I273" s="420">
        <v>400.54999999999995</v>
      </c>
      <c r="J273" s="420">
        <v>404.1</v>
      </c>
      <c r="K273" s="419">
        <v>397</v>
      </c>
      <c r="L273" s="419">
        <v>387.25</v>
      </c>
      <c r="M273" s="419">
        <v>57.808729999999997</v>
      </c>
    </row>
    <row r="274" spans="1:13">
      <c r="A274" s="245">
        <v>264</v>
      </c>
      <c r="B274" s="421" t="s">
        <v>403</v>
      </c>
      <c r="C274" s="419">
        <v>2226.1999999999998</v>
      </c>
      <c r="D274" s="420">
        <v>2229.8333333333335</v>
      </c>
      <c r="E274" s="420">
        <v>2201.3666666666668</v>
      </c>
      <c r="F274" s="420">
        <v>2176.5333333333333</v>
      </c>
      <c r="G274" s="420">
        <v>2148.0666666666666</v>
      </c>
      <c r="H274" s="420">
        <v>2254.666666666667</v>
      </c>
      <c r="I274" s="420">
        <v>2283.1333333333332</v>
      </c>
      <c r="J274" s="420">
        <v>2307.9666666666672</v>
      </c>
      <c r="K274" s="419">
        <v>2258.3000000000002</v>
      </c>
      <c r="L274" s="419">
        <v>2205</v>
      </c>
      <c r="M274" s="419">
        <v>0.15748999999999999</v>
      </c>
    </row>
    <row r="275" spans="1:13">
      <c r="A275" s="245">
        <v>265</v>
      </c>
      <c r="B275" s="421" t="s">
        <v>129</v>
      </c>
      <c r="C275" s="419">
        <v>3145.75</v>
      </c>
      <c r="D275" s="420">
        <v>3129.5499999999997</v>
      </c>
      <c r="E275" s="420">
        <v>3109.0999999999995</v>
      </c>
      <c r="F275" s="420">
        <v>3072.45</v>
      </c>
      <c r="G275" s="420">
        <v>3051.9999999999995</v>
      </c>
      <c r="H275" s="420">
        <v>3166.1999999999994</v>
      </c>
      <c r="I275" s="420">
        <v>3186.6499999999992</v>
      </c>
      <c r="J275" s="420">
        <v>3223.2999999999993</v>
      </c>
      <c r="K275" s="419">
        <v>3150</v>
      </c>
      <c r="L275" s="419">
        <v>3092.9</v>
      </c>
      <c r="M275" s="419">
        <v>3.0322</v>
      </c>
    </row>
    <row r="276" spans="1:13">
      <c r="A276" s="245">
        <v>266</v>
      </c>
      <c r="B276" s="421" t="s">
        <v>130</v>
      </c>
      <c r="C276" s="419">
        <v>1000.4</v>
      </c>
      <c r="D276" s="420">
        <v>1004.8333333333334</v>
      </c>
      <c r="E276" s="420">
        <v>981.9666666666667</v>
      </c>
      <c r="F276" s="420">
        <v>963.5333333333333</v>
      </c>
      <c r="G276" s="420">
        <v>940.66666666666663</v>
      </c>
      <c r="H276" s="420">
        <v>1023.2666666666668</v>
      </c>
      <c r="I276" s="420">
        <v>1046.1333333333332</v>
      </c>
      <c r="J276" s="420">
        <v>1064.5666666666668</v>
      </c>
      <c r="K276" s="419">
        <v>1027.7</v>
      </c>
      <c r="L276" s="419">
        <v>986.4</v>
      </c>
      <c r="M276" s="419">
        <v>31.720970000000001</v>
      </c>
    </row>
    <row r="277" spans="1:13">
      <c r="A277" s="245">
        <v>267</v>
      </c>
      <c r="B277" s="421" t="s">
        <v>404</v>
      </c>
      <c r="C277" s="419">
        <v>168</v>
      </c>
      <c r="D277" s="420">
        <v>166.65</v>
      </c>
      <c r="E277" s="420">
        <v>162.30000000000001</v>
      </c>
      <c r="F277" s="420">
        <v>156.6</v>
      </c>
      <c r="G277" s="420">
        <v>152.25</v>
      </c>
      <c r="H277" s="420">
        <v>172.35000000000002</v>
      </c>
      <c r="I277" s="420">
        <v>176.7</v>
      </c>
      <c r="J277" s="420">
        <v>182.40000000000003</v>
      </c>
      <c r="K277" s="419">
        <v>171</v>
      </c>
      <c r="L277" s="419">
        <v>160.94999999999999</v>
      </c>
      <c r="M277" s="419">
        <v>56.530819999999999</v>
      </c>
    </row>
    <row r="278" spans="1:13">
      <c r="A278" s="245">
        <v>268</v>
      </c>
      <c r="B278" s="421" t="s">
        <v>405</v>
      </c>
      <c r="C278" s="419">
        <v>1535.65</v>
      </c>
      <c r="D278" s="420">
        <v>1539.45</v>
      </c>
      <c r="E278" s="420">
        <v>1525.9</v>
      </c>
      <c r="F278" s="420">
        <v>1516.15</v>
      </c>
      <c r="G278" s="420">
        <v>1502.6000000000001</v>
      </c>
      <c r="H278" s="420">
        <v>1549.2</v>
      </c>
      <c r="I278" s="420">
        <v>1562.7499999999998</v>
      </c>
      <c r="J278" s="420">
        <v>1572.5</v>
      </c>
      <c r="K278" s="419">
        <v>1553</v>
      </c>
      <c r="L278" s="419">
        <v>1529.7</v>
      </c>
      <c r="M278" s="419">
        <v>0.15572</v>
      </c>
    </row>
    <row r="279" spans="1:13">
      <c r="A279" s="245">
        <v>269</v>
      </c>
      <c r="B279" s="421" t="s">
        <v>406</v>
      </c>
      <c r="C279" s="419">
        <v>735.55</v>
      </c>
      <c r="D279" s="420">
        <v>741.44999999999993</v>
      </c>
      <c r="E279" s="420">
        <v>723.09999999999991</v>
      </c>
      <c r="F279" s="420">
        <v>710.65</v>
      </c>
      <c r="G279" s="420">
        <v>692.3</v>
      </c>
      <c r="H279" s="420">
        <v>753.89999999999986</v>
      </c>
      <c r="I279" s="420">
        <v>772.25</v>
      </c>
      <c r="J279" s="420">
        <v>784.69999999999982</v>
      </c>
      <c r="K279" s="419">
        <v>759.8</v>
      </c>
      <c r="L279" s="419">
        <v>729</v>
      </c>
      <c r="M279" s="419">
        <v>8.4088999999999992</v>
      </c>
    </row>
    <row r="280" spans="1:13">
      <c r="A280" s="245">
        <v>270</v>
      </c>
      <c r="B280" s="421" t="s">
        <v>407</v>
      </c>
      <c r="C280" s="419">
        <v>237.2</v>
      </c>
      <c r="D280" s="420">
        <v>239.13333333333335</v>
      </c>
      <c r="E280" s="420">
        <v>233.6166666666667</v>
      </c>
      <c r="F280" s="420">
        <v>230.03333333333336</v>
      </c>
      <c r="G280" s="420">
        <v>224.51666666666671</v>
      </c>
      <c r="H280" s="420">
        <v>242.7166666666667</v>
      </c>
      <c r="I280" s="420">
        <v>248.23333333333335</v>
      </c>
      <c r="J280" s="420">
        <v>251.81666666666669</v>
      </c>
      <c r="K280" s="419">
        <v>244.65</v>
      </c>
      <c r="L280" s="419">
        <v>235.55</v>
      </c>
      <c r="M280" s="419">
        <v>8.8408700000000007</v>
      </c>
    </row>
    <row r="281" spans="1:13">
      <c r="A281" s="245">
        <v>271</v>
      </c>
      <c r="B281" s="421" t="s">
        <v>912</v>
      </c>
      <c r="C281" s="419">
        <v>256.64999999999998</v>
      </c>
      <c r="D281" s="420">
        <v>258.98333333333329</v>
      </c>
      <c r="E281" s="420">
        <v>252.76666666666659</v>
      </c>
      <c r="F281" s="420">
        <v>248.8833333333333</v>
      </c>
      <c r="G281" s="420">
        <v>242.6666666666666</v>
      </c>
      <c r="H281" s="420">
        <v>262.86666666666656</v>
      </c>
      <c r="I281" s="420">
        <v>269.08333333333326</v>
      </c>
      <c r="J281" s="420">
        <v>272.96666666666658</v>
      </c>
      <c r="K281" s="419">
        <v>265.2</v>
      </c>
      <c r="L281" s="419">
        <v>255.1</v>
      </c>
      <c r="M281" s="419">
        <v>10.914899999999999</v>
      </c>
    </row>
    <row r="282" spans="1:13">
      <c r="A282" s="245">
        <v>272</v>
      </c>
      <c r="B282" s="421" t="s">
        <v>408</v>
      </c>
      <c r="C282" s="419">
        <v>255.95</v>
      </c>
      <c r="D282" s="420">
        <v>252.68333333333331</v>
      </c>
      <c r="E282" s="420">
        <v>246.96666666666664</v>
      </c>
      <c r="F282" s="420">
        <v>237.98333333333332</v>
      </c>
      <c r="G282" s="420">
        <v>232.26666666666665</v>
      </c>
      <c r="H282" s="420">
        <v>261.66666666666663</v>
      </c>
      <c r="I282" s="420">
        <v>267.38333333333327</v>
      </c>
      <c r="J282" s="420">
        <v>276.36666666666662</v>
      </c>
      <c r="K282" s="419">
        <v>258.39999999999998</v>
      </c>
      <c r="L282" s="419">
        <v>243.7</v>
      </c>
      <c r="M282" s="419">
        <v>21.12857</v>
      </c>
    </row>
    <row r="283" spans="1:13">
      <c r="A283" s="245">
        <v>273</v>
      </c>
      <c r="B283" s="421" t="s">
        <v>733</v>
      </c>
      <c r="C283" s="419">
        <v>1014.6</v>
      </c>
      <c r="D283" s="420">
        <v>1022.0833333333334</v>
      </c>
      <c r="E283" s="420">
        <v>997.51666666666665</v>
      </c>
      <c r="F283" s="420">
        <v>980.43333333333328</v>
      </c>
      <c r="G283" s="420">
        <v>955.86666666666656</v>
      </c>
      <c r="H283" s="420">
        <v>1039.1666666666667</v>
      </c>
      <c r="I283" s="420">
        <v>1063.7333333333336</v>
      </c>
      <c r="J283" s="420">
        <v>1080.8166666666668</v>
      </c>
      <c r="K283" s="419">
        <v>1046.6500000000001</v>
      </c>
      <c r="L283" s="419">
        <v>1005</v>
      </c>
      <c r="M283" s="419">
        <v>0.40640999999999999</v>
      </c>
    </row>
    <row r="284" spans="1:13">
      <c r="A284" s="245">
        <v>274</v>
      </c>
      <c r="B284" s="421" t="s">
        <v>409</v>
      </c>
      <c r="C284" s="419">
        <v>987.9</v>
      </c>
      <c r="D284" s="420">
        <v>987.54999999999984</v>
      </c>
      <c r="E284" s="420">
        <v>982.54999999999973</v>
      </c>
      <c r="F284" s="420">
        <v>977.19999999999993</v>
      </c>
      <c r="G284" s="420">
        <v>972.19999999999982</v>
      </c>
      <c r="H284" s="420">
        <v>992.89999999999964</v>
      </c>
      <c r="I284" s="420">
        <v>997.89999999999986</v>
      </c>
      <c r="J284" s="420">
        <v>1003.2499999999995</v>
      </c>
      <c r="K284" s="419">
        <v>992.55</v>
      </c>
      <c r="L284" s="419">
        <v>982.2</v>
      </c>
      <c r="M284" s="419">
        <v>1.1681999999999999</v>
      </c>
    </row>
    <row r="285" spans="1:13">
      <c r="A285" s="245">
        <v>275</v>
      </c>
      <c r="B285" s="421" t="s">
        <v>410</v>
      </c>
      <c r="C285" s="419">
        <v>424.95</v>
      </c>
      <c r="D285" s="420">
        <v>424.09999999999997</v>
      </c>
      <c r="E285" s="420">
        <v>420.34999999999991</v>
      </c>
      <c r="F285" s="420">
        <v>415.74999999999994</v>
      </c>
      <c r="G285" s="420">
        <v>411.99999999999989</v>
      </c>
      <c r="H285" s="420">
        <v>428.69999999999993</v>
      </c>
      <c r="I285" s="420">
        <v>432.45000000000005</v>
      </c>
      <c r="J285" s="420">
        <v>437.04999999999995</v>
      </c>
      <c r="K285" s="419">
        <v>427.85</v>
      </c>
      <c r="L285" s="419">
        <v>419.5</v>
      </c>
      <c r="M285" s="419">
        <v>1.1486499999999999</v>
      </c>
    </row>
    <row r="286" spans="1:13">
      <c r="A286" s="245">
        <v>276</v>
      </c>
      <c r="B286" s="421" t="s">
        <v>411</v>
      </c>
      <c r="C286" s="419">
        <v>587.20000000000005</v>
      </c>
      <c r="D286" s="420">
        <v>583.91666666666663</v>
      </c>
      <c r="E286" s="420">
        <v>577.33333333333326</v>
      </c>
      <c r="F286" s="420">
        <v>567.46666666666658</v>
      </c>
      <c r="G286" s="420">
        <v>560.88333333333321</v>
      </c>
      <c r="H286" s="420">
        <v>593.7833333333333</v>
      </c>
      <c r="I286" s="420">
        <v>600.36666666666656</v>
      </c>
      <c r="J286" s="420">
        <v>610.23333333333335</v>
      </c>
      <c r="K286" s="419">
        <v>590.5</v>
      </c>
      <c r="L286" s="419">
        <v>574.04999999999995</v>
      </c>
      <c r="M286" s="419">
        <v>1.45634</v>
      </c>
    </row>
    <row r="287" spans="1:13">
      <c r="A287" s="245">
        <v>277</v>
      </c>
      <c r="B287" s="421" t="s">
        <v>412</v>
      </c>
      <c r="C287" s="419">
        <v>51.6</v>
      </c>
      <c r="D287" s="420">
        <v>51.783333333333331</v>
      </c>
      <c r="E287" s="420">
        <v>51.166666666666664</v>
      </c>
      <c r="F287" s="420">
        <v>50.733333333333334</v>
      </c>
      <c r="G287" s="420">
        <v>50.116666666666667</v>
      </c>
      <c r="H287" s="420">
        <v>52.216666666666661</v>
      </c>
      <c r="I287" s="420">
        <v>52.833333333333336</v>
      </c>
      <c r="J287" s="420">
        <v>53.266666666666659</v>
      </c>
      <c r="K287" s="419">
        <v>52.4</v>
      </c>
      <c r="L287" s="419">
        <v>51.35</v>
      </c>
      <c r="M287" s="419">
        <v>9.0018999999999991</v>
      </c>
    </row>
    <row r="288" spans="1:13">
      <c r="A288" s="245">
        <v>278</v>
      </c>
      <c r="B288" s="421" t="s">
        <v>413</v>
      </c>
      <c r="C288" s="419">
        <v>766</v>
      </c>
      <c r="D288" s="420">
        <v>760.26666666666677</v>
      </c>
      <c r="E288" s="420">
        <v>745.53333333333353</v>
      </c>
      <c r="F288" s="420">
        <v>725.06666666666672</v>
      </c>
      <c r="G288" s="420">
        <v>710.33333333333348</v>
      </c>
      <c r="H288" s="420">
        <v>780.73333333333358</v>
      </c>
      <c r="I288" s="420">
        <v>795.46666666666692</v>
      </c>
      <c r="J288" s="420">
        <v>815.93333333333362</v>
      </c>
      <c r="K288" s="419">
        <v>775</v>
      </c>
      <c r="L288" s="419">
        <v>739.8</v>
      </c>
      <c r="M288" s="419">
        <v>8.2434499999999993</v>
      </c>
    </row>
    <row r="289" spans="1:13">
      <c r="A289" s="245">
        <v>279</v>
      </c>
      <c r="B289" s="421" t="s">
        <v>414</v>
      </c>
      <c r="C289" s="419">
        <v>429.9</v>
      </c>
      <c r="D289" s="420">
        <v>435</v>
      </c>
      <c r="E289" s="420">
        <v>421.9</v>
      </c>
      <c r="F289" s="420">
        <v>413.9</v>
      </c>
      <c r="G289" s="420">
        <v>400.79999999999995</v>
      </c>
      <c r="H289" s="420">
        <v>443</v>
      </c>
      <c r="I289" s="420">
        <v>456.1</v>
      </c>
      <c r="J289" s="420">
        <v>464.1</v>
      </c>
      <c r="K289" s="419">
        <v>448.1</v>
      </c>
      <c r="L289" s="419">
        <v>427</v>
      </c>
      <c r="M289" s="419">
        <v>4.6714500000000001</v>
      </c>
    </row>
    <row r="290" spans="1:13">
      <c r="A290" s="245">
        <v>280</v>
      </c>
      <c r="B290" s="421" t="s">
        <v>131</v>
      </c>
      <c r="C290" s="419">
        <v>1715.15</v>
      </c>
      <c r="D290" s="420">
        <v>1717.7166666666665</v>
      </c>
      <c r="E290" s="420">
        <v>1707.4333333333329</v>
      </c>
      <c r="F290" s="420">
        <v>1699.7166666666665</v>
      </c>
      <c r="G290" s="420">
        <v>1689.4333333333329</v>
      </c>
      <c r="H290" s="420">
        <v>1725.4333333333329</v>
      </c>
      <c r="I290" s="420">
        <v>1735.7166666666662</v>
      </c>
      <c r="J290" s="420">
        <v>1743.4333333333329</v>
      </c>
      <c r="K290" s="419">
        <v>1728</v>
      </c>
      <c r="L290" s="419">
        <v>1710</v>
      </c>
      <c r="M290" s="419">
        <v>22.425509999999999</v>
      </c>
    </row>
    <row r="291" spans="1:13">
      <c r="A291" s="245">
        <v>281</v>
      </c>
      <c r="B291" s="421" t="s">
        <v>132</v>
      </c>
      <c r="C291" s="419">
        <v>92.35</v>
      </c>
      <c r="D291" s="420">
        <v>92.600000000000009</v>
      </c>
      <c r="E291" s="420">
        <v>91.950000000000017</v>
      </c>
      <c r="F291" s="420">
        <v>91.550000000000011</v>
      </c>
      <c r="G291" s="420">
        <v>90.90000000000002</v>
      </c>
      <c r="H291" s="420">
        <v>93.000000000000014</v>
      </c>
      <c r="I291" s="420">
        <v>93.65000000000002</v>
      </c>
      <c r="J291" s="420">
        <v>94.050000000000011</v>
      </c>
      <c r="K291" s="419">
        <v>93.25</v>
      </c>
      <c r="L291" s="419">
        <v>92.2</v>
      </c>
      <c r="M291" s="419">
        <v>49.495420000000003</v>
      </c>
    </row>
    <row r="292" spans="1:13">
      <c r="A292" s="245">
        <v>282</v>
      </c>
      <c r="B292" s="421" t="s">
        <v>259</v>
      </c>
      <c r="C292" s="419">
        <v>2877.2</v>
      </c>
      <c r="D292" s="420">
        <v>2890.8333333333335</v>
      </c>
      <c r="E292" s="420">
        <v>2854.9666666666672</v>
      </c>
      <c r="F292" s="420">
        <v>2832.7333333333336</v>
      </c>
      <c r="G292" s="420">
        <v>2796.8666666666672</v>
      </c>
      <c r="H292" s="420">
        <v>2913.0666666666671</v>
      </c>
      <c r="I292" s="420">
        <v>2948.9333333333329</v>
      </c>
      <c r="J292" s="420">
        <v>2971.166666666667</v>
      </c>
      <c r="K292" s="419">
        <v>2926.7</v>
      </c>
      <c r="L292" s="419">
        <v>2868.6</v>
      </c>
      <c r="M292" s="419">
        <v>1.0650999999999999</v>
      </c>
    </row>
    <row r="293" spans="1:13">
      <c r="A293" s="245">
        <v>283</v>
      </c>
      <c r="B293" s="421" t="s">
        <v>133</v>
      </c>
      <c r="C293" s="419">
        <v>465.8</v>
      </c>
      <c r="D293" s="420">
        <v>467.83333333333331</v>
      </c>
      <c r="E293" s="420">
        <v>462.46666666666664</v>
      </c>
      <c r="F293" s="420">
        <v>459.13333333333333</v>
      </c>
      <c r="G293" s="420">
        <v>453.76666666666665</v>
      </c>
      <c r="H293" s="420">
        <v>471.16666666666663</v>
      </c>
      <c r="I293" s="420">
        <v>476.5333333333333</v>
      </c>
      <c r="J293" s="420">
        <v>479.86666666666662</v>
      </c>
      <c r="K293" s="419">
        <v>473.2</v>
      </c>
      <c r="L293" s="419">
        <v>464.5</v>
      </c>
      <c r="M293" s="419">
        <v>18.1035</v>
      </c>
    </row>
    <row r="294" spans="1:13">
      <c r="A294" s="245">
        <v>284</v>
      </c>
      <c r="B294" s="421" t="s">
        <v>734</v>
      </c>
      <c r="C294" s="419">
        <v>269.25</v>
      </c>
      <c r="D294" s="420">
        <v>271.11666666666667</v>
      </c>
      <c r="E294" s="420">
        <v>266.23333333333335</v>
      </c>
      <c r="F294" s="420">
        <v>263.2166666666667</v>
      </c>
      <c r="G294" s="420">
        <v>258.33333333333337</v>
      </c>
      <c r="H294" s="420">
        <v>274.13333333333333</v>
      </c>
      <c r="I294" s="420">
        <v>279.01666666666665</v>
      </c>
      <c r="J294" s="420">
        <v>282.0333333333333</v>
      </c>
      <c r="K294" s="419">
        <v>276</v>
      </c>
      <c r="L294" s="419">
        <v>268.10000000000002</v>
      </c>
      <c r="M294" s="419">
        <v>1.1245099999999999</v>
      </c>
    </row>
    <row r="295" spans="1:13">
      <c r="A295" s="245">
        <v>285</v>
      </c>
      <c r="B295" s="421" t="s">
        <v>415</v>
      </c>
      <c r="C295" s="419">
        <v>6779.15</v>
      </c>
      <c r="D295" s="420">
        <v>6774.05</v>
      </c>
      <c r="E295" s="420">
        <v>6640.1</v>
      </c>
      <c r="F295" s="420">
        <v>6501.05</v>
      </c>
      <c r="G295" s="420">
        <v>6367.1</v>
      </c>
      <c r="H295" s="420">
        <v>6913.1</v>
      </c>
      <c r="I295" s="420">
        <v>7047.0499999999993</v>
      </c>
      <c r="J295" s="420">
        <v>7186.1</v>
      </c>
      <c r="K295" s="419">
        <v>6908</v>
      </c>
      <c r="L295" s="419">
        <v>6635</v>
      </c>
      <c r="M295" s="419">
        <v>0.23166</v>
      </c>
    </row>
    <row r="296" spans="1:13">
      <c r="A296" s="245">
        <v>286</v>
      </c>
      <c r="B296" s="421" t="s">
        <v>260</v>
      </c>
      <c r="C296" s="419">
        <v>4042.85</v>
      </c>
      <c r="D296" s="420">
        <v>4032.1999999999994</v>
      </c>
      <c r="E296" s="420">
        <v>3998.8499999999985</v>
      </c>
      <c r="F296" s="420">
        <v>3954.849999999999</v>
      </c>
      <c r="G296" s="420">
        <v>3921.4999999999982</v>
      </c>
      <c r="H296" s="420">
        <v>4076.1999999999989</v>
      </c>
      <c r="I296" s="420">
        <v>4109.55</v>
      </c>
      <c r="J296" s="420">
        <v>4153.5499999999993</v>
      </c>
      <c r="K296" s="419">
        <v>4065.55</v>
      </c>
      <c r="L296" s="419">
        <v>3988.2</v>
      </c>
      <c r="M296" s="419">
        <v>2.6721499999999998</v>
      </c>
    </row>
    <row r="297" spans="1:13">
      <c r="A297" s="245">
        <v>287</v>
      </c>
      <c r="B297" s="421" t="s">
        <v>134</v>
      </c>
      <c r="C297" s="419">
        <v>1485.65</v>
      </c>
      <c r="D297" s="420">
        <v>1487.2666666666667</v>
      </c>
      <c r="E297" s="420">
        <v>1473.8833333333332</v>
      </c>
      <c r="F297" s="420">
        <v>1462.1166666666666</v>
      </c>
      <c r="G297" s="420">
        <v>1448.7333333333331</v>
      </c>
      <c r="H297" s="420">
        <v>1499.0333333333333</v>
      </c>
      <c r="I297" s="420">
        <v>1512.416666666667</v>
      </c>
      <c r="J297" s="420">
        <v>1524.1833333333334</v>
      </c>
      <c r="K297" s="419">
        <v>1500.65</v>
      </c>
      <c r="L297" s="419">
        <v>1475.5</v>
      </c>
      <c r="M297" s="419">
        <v>18.14564</v>
      </c>
    </row>
    <row r="298" spans="1:13">
      <c r="A298" s="245">
        <v>288</v>
      </c>
      <c r="B298" s="421" t="s">
        <v>416</v>
      </c>
      <c r="C298" s="419">
        <v>677.65</v>
      </c>
      <c r="D298" s="420">
        <v>676.58333333333337</v>
      </c>
      <c r="E298" s="420">
        <v>663.31666666666672</v>
      </c>
      <c r="F298" s="420">
        <v>648.98333333333335</v>
      </c>
      <c r="G298" s="420">
        <v>635.7166666666667</v>
      </c>
      <c r="H298" s="420">
        <v>690.91666666666674</v>
      </c>
      <c r="I298" s="420">
        <v>704.18333333333339</v>
      </c>
      <c r="J298" s="420">
        <v>718.51666666666677</v>
      </c>
      <c r="K298" s="419">
        <v>689.85</v>
      </c>
      <c r="L298" s="419">
        <v>662.25</v>
      </c>
      <c r="M298" s="419">
        <v>46.581719999999997</v>
      </c>
    </row>
    <row r="299" spans="1:13">
      <c r="A299" s="245">
        <v>289</v>
      </c>
      <c r="B299" s="421" t="s">
        <v>417</v>
      </c>
      <c r="C299" s="419">
        <v>41.75</v>
      </c>
      <c r="D299" s="420">
        <v>41.966666666666669</v>
      </c>
      <c r="E299" s="420">
        <v>41.433333333333337</v>
      </c>
      <c r="F299" s="420">
        <v>41.116666666666667</v>
      </c>
      <c r="G299" s="420">
        <v>40.583333333333336</v>
      </c>
      <c r="H299" s="420">
        <v>42.283333333333339</v>
      </c>
      <c r="I299" s="420">
        <v>42.81666666666667</v>
      </c>
      <c r="J299" s="420">
        <v>43.13333333333334</v>
      </c>
      <c r="K299" s="419">
        <v>42.5</v>
      </c>
      <c r="L299" s="419">
        <v>41.65</v>
      </c>
      <c r="M299" s="419">
        <v>15.222009999999999</v>
      </c>
    </row>
    <row r="300" spans="1:13">
      <c r="A300" s="245">
        <v>290</v>
      </c>
      <c r="B300" s="421" t="s">
        <v>418</v>
      </c>
      <c r="C300" s="419">
        <v>1740.35</v>
      </c>
      <c r="D300" s="420">
        <v>1755.7666666666667</v>
      </c>
      <c r="E300" s="420">
        <v>1712.5833333333333</v>
      </c>
      <c r="F300" s="420">
        <v>1684.8166666666666</v>
      </c>
      <c r="G300" s="420">
        <v>1641.6333333333332</v>
      </c>
      <c r="H300" s="420">
        <v>1783.5333333333333</v>
      </c>
      <c r="I300" s="420">
        <v>1826.7166666666667</v>
      </c>
      <c r="J300" s="420">
        <v>1854.4833333333333</v>
      </c>
      <c r="K300" s="419">
        <v>1798.95</v>
      </c>
      <c r="L300" s="419">
        <v>1728</v>
      </c>
      <c r="M300" s="419">
        <v>2.9629599999999998</v>
      </c>
    </row>
    <row r="301" spans="1:13">
      <c r="A301" s="245">
        <v>291</v>
      </c>
      <c r="B301" s="421" t="s">
        <v>135</v>
      </c>
      <c r="C301" s="419">
        <v>1160.5</v>
      </c>
      <c r="D301" s="420">
        <v>1158.8500000000001</v>
      </c>
      <c r="E301" s="420">
        <v>1150.7000000000003</v>
      </c>
      <c r="F301" s="420">
        <v>1140.9000000000001</v>
      </c>
      <c r="G301" s="420">
        <v>1132.7500000000002</v>
      </c>
      <c r="H301" s="420">
        <v>1168.6500000000003</v>
      </c>
      <c r="I301" s="420">
        <v>1176.8000000000004</v>
      </c>
      <c r="J301" s="420">
        <v>1186.6000000000004</v>
      </c>
      <c r="K301" s="419">
        <v>1167</v>
      </c>
      <c r="L301" s="419">
        <v>1149.05</v>
      </c>
      <c r="M301" s="419">
        <v>12.26125</v>
      </c>
    </row>
    <row r="302" spans="1:13">
      <c r="A302" s="245">
        <v>292</v>
      </c>
      <c r="B302" s="421" t="s">
        <v>419</v>
      </c>
      <c r="C302" s="419">
        <v>3703.4</v>
      </c>
      <c r="D302" s="420">
        <v>3746.7333333333336</v>
      </c>
      <c r="E302" s="420">
        <v>3654.666666666667</v>
      </c>
      <c r="F302" s="420">
        <v>3605.9333333333334</v>
      </c>
      <c r="G302" s="420">
        <v>3513.8666666666668</v>
      </c>
      <c r="H302" s="420">
        <v>3795.4666666666672</v>
      </c>
      <c r="I302" s="420">
        <v>3887.5333333333338</v>
      </c>
      <c r="J302" s="420">
        <v>3936.2666666666673</v>
      </c>
      <c r="K302" s="419">
        <v>3838.8</v>
      </c>
      <c r="L302" s="419">
        <v>3698</v>
      </c>
      <c r="M302" s="419">
        <v>0.44457999999999998</v>
      </c>
    </row>
    <row r="303" spans="1:13">
      <c r="A303" s="245">
        <v>293</v>
      </c>
      <c r="B303" s="421" t="s">
        <v>420</v>
      </c>
      <c r="C303" s="419">
        <v>843.8</v>
      </c>
      <c r="D303" s="420">
        <v>851.61666666666667</v>
      </c>
      <c r="E303" s="420">
        <v>831.18333333333339</v>
      </c>
      <c r="F303" s="420">
        <v>818.56666666666672</v>
      </c>
      <c r="G303" s="420">
        <v>798.13333333333344</v>
      </c>
      <c r="H303" s="420">
        <v>864.23333333333335</v>
      </c>
      <c r="I303" s="420">
        <v>884.66666666666652</v>
      </c>
      <c r="J303" s="420">
        <v>897.2833333333333</v>
      </c>
      <c r="K303" s="419">
        <v>872.05</v>
      </c>
      <c r="L303" s="419">
        <v>839</v>
      </c>
      <c r="M303" s="419">
        <v>0.53059999999999996</v>
      </c>
    </row>
    <row r="304" spans="1:13">
      <c r="A304" s="245">
        <v>294</v>
      </c>
      <c r="B304" s="421" t="s">
        <v>421</v>
      </c>
      <c r="C304" s="419">
        <v>54.35</v>
      </c>
      <c r="D304" s="420">
        <v>54.616666666666667</v>
      </c>
      <c r="E304" s="420">
        <v>53.833333333333336</v>
      </c>
      <c r="F304" s="420">
        <v>53.31666666666667</v>
      </c>
      <c r="G304" s="420">
        <v>52.533333333333339</v>
      </c>
      <c r="H304" s="420">
        <v>55.133333333333333</v>
      </c>
      <c r="I304" s="420">
        <v>55.916666666666664</v>
      </c>
      <c r="J304" s="420">
        <v>56.43333333333333</v>
      </c>
      <c r="K304" s="419">
        <v>55.4</v>
      </c>
      <c r="L304" s="419">
        <v>54.1</v>
      </c>
      <c r="M304" s="419">
        <v>32.61336</v>
      </c>
    </row>
    <row r="305" spans="1:13">
      <c r="A305" s="245">
        <v>295</v>
      </c>
      <c r="B305" s="421" t="s">
        <v>422</v>
      </c>
      <c r="C305" s="419">
        <v>192.3</v>
      </c>
      <c r="D305" s="420">
        <v>193.6</v>
      </c>
      <c r="E305" s="420">
        <v>190.7</v>
      </c>
      <c r="F305" s="420">
        <v>189.1</v>
      </c>
      <c r="G305" s="420">
        <v>186.2</v>
      </c>
      <c r="H305" s="420">
        <v>195.2</v>
      </c>
      <c r="I305" s="420">
        <v>198.10000000000002</v>
      </c>
      <c r="J305" s="420">
        <v>199.7</v>
      </c>
      <c r="K305" s="419">
        <v>196.5</v>
      </c>
      <c r="L305" s="419">
        <v>192</v>
      </c>
      <c r="M305" s="419">
        <v>4.8901300000000001</v>
      </c>
    </row>
    <row r="306" spans="1:13">
      <c r="A306" s="245">
        <v>296</v>
      </c>
      <c r="B306" s="421" t="s">
        <v>146</v>
      </c>
      <c r="C306" s="419">
        <v>81142.3</v>
      </c>
      <c r="D306" s="420">
        <v>81077.3</v>
      </c>
      <c r="E306" s="420">
        <v>80665</v>
      </c>
      <c r="F306" s="420">
        <v>80187.7</v>
      </c>
      <c r="G306" s="420">
        <v>79775.399999999994</v>
      </c>
      <c r="H306" s="420">
        <v>81554.600000000006</v>
      </c>
      <c r="I306" s="420">
        <v>81966.900000000023</v>
      </c>
      <c r="J306" s="420">
        <v>82444.200000000012</v>
      </c>
      <c r="K306" s="419">
        <v>81489.600000000006</v>
      </c>
      <c r="L306" s="419">
        <v>80600</v>
      </c>
      <c r="M306" s="419">
        <v>6.7680000000000004E-2</v>
      </c>
    </row>
    <row r="307" spans="1:13">
      <c r="A307" s="245">
        <v>297</v>
      </c>
      <c r="B307" s="421" t="s">
        <v>143</v>
      </c>
      <c r="C307" s="419">
        <v>1141.55</v>
      </c>
      <c r="D307" s="420">
        <v>1140.3500000000001</v>
      </c>
      <c r="E307" s="420">
        <v>1133.7500000000002</v>
      </c>
      <c r="F307" s="420">
        <v>1125.95</v>
      </c>
      <c r="G307" s="420">
        <v>1119.3500000000001</v>
      </c>
      <c r="H307" s="420">
        <v>1148.1500000000003</v>
      </c>
      <c r="I307" s="420">
        <v>1154.7500000000002</v>
      </c>
      <c r="J307" s="420">
        <v>1162.5500000000004</v>
      </c>
      <c r="K307" s="419">
        <v>1146.95</v>
      </c>
      <c r="L307" s="419">
        <v>1132.55</v>
      </c>
      <c r="M307" s="419">
        <v>2.5060899999999999</v>
      </c>
    </row>
    <row r="308" spans="1:13">
      <c r="A308" s="245">
        <v>298</v>
      </c>
      <c r="B308" s="421" t="s">
        <v>423</v>
      </c>
      <c r="C308" s="419">
        <v>3800.65</v>
      </c>
      <c r="D308" s="420">
        <v>3807.5666666666671</v>
      </c>
      <c r="E308" s="420">
        <v>3768.1333333333341</v>
      </c>
      <c r="F308" s="420">
        <v>3735.6166666666672</v>
      </c>
      <c r="G308" s="420">
        <v>3696.1833333333343</v>
      </c>
      <c r="H308" s="420">
        <v>3840.0833333333339</v>
      </c>
      <c r="I308" s="420">
        <v>3879.5166666666673</v>
      </c>
      <c r="J308" s="420">
        <v>3912.0333333333338</v>
      </c>
      <c r="K308" s="419">
        <v>3847</v>
      </c>
      <c r="L308" s="419">
        <v>3775.05</v>
      </c>
      <c r="M308" s="419">
        <v>6.6949999999999996E-2</v>
      </c>
    </row>
    <row r="309" spans="1:13">
      <c r="A309" s="245">
        <v>299</v>
      </c>
      <c r="B309" s="421" t="s">
        <v>424</v>
      </c>
      <c r="C309" s="419">
        <v>297.3</v>
      </c>
      <c r="D309" s="420">
        <v>298.51666666666665</v>
      </c>
      <c r="E309" s="420">
        <v>295.0333333333333</v>
      </c>
      <c r="F309" s="420">
        <v>292.76666666666665</v>
      </c>
      <c r="G309" s="420">
        <v>289.2833333333333</v>
      </c>
      <c r="H309" s="420">
        <v>300.7833333333333</v>
      </c>
      <c r="I309" s="420">
        <v>304.26666666666665</v>
      </c>
      <c r="J309" s="420">
        <v>306.5333333333333</v>
      </c>
      <c r="K309" s="419">
        <v>302</v>
      </c>
      <c r="L309" s="419">
        <v>296.25</v>
      </c>
      <c r="M309" s="419">
        <v>0.43540000000000001</v>
      </c>
    </row>
    <row r="310" spans="1:13">
      <c r="A310" s="245">
        <v>300</v>
      </c>
      <c r="B310" s="421" t="s">
        <v>137</v>
      </c>
      <c r="C310" s="419">
        <v>157.35</v>
      </c>
      <c r="D310" s="420">
        <v>157.11666666666667</v>
      </c>
      <c r="E310" s="420">
        <v>156.23333333333335</v>
      </c>
      <c r="F310" s="420">
        <v>155.11666666666667</v>
      </c>
      <c r="G310" s="420">
        <v>154.23333333333335</v>
      </c>
      <c r="H310" s="420">
        <v>158.23333333333335</v>
      </c>
      <c r="I310" s="420">
        <v>159.11666666666667</v>
      </c>
      <c r="J310" s="420">
        <v>160.23333333333335</v>
      </c>
      <c r="K310" s="419">
        <v>158</v>
      </c>
      <c r="L310" s="419">
        <v>156</v>
      </c>
      <c r="M310" s="419">
        <v>92.721909999999994</v>
      </c>
    </row>
    <row r="311" spans="1:13">
      <c r="A311" s="245">
        <v>301</v>
      </c>
      <c r="B311" s="421" t="s">
        <v>136</v>
      </c>
      <c r="C311" s="419">
        <v>782.6</v>
      </c>
      <c r="D311" s="420">
        <v>782.30000000000007</v>
      </c>
      <c r="E311" s="420">
        <v>777.30000000000018</v>
      </c>
      <c r="F311" s="420">
        <v>772.00000000000011</v>
      </c>
      <c r="G311" s="420">
        <v>767.00000000000023</v>
      </c>
      <c r="H311" s="420">
        <v>787.60000000000014</v>
      </c>
      <c r="I311" s="420">
        <v>792.59999999999991</v>
      </c>
      <c r="J311" s="420">
        <v>797.90000000000009</v>
      </c>
      <c r="K311" s="419">
        <v>787.3</v>
      </c>
      <c r="L311" s="419">
        <v>777</v>
      </c>
      <c r="M311" s="419">
        <v>19.637779999999999</v>
      </c>
    </row>
    <row r="312" spans="1:13">
      <c r="A312" s="245">
        <v>302</v>
      </c>
      <c r="B312" s="421" t="s">
        <v>425</v>
      </c>
      <c r="C312" s="419">
        <v>234.25</v>
      </c>
      <c r="D312" s="420">
        <v>233.91666666666666</v>
      </c>
      <c r="E312" s="420">
        <v>231.33333333333331</v>
      </c>
      <c r="F312" s="420">
        <v>228.41666666666666</v>
      </c>
      <c r="G312" s="420">
        <v>225.83333333333331</v>
      </c>
      <c r="H312" s="420">
        <v>236.83333333333331</v>
      </c>
      <c r="I312" s="420">
        <v>239.41666666666663</v>
      </c>
      <c r="J312" s="420">
        <v>242.33333333333331</v>
      </c>
      <c r="K312" s="419">
        <v>236.5</v>
      </c>
      <c r="L312" s="419">
        <v>231</v>
      </c>
      <c r="M312" s="419">
        <v>1.4861500000000001</v>
      </c>
    </row>
    <row r="313" spans="1:13">
      <c r="A313" s="245">
        <v>303</v>
      </c>
      <c r="B313" s="421" t="s">
        <v>426</v>
      </c>
      <c r="C313" s="419">
        <v>259.25</v>
      </c>
      <c r="D313" s="420">
        <v>257.23333333333329</v>
      </c>
      <c r="E313" s="420">
        <v>251.41666666666657</v>
      </c>
      <c r="F313" s="420">
        <v>243.58333333333329</v>
      </c>
      <c r="G313" s="420">
        <v>237.76666666666657</v>
      </c>
      <c r="H313" s="420">
        <v>265.06666666666661</v>
      </c>
      <c r="I313" s="420">
        <v>270.88333333333333</v>
      </c>
      <c r="J313" s="420">
        <v>278.71666666666658</v>
      </c>
      <c r="K313" s="419">
        <v>263.05</v>
      </c>
      <c r="L313" s="419">
        <v>249.4</v>
      </c>
      <c r="M313" s="419">
        <v>5.0792599999999997</v>
      </c>
    </row>
    <row r="314" spans="1:13">
      <c r="A314" s="245">
        <v>304</v>
      </c>
      <c r="B314" s="421" t="s">
        <v>427</v>
      </c>
      <c r="C314" s="419">
        <v>560.6</v>
      </c>
      <c r="D314" s="420">
        <v>558.63333333333333</v>
      </c>
      <c r="E314" s="420">
        <v>554.26666666666665</v>
      </c>
      <c r="F314" s="420">
        <v>547.93333333333328</v>
      </c>
      <c r="G314" s="420">
        <v>543.56666666666661</v>
      </c>
      <c r="H314" s="420">
        <v>564.9666666666667</v>
      </c>
      <c r="I314" s="420">
        <v>569.33333333333326</v>
      </c>
      <c r="J314" s="420">
        <v>575.66666666666674</v>
      </c>
      <c r="K314" s="419">
        <v>563</v>
      </c>
      <c r="L314" s="419">
        <v>552.29999999999995</v>
      </c>
      <c r="M314" s="419">
        <v>0.30319000000000002</v>
      </c>
    </row>
    <row r="315" spans="1:13">
      <c r="A315" s="245">
        <v>305</v>
      </c>
      <c r="B315" s="421" t="s">
        <v>138</v>
      </c>
      <c r="C315" s="419">
        <v>173.1</v>
      </c>
      <c r="D315" s="420">
        <v>171.29999999999998</v>
      </c>
      <c r="E315" s="420">
        <v>168.79999999999995</v>
      </c>
      <c r="F315" s="420">
        <v>164.49999999999997</v>
      </c>
      <c r="G315" s="420">
        <v>161.99999999999994</v>
      </c>
      <c r="H315" s="420">
        <v>175.59999999999997</v>
      </c>
      <c r="I315" s="420">
        <v>178.10000000000002</v>
      </c>
      <c r="J315" s="420">
        <v>182.39999999999998</v>
      </c>
      <c r="K315" s="419">
        <v>173.8</v>
      </c>
      <c r="L315" s="419">
        <v>167</v>
      </c>
      <c r="M315" s="419">
        <v>95.451030000000003</v>
      </c>
    </row>
    <row r="316" spans="1:13">
      <c r="A316" s="245">
        <v>306</v>
      </c>
      <c r="B316" s="421" t="s">
        <v>261</v>
      </c>
      <c r="C316" s="419">
        <v>50.9</v>
      </c>
      <c r="D316" s="420">
        <v>51.1</v>
      </c>
      <c r="E316" s="420">
        <v>50.550000000000004</v>
      </c>
      <c r="F316" s="420">
        <v>50.2</v>
      </c>
      <c r="G316" s="420">
        <v>49.650000000000006</v>
      </c>
      <c r="H316" s="420">
        <v>51.45</v>
      </c>
      <c r="I316" s="420">
        <v>52</v>
      </c>
      <c r="J316" s="420">
        <v>52.35</v>
      </c>
      <c r="K316" s="419">
        <v>51.65</v>
      </c>
      <c r="L316" s="419">
        <v>50.75</v>
      </c>
      <c r="M316" s="419">
        <v>16.021229999999999</v>
      </c>
    </row>
    <row r="317" spans="1:13">
      <c r="A317" s="245">
        <v>307</v>
      </c>
      <c r="B317" s="421" t="s">
        <v>139</v>
      </c>
      <c r="C317" s="419">
        <v>519.85</v>
      </c>
      <c r="D317" s="420">
        <v>525.69999999999993</v>
      </c>
      <c r="E317" s="420">
        <v>511.79999999999984</v>
      </c>
      <c r="F317" s="420">
        <v>503.74999999999989</v>
      </c>
      <c r="G317" s="420">
        <v>489.8499999999998</v>
      </c>
      <c r="H317" s="420">
        <v>533.74999999999989</v>
      </c>
      <c r="I317" s="420">
        <v>547.65</v>
      </c>
      <c r="J317" s="420">
        <v>555.69999999999993</v>
      </c>
      <c r="K317" s="419">
        <v>539.6</v>
      </c>
      <c r="L317" s="419">
        <v>517.65</v>
      </c>
      <c r="M317" s="419">
        <v>37.420900000000003</v>
      </c>
    </row>
    <row r="318" spans="1:13">
      <c r="A318" s="245">
        <v>308</v>
      </c>
      <c r="B318" s="421" t="s">
        <v>140</v>
      </c>
      <c r="C318" s="419">
        <v>7573.85</v>
      </c>
      <c r="D318" s="420">
        <v>7584.9666666666672</v>
      </c>
      <c r="E318" s="420">
        <v>7535.4333333333343</v>
      </c>
      <c r="F318" s="420">
        <v>7497.0166666666673</v>
      </c>
      <c r="G318" s="420">
        <v>7447.4833333333345</v>
      </c>
      <c r="H318" s="420">
        <v>7623.3833333333341</v>
      </c>
      <c r="I318" s="420">
        <v>7672.916666666667</v>
      </c>
      <c r="J318" s="420">
        <v>7711.3333333333339</v>
      </c>
      <c r="K318" s="419">
        <v>7634.5</v>
      </c>
      <c r="L318" s="419">
        <v>7546.55</v>
      </c>
      <c r="M318" s="419">
        <v>4.3490500000000001</v>
      </c>
    </row>
    <row r="319" spans="1:13">
      <c r="A319" s="245">
        <v>309</v>
      </c>
      <c r="B319" s="421" t="s">
        <v>142</v>
      </c>
      <c r="C319" s="419">
        <v>1034.8499999999999</v>
      </c>
      <c r="D319" s="420">
        <v>1041.9666666666667</v>
      </c>
      <c r="E319" s="420">
        <v>1025.2833333333333</v>
      </c>
      <c r="F319" s="420">
        <v>1015.7166666666667</v>
      </c>
      <c r="G319" s="420">
        <v>999.0333333333333</v>
      </c>
      <c r="H319" s="420">
        <v>1051.5333333333333</v>
      </c>
      <c r="I319" s="420">
        <v>1068.2166666666667</v>
      </c>
      <c r="J319" s="420">
        <v>1077.7833333333333</v>
      </c>
      <c r="K319" s="419">
        <v>1058.6500000000001</v>
      </c>
      <c r="L319" s="419">
        <v>1032.4000000000001</v>
      </c>
      <c r="M319" s="419">
        <v>6.5265500000000003</v>
      </c>
    </row>
    <row r="320" spans="1:13">
      <c r="A320" s="245">
        <v>310</v>
      </c>
      <c r="B320" s="421" t="s">
        <v>913</v>
      </c>
      <c r="C320" s="419">
        <v>279.89999999999998</v>
      </c>
      <c r="D320" s="420">
        <v>276.09999999999997</v>
      </c>
      <c r="E320" s="420">
        <v>267.79999999999995</v>
      </c>
      <c r="F320" s="420">
        <v>255.7</v>
      </c>
      <c r="G320" s="420">
        <v>247.39999999999998</v>
      </c>
      <c r="H320" s="420">
        <v>288.19999999999993</v>
      </c>
      <c r="I320" s="420">
        <v>296.5</v>
      </c>
      <c r="J320" s="420">
        <v>308.59999999999991</v>
      </c>
      <c r="K320" s="419">
        <v>284.39999999999998</v>
      </c>
      <c r="L320" s="419">
        <v>264</v>
      </c>
      <c r="M320" s="419">
        <v>39.924320000000002</v>
      </c>
    </row>
    <row r="321" spans="1:13">
      <c r="A321" s="245">
        <v>311</v>
      </c>
      <c r="B321" s="421" t="s">
        <v>914</v>
      </c>
      <c r="C321" s="419">
        <v>246.05</v>
      </c>
      <c r="D321" s="420">
        <v>246.45000000000002</v>
      </c>
      <c r="E321" s="420">
        <v>243.40000000000003</v>
      </c>
      <c r="F321" s="420">
        <v>240.75000000000003</v>
      </c>
      <c r="G321" s="420">
        <v>237.70000000000005</v>
      </c>
      <c r="H321" s="420">
        <v>249.10000000000002</v>
      </c>
      <c r="I321" s="420">
        <v>252.15000000000003</v>
      </c>
      <c r="J321" s="420">
        <v>254.8</v>
      </c>
      <c r="K321" s="419">
        <v>249.5</v>
      </c>
      <c r="L321" s="419">
        <v>243.8</v>
      </c>
      <c r="M321" s="419">
        <v>7.1420300000000001</v>
      </c>
    </row>
    <row r="322" spans="1:13">
      <c r="A322" s="245">
        <v>312</v>
      </c>
      <c r="B322" s="421" t="s">
        <v>428</v>
      </c>
      <c r="C322" s="419">
        <v>2884.45</v>
      </c>
      <c r="D322" s="420">
        <v>2870.0666666666671</v>
      </c>
      <c r="E322" s="420">
        <v>2848.3333333333339</v>
      </c>
      <c r="F322" s="420">
        <v>2812.2166666666667</v>
      </c>
      <c r="G322" s="420">
        <v>2790.4833333333336</v>
      </c>
      <c r="H322" s="420">
        <v>2906.1833333333343</v>
      </c>
      <c r="I322" s="420">
        <v>2927.916666666667</v>
      </c>
      <c r="J322" s="420">
        <v>2964.0333333333347</v>
      </c>
      <c r="K322" s="419">
        <v>2891.8</v>
      </c>
      <c r="L322" s="419">
        <v>2833.95</v>
      </c>
      <c r="M322" s="419">
        <v>1.2681500000000001</v>
      </c>
    </row>
    <row r="323" spans="1:13">
      <c r="A323" s="245">
        <v>313</v>
      </c>
      <c r="B323" s="421" t="s">
        <v>144</v>
      </c>
      <c r="C323" s="419">
        <v>2583.1</v>
      </c>
      <c r="D323" s="420">
        <v>2569.0666666666671</v>
      </c>
      <c r="E323" s="420">
        <v>2549.6333333333341</v>
      </c>
      <c r="F323" s="420">
        <v>2516.166666666667</v>
      </c>
      <c r="G323" s="420">
        <v>2496.733333333334</v>
      </c>
      <c r="H323" s="420">
        <v>2602.5333333333342</v>
      </c>
      <c r="I323" s="420">
        <v>2621.9666666666676</v>
      </c>
      <c r="J323" s="420">
        <v>2655.4333333333343</v>
      </c>
      <c r="K323" s="419">
        <v>2588.5</v>
      </c>
      <c r="L323" s="419">
        <v>2535.6</v>
      </c>
      <c r="M323" s="419">
        <v>3.73108</v>
      </c>
    </row>
    <row r="324" spans="1:13">
      <c r="A324" s="245">
        <v>314</v>
      </c>
      <c r="B324" s="421" t="s">
        <v>429</v>
      </c>
      <c r="C324" s="419">
        <v>125.8</v>
      </c>
      <c r="D324" s="420">
        <v>126.35000000000001</v>
      </c>
      <c r="E324" s="420">
        <v>124.70000000000002</v>
      </c>
      <c r="F324" s="420">
        <v>123.60000000000001</v>
      </c>
      <c r="G324" s="420">
        <v>121.95000000000002</v>
      </c>
      <c r="H324" s="420">
        <v>127.45000000000002</v>
      </c>
      <c r="I324" s="420">
        <v>129.10000000000002</v>
      </c>
      <c r="J324" s="420">
        <v>130.20000000000002</v>
      </c>
      <c r="K324" s="419">
        <v>128</v>
      </c>
      <c r="L324" s="419">
        <v>125.25</v>
      </c>
      <c r="M324" s="419">
        <v>2.0535999999999999</v>
      </c>
    </row>
    <row r="325" spans="1:13">
      <c r="A325" s="245">
        <v>315</v>
      </c>
      <c r="B325" s="421" t="s">
        <v>430</v>
      </c>
      <c r="C325" s="419">
        <v>639.75</v>
      </c>
      <c r="D325" s="420">
        <v>641.5333333333333</v>
      </c>
      <c r="E325" s="420">
        <v>633.21666666666658</v>
      </c>
      <c r="F325" s="420">
        <v>626.68333333333328</v>
      </c>
      <c r="G325" s="420">
        <v>618.36666666666656</v>
      </c>
      <c r="H325" s="420">
        <v>648.06666666666661</v>
      </c>
      <c r="I325" s="420">
        <v>656.38333333333321</v>
      </c>
      <c r="J325" s="420">
        <v>662.91666666666663</v>
      </c>
      <c r="K325" s="419">
        <v>649.85</v>
      </c>
      <c r="L325" s="419">
        <v>635</v>
      </c>
      <c r="M325" s="419">
        <v>2.43676</v>
      </c>
    </row>
    <row r="326" spans="1:13">
      <c r="A326" s="245">
        <v>316</v>
      </c>
      <c r="B326" s="421" t="s">
        <v>735</v>
      </c>
      <c r="C326" s="419">
        <v>199.75</v>
      </c>
      <c r="D326" s="420">
        <v>200.85</v>
      </c>
      <c r="E326" s="420">
        <v>198.25</v>
      </c>
      <c r="F326" s="420">
        <v>196.75</v>
      </c>
      <c r="G326" s="420">
        <v>194.15</v>
      </c>
      <c r="H326" s="420">
        <v>202.35</v>
      </c>
      <c r="I326" s="420">
        <v>204.94999999999996</v>
      </c>
      <c r="J326" s="420">
        <v>206.45</v>
      </c>
      <c r="K326" s="419">
        <v>203.45</v>
      </c>
      <c r="L326" s="419">
        <v>199.35</v>
      </c>
      <c r="M326" s="419">
        <v>4.7973699999999999</v>
      </c>
    </row>
    <row r="327" spans="1:13">
      <c r="A327" s="245">
        <v>317</v>
      </c>
      <c r="B327" s="421" t="s">
        <v>431</v>
      </c>
      <c r="C327" s="419">
        <v>811.15</v>
      </c>
      <c r="D327" s="420">
        <v>815.33333333333337</v>
      </c>
      <c r="E327" s="420">
        <v>791.76666666666677</v>
      </c>
      <c r="F327" s="420">
        <v>772.38333333333344</v>
      </c>
      <c r="G327" s="420">
        <v>748.81666666666683</v>
      </c>
      <c r="H327" s="420">
        <v>834.7166666666667</v>
      </c>
      <c r="I327" s="420">
        <v>858.2833333333333</v>
      </c>
      <c r="J327" s="420">
        <v>877.66666666666663</v>
      </c>
      <c r="K327" s="419">
        <v>838.9</v>
      </c>
      <c r="L327" s="419">
        <v>795.95</v>
      </c>
      <c r="M327" s="419">
        <v>14.867789999999999</v>
      </c>
    </row>
    <row r="328" spans="1:13">
      <c r="A328" s="245">
        <v>318</v>
      </c>
      <c r="B328" s="421" t="s">
        <v>262</v>
      </c>
      <c r="C328" s="419">
        <v>2154.9499999999998</v>
      </c>
      <c r="D328" s="420">
        <v>2155.15</v>
      </c>
      <c r="E328" s="420">
        <v>2110.9</v>
      </c>
      <c r="F328" s="420">
        <v>2066.85</v>
      </c>
      <c r="G328" s="420">
        <v>2022.6</v>
      </c>
      <c r="H328" s="420">
        <v>2199.2000000000003</v>
      </c>
      <c r="I328" s="420">
        <v>2243.4500000000003</v>
      </c>
      <c r="J328" s="420">
        <v>2287.5000000000005</v>
      </c>
      <c r="K328" s="419">
        <v>2199.4</v>
      </c>
      <c r="L328" s="419">
        <v>2111.1</v>
      </c>
      <c r="M328" s="419">
        <v>6.6654400000000003</v>
      </c>
    </row>
    <row r="329" spans="1:13">
      <c r="A329" s="245">
        <v>319</v>
      </c>
      <c r="B329" s="421" t="s">
        <v>432</v>
      </c>
      <c r="C329" s="419">
        <v>1515.3</v>
      </c>
      <c r="D329" s="420">
        <v>1514.7666666666667</v>
      </c>
      <c r="E329" s="420">
        <v>1508.5333333333333</v>
      </c>
      <c r="F329" s="420">
        <v>1501.7666666666667</v>
      </c>
      <c r="G329" s="420">
        <v>1495.5333333333333</v>
      </c>
      <c r="H329" s="420">
        <v>1521.5333333333333</v>
      </c>
      <c r="I329" s="420">
        <v>1527.7666666666664</v>
      </c>
      <c r="J329" s="420">
        <v>1534.5333333333333</v>
      </c>
      <c r="K329" s="419">
        <v>1521</v>
      </c>
      <c r="L329" s="419">
        <v>1508</v>
      </c>
      <c r="M329" s="419">
        <v>0.60496000000000005</v>
      </c>
    </row>
    <row r="330" spans="1:13">
      <c r="A330" s="245">
        <v>320</v>
      </c>
      <c r="B330" s="421" t="s">
        <v>147</v>
      </c>
      <c r="C330" s="419">
        <v>1477.4</v>
      </c>
      <c r="D330" s="420">
        <v>1476.6000000000001</v>
      </c>
      <c r="E330" s="420">
        <v>1457.2000000000003</v>
      </c>
      <c r="F330" s="420">
        <v>1437.0000000000002</v>
      </c>
      <c r="G330" s="420">
        <v>1417.6000000000004</v>
      </c>
      <c r="H330" s="420">
        <v>1496.8000000000002</v>
      </c>
      <c r="I330" s="420">
        <v>1516.2000000000003</v>
      </c>
      <c r="J330" s="420">
        <v>1536.4</v>
      </c>
      <c r="K330" s="419">
        <v>1496</v>
      </c>
      <c r="L330" s="419">
        <v>1456.4</v>
      </c>
      <c r="M330" s="419">
        <v>14.27078</v>
      </c>
    </row>
    <row r="331" spans="1:13">
      <c r="A331" s="245">
        <v>321</v>
      </c>
      <c r="B331" s="421" t="s">
        <v>263</v>
      </c>
      <c r="C331" s="419">
        <v>1150</v>
      </c>
      <c r="D331" s="420">
        <v>1151.8333333333333</v>
      </c>
      <c r="E331" s="420">
        <v>1131.1666666666665</v>
      </c>
      <c r="F331" s="420">
        <v>1112.3333333333333</v>
      </c>
      <c r="G331" s="420">
        <v>1091.6666666666665</v>
      </c>
      <c r="H331" s="420">
        <v>1170.6666666666665</v>
      </c>
      <c r="I331" s="420">
        <v>1191.333333333333</v>
      </c>
      <c r="J331" s="420">
        <v>1210.1666666666665</v>
      </c>
      <c r="K331" s="419">
        <v>1172.5</v>
      </c>
      <c r="L331" s="419">
        <v>1133</v>
      </c>
      <c r="M331" s="419">
        <v>10.32198</v>
      </c>
    </row>
    <row r="332" spans="1:13">
      <c r="A332" s="245">
        <v>322</v>
      </c>
      <c r="B332" s="421" t="s">
        <v>149</v>
      </c>
      <c r="C332" s="419">
        <v>54.05</v>
      </c>
      <c r="D332" s="420">
        <v>53.85</v>
      </c>
      <c r="E332" s="420">
        <v>53.2</v>
      </c>
      <c r="F332" s="420">
        <v>52.35</v>
      </c>
      <c r="G332" s="420">
        <v>51.7</v>
      </c>
      <c r="H332" s="420">
        <v>54.7</v>
      </c>
      <c r="I332" s="420">
        <v>55.349999999999994</v>
      </c>
      <c r="J332" s="420">
        <v>56.2</v>
      </c>
      <c r="K332" s="419">
        <v>54.5</v>
      </c>
      <c r="L332" s="419">
        <v>53</v>
      </c>
      <c r="M332" s="419">
        <v>131.84361999999999</v>
      </c>
    </row>
    <row r="333" spans="1:13">
      <c r="A333" s="245">
        <v>323</v>
      </c>
      <c r="B333" s="421" t="s">
        <v>150</v>
      </c>
      <c r="C333" s="419">
        <v>90.1</v>
      </c>
      <c r="D333" s="420">
        <v>89.666666666666671</v>
      </c>
      <c r="E333" s="420">
        <v>88.533333333333346</v>
      </c>
      <c r="F333" s="420">
        <v>86.966666666666669</v>
      </c>
      <c r="G333" s="420">
        <v>85.833333333333343</v>
      </c>
      <c r="H333" s="420">
        <v>91.233333333333348</v>
      </c>
      <c r="I333" s="420">
        <v>92.366666666666674</v>
      </c>
      <c r="J333" s="420">
        <v>93.933333333333351</v>
      </c>
      <c r="K333" s="419">
        <v>90.8</v>
      </c>
      <c r="L333" s="419">
        <v>88.1</v>
      </c>
      <c r="M333" s="419">
        <v>134.08596</v>
      </c>
    </row>
    <row r="334" spans="1:13">
      <c r="A334" s="245">
        <v>324</v>
      </c>
      <c r="B334" s="421" t="s">
        <v>433</v>
      </c>
      <c r="C334" s="419">
        <v>603.75</v>
      </c>
      <c r="D334" s="420">
        <v>607.2166666666667</v>
      </c>
      <c r="E334" s="420">
        <v>597.53333333333342</v>
      </c>
      <c r="F334" s="420">
        <v>591.31666666666672</v>
      </c>
      <c r="G334" s="420">
        <v>581.63333333333344</v>
      </c>
      <c r="H334" s="420">
        <v>613.43333333333339</v>
      </c>
      <c r="I334" s="420">
        <v>623.11666666666679</v>
      </c>
      <c r="J334" s="420">
        <v>629.33333333333337</v>
      </c>
      <c r="K334" s="419">
        <v>616.9</v>
      </c>
      <c r="L334" s="419">
        <v>601</v>
      </c>
      <c r="M334" s="419">
        <v>0.36218</v>
      </c>
    </row>
    <row r="335" spans="1:13">
      <c r="A335" s="245">
        <v>325</v>
      </c>
      <c r="B335" s="421" t="s">
        <v>264</v>
      </c>
      <c r="C335" s="419">
        <v>26.25</v>
      </c>
      <c r="D335" s="420">
        <v>26.25</v>
      </c>
      <c r="E335" s="420">
        <v>26.1</v>
      </c>
      <c r="F335" s="420">
        <v>25.950000000000003</v>
      </c>
      <c r="G335" s="420">
        <v>25.800000000000004</v>
      </c>
      <c r="H335" s="420">
        <v>26.4</v>
      </c>
      <c r="I335" s="420">
        <v>26.549999999999997</v>
      </c>
      <c r="J335" s="420">
        <v>26.699999999999996</v>
      </c>
      <c r="K335" s="419">
        <v>26.4</v>
      </c>
      <c r="L335" s="419">
        <v>26.1</v>
      </c>
      <c r="M335" s="419">
        <v>36.268279999999997</v>
      </c>
    </row>
    <row r="336" spans="1:13">
      <c r="A336" s="245">
        <v>326</v>
      </c>
      <c r="B336" s="421" t="s">
        <v>434</v>
      </c>
      <c r="C336" s="419">
        <v>60.2</v>
      </c>
      <c r="D336" s="420">
        <v>60.583333333333336</v>
      </c>
      <c r="E336" s="420">
        <v>59.416666666666671</v>
      </c>
      <c r="F336" s="420">
        <v>58.633333333333333</v>
      </c>
      <c r="G336" s="420">
        <v>57.466666666666669</v>
      </c>
      <c r="H336" s="420">
        <v>61.366666666666674</v>
      </c>
      <c r="I336" s="420">
        <v>62.533333333333346</v>
      </c>
      <c r="J336" s="420">
        <v>63.316666666666677</v>
      </c>
      <c r="K336" s="419">
        <v>61.75</v>
      </c>
      <c r="L336" s="419">
        <v>59.8</v>
      </c>
      <c r="M336" s="419">
        <v>38.488990000000001</v>
      </c>
    </row>
    <row r="337" spans="1:13">
      <c r="A337" s="245">
        <v>327</v>
      </c>
      <c r="B337" s="421" t="s">
        <v>152</v>
      </c>
      <c r="C337" s="419">
        <v>182.95</v>
      </c>
      <c r="D337" s="420">
        <v>183.66666666666666</v>
      </c>
      <c r="E337" s="420">
        <v>180.83333333333331</v>
      </c>
      <c r="F337" s="420">
        <v>178.71666666666667</v>
      </c>
      <c r="G337" s="420">
        <v>175.88333333333333</v>
      </c>
      <c r="H337" s="420">
        <v>185.7833333333333</v>
      </c>
      <c r="I337" s="420">
        <v>188.61666666666662</v>
      </c>
      <c r="J337" s="420">
        <v>190.73333333333329</v>
      </c>
      <c r="K337" s="419">
        <v>186.5</v>
      </c>
      <c r="L337" s="419">
        <v>181.55</v>
      </c>
      <c r="M337" s="419">
        <v>100.22561</v>
      </c>
    </row>
    <row r="338" spans="1:13">
      <c r="A338" s="245">
        <v>328</v>
      </c>
      <c r="B338" s="421" t="s">
        <v>676</v>
      </c>
      <c r="C338" s="419">
        <v>230.45</v>
      </c>
      <c r="D338" s="420">
        <v>230.65</v>
      </c>
      <c r="E338" s="420">
        <v>226.5</v>
      </c>
      <c r="F338" s="420">
        <v>222.54999999999998</v>
      </c>
      <c r="G338" s="420">
        <v>218.39999999999998</v>
      </c>
      <c r="H338" s="420">
        <v>234.60000000000002</v>
      </c>
      <c r="I338" s="420">
        <v>238.75000000000006</v>
      </c>
      <c r="J338" s="420">
        <v>242.70000000000005</v>
      </c>
      <c r="K338" s="419">
        <v>234.8</v>
      </c>
      <c r="L338" s="419">
        <v>226.7</v>
      </c>
      <c r="M338" s="419">
        <v>46.018949999999997</v>
      </c>
    </row>
    <row r="339" spans="1:13">
      <c r="A339" s="245">
        <v>329</v>
      </c>
      <c r="B339" s="421" t="s">
        <v>153</v>
      </c>
      <c r="C339" s="419">
        <v>117.5</v>
      </c>
      <c r="D339" s="420">
        <v>117.85000000000001</v>
      </c>
      <c r="E339" s="420">
        <v>116.65000000000002</v>
      </c>
      <c r="F339" s="420">
        <v>115.80000000000001</v>
      </c>
      <c r="G339" s="420">
        <v>114.60000000000002</v>
      </c>
      <c r="H339" s="420">
        <v>118.70000000000002</v>
      </c>
      <c r="I339" s="420">
        <v>119.9</v>
      </c>
      <c r="J339" s="420">
        <v>120.75000000000001</v>
      </c>
      <c r="K339" s="419">
        <v>119.05</v>
      </c>
      <c r="L339" s="419">
        <v>117</v>
      </c>
      <c r="M339" s="419">
        <v>172.15971999999999</v>
      </c>
    </row>
    <row r="340" spans="1:13">
      <c r="A340" s="245">
        <v>330</v>
      </c>
      <c r="B340" s="421" t="s">
        <v>435</v>
      </c>
      <c r="C340" s="419">
        <v>477.25</v>
      </c>
      <c r="D340" s="420">
        <v>478.43333333333339</v>
      </c>
      <c r="E340" s="420">
        <v>473.9166666666668</v>
      </c>
      <c r="F340" s="420">
        <v>470.58333333333343</v>
      </c>
      <c r="G340" s="420">
        <v>466.06666666666683</v>
      </c>
      <c r="H340" s="420">
        <v>481.76666666666677</v>
      </c>
      <c r="I340" s="420">
        <v>486.28333333333342</v>
      </c>
      <c r="J340" s="420">
        <v>489.61666666666673</v>
      </c>
      <c r="K340" s="419">
        <v>482.95</v>
      </c>
      <c r="L340" s="419">
        <v>475.1</v>
      </c>
      <c r="M340" s="419">
        <v>0.83182</v>
      </c>
    </row>
    <row r="341" spans="1:13">
      <c r="A341" s="245">
        <v>331</v>
      </c>
      <c r="B341" s="421" t="s">
        <v>148</v>
      </c>
      <c r="C341" s="419">
        <v>79</v>
      </c>
      <c r="D341" s="420">
        <v>79.016666666666666</v>
      </c>
      <c r="E341" s="420">
        <v>77.583333333333329</v>
      </c>
      <c r="F341" s="420">
        <v>76.166666666666657</v>
      </c>
      <c r="G341" s="420">
        <v>74.73333333333332</v>
      </c>
      <c r="H341" s="420">
        <v>80.433333333333337</v>
      </c>
      <c r="I341" s="420">
        <v>81.866666666666674</v>
      </c>
      <c r="J341" s="420">
        <v>83.283333333333346</v>
      </c>
      <c r="K341" s="419">
        <v>80.45</v>
      </c>
      <c r="L341" s="419">
        <v>77.599999999999994</v>
      </c>
      <c r="M341" s="419">
        <v>348.14972</v>
      </c>
    </row>
    <row r="342" spans="1:13">
      <c r="A342" s="245">
        <v>332</v>
      </c>
      <c r="B342" s="421" t="s">
        <v>436</v>
      </c>
      <c r="C342" s="419">
        <v>65.900000000000006</v>
      </c>
      <c r="D342" s="420">
        <v>66.283333333333346</v>
      </c>
      <c r="E342" s="420">
        <v>65.366666666666688</v>
      </c>
      <c r="F342" s="420">
        <v>64.833333333333343</v>
      </c>
      <c r="G342" s="420">
        <v>63.916666666666686</v>
      </c>
      <c r="H342" s="420">
        <v>66.816666666666691</v>
      </c>
      <c r="I342" s="420">
        <v>67.733333333333348</v>
      </c>
      <c r="J342" s="420">
        <v>68.266666666666694</v>
      </c>
      <c r="K342" s="419">
        <v>67.2</v>
      </c>
      <c r="L342" s="419">
        <v>65.75</v>
      </c>
      <c r="M342" s="419">
        <v>23.807729999999999</v>
      </c>
    </row>
    <row r="343" spans="1:13">
      <c r="A343" s="245">
        <v>333</v>
      </c>
      <c r="B343" s="421" t="s">
        <v>437</v>
      </c>
      <c r="C343" s="419">
        <v>3799.05</v>
      </c>
      <c r="D343" s="420">
        <v>3815.6833333333329</v>
      </c>
      <c r="E343" s="420">
        <v>3736.3666666666659</v>
      </c>
      <c r="F343" s="420">
        <v>3673.6833333333329</v>
      </c>
      <c r="G343" s="420">
        <v>3594.3666666666659</v>
      </c>
      <c r="H343" s="420">
        <v>3878.3666666666659</v>
      </c>
      <c r="I343" s="420">
        <v>3957.6833333333325</v>
      </c>
      <c r="J343" s="420">
        <v>4020.3666666666659</v>
      </c>
      <c r="K343" s="419">
        <v>3895</v>
      </c>
      <c r="L343" s="419">
        <v>3753</v>
      </c>
      <c r="M343" s="419">
        <v>7.1610100000000001</v>
      </c>
    </row>
    <row r="344" spans="1:13">
      <c r="A344" s="245">
        <v>334</v>
      </c>
      <c r="B344" s="421" t="s">
        <v>151</v>
      </c>
      <c r="C344" s="419">
        <v>17602</v>
      </c>
      <c r="D344" s="420">
        <v>17589.333333333332</v>
      </c>
      <c r="E344" s="420">
        <v>17498.666666666664</v>
      </c>
      <c r="F344" s="420">
        <v>17395.333333333332</v>
      </c>
      <c r="G344" s="420">
        <v>17304.666666666664</v>
      </c>
      <c r="H344" s="420">
        <v>17692.666666666664</v>
      </c>
      <c r="I344" s="420">
        <v>17783.333333333328</v>
      </c>
      <c r="J344" s="420">
        <v>17886.666666666664</v>
      </c>
      <c r="K344" s="419">
        <v>17680</v>
      </c>
      <c r="L344" s="419">
        <v>17486</v>
      </c>
      <c r="M344" s="419">
        <v>0.30723</v>
      </c>
    </row>
    <row r="345" spans="1:13">
      <c r="A345" s="245">
        <v>335</v>
      </c>
      <c r="B345" s="421" t="s">
        <v>769</v>
      </c>
      <c r="C345" s="419">
        <v>50.65</v>
      </c>
      <c r="D345" s="420">
        <v>51.016666666666673</v>
      </c>
      <c r="E345" s="420">
        <v>50.083333333333343</v>
      </c>
      <c r="F345" s="420">
        <v>49.516666666666673</v>
      </c>
      <c r="G345" s="420">
        <v>48.583333333333343</v>
      </c>
      <c r="H345" s="420">
        <v>51.583333333333343</v>
      </c>
      <c r="I345" s="420">
        <v>52.516666666666666</v>
      </c>
      <c r="J345" s="420">
        <v>53.083333333333343</v>
      </c>
      <c r="K345" s="419">
        <v>51.95</v>
      </c>
      <c r="L345" s="419">
        <v>50.45</v>
      </c>
      <c r="M345" s="419">
        <v>20.450859999999999</v>
      </c>
    </row>
    <row r="346" spans="1:13">
      <c r="A346" s="245">
        <v>336</v>
      </c>
      <c r="B346" s="421" t="s">
        <v>438</v>
      </c>
      <c r="C346" s="419">
        <v>2272.4499999999998</v>
      </c>
      <c r="D346" s="420">
        <v>2259.8833333333332</v>
      </c>
      <c r="E346" s="420">
        <v>2232.7666666666664</v>
      </c>
      <c r="F346" s="420">
        <v>2193.083333333333</v>
      </c>
      <c r="G346" s="420">
        <v>2165.9666666666662</v>
      </c>
      <c r="H346" s="420">
        <v>2299.5666666666666</v>
      </c>
      <c r="I346" s="420">
        <v>2326.6833333333334</v>
      </c>
      <c r="J346" s="420">
        <v>2366.3666666666668</v>
      </c>
      <c r="K346" s="419">
        <v>2287</v>
      </c>
      <c r="L346" s="419">
        <v>2220.1999999999998</v>
      </c>
      <c r="M346" s="419">
        <v>0.22278000000000001</v>
      </c>
    </row>
    <row r="347" spans="1:13">
      <c r="A347" s="245">
        <v>337</v>
      </c>
      <c r="B347" s="421" t="s">
        <v>768</v>
      </c>
      <c r="C347" s="419">
        <v>372.8</v>
      </c>
      <c r="D347" s="420">
        <v>372</v>
      </c>
      <c r="E347" s="420">
        <v>369</v>
      </c>
      <c r="F347" s="420">
        <v>365.2</v>
      </c>
      <c r="G347" s="420">
        <v>362.2</v>
      </c>
      <c r="H347" s="420">
        <v>375.8</v>
      </c>
      <c r="I347" s="420">
        <v>378.8</v>
      </c>
      <c r="J347" s="420">
        <v>382.6</v>
      </c>
      <c r="K347" s="419">
        <v>375</v>
      </c>
      <c r="L347" s="419">
        <v>368.2</v>
      </c>
      <c r="M347" s="419">
        <v>6.0070499999999996</v>
      </c>
    </row>
    <row r="348" spans="1:13">
      <c r="A348" s="245">
        <v>338</v>
      </c>
      <c r="B348" s="421" t="s">
        <v>265</v>
      </c>
      <c r="C348" s="419">
        <v>648.15</v>
      </c>
      <c r="D348" s="420">
        <v>645.38333333333333</v>
      </c>
      <c r="E348" s="420">
        <v>638.76666666666665</v>
      </c>
      <c r="F348" s="420">
        <v>629.38333333333333</v>
      </c>
      <c r="G348" s="420">
        <v>622.76666666666665</v>
      </c>
      <c r="H348" s="420">
        <v>654.76666666666665</v>
      </c>
      <c r="I348" s="420">
        <v>661.38333333333321</v>
      </c>
      <c r="J348" s="420">
        <v>670.76666666666665</v>
      </c>
      <c r="K348" s="419">
        <v>652</v>
      </c>
      <c r="L348" s="419">
        <v>636</v>
      </c>
      <c r="M348" s="419">
        <v>6.4235300000000004</v>
      </c>
    </row>
    <row r="349" spans="1:13">
      <c r="A349" s="245">
        <v>339</v>
      </c>
      <c r="B349" s="421" t="s">
        <v>155</v>
      </c>
      <c r="C349" s="419">
        <v>118.45</v>
      </c>
      <c r="D349" s="420">
        <v>119.10000000000001</v>
      </c>
      <c r="E349" s="420">
        <v>117.35000000000002</v>
      </c>
      <c r="F349" s="420">
        <v>116.25000000000001</v>
      </c>
      <c r="G349" s="420">
        <v>114.50000000000003</v>
      </c>
      <c r="H349" s="420">
        <v>120.20000000000002</v>
      </c>
      <c r="I349" s="420">
        <v>121.94999999999999</v>
      </c>
      <c r="J349" s="420">
        <v>123.05000000000001</v>
      </c>
      <c r="K349" s="419">
        <v>120.85</v>
      </c>
      <c r="L349" s="419">
        <v>118</v>
      </c>
      <c r="M349" s="419">
        <v>200.14124000000001</v>
      </c>
    </row>
    <row r="350" spans="1:13">
      <c r="A350" s="245">
        <v>340</v>
      </c>
      <c r="B350" s="421" t="s">
        <v>154</v>
      </c>
      <c r="C350" s="419">
        <v>169.2</v>
      </c>
      <c r="D350" s="420">
        <v>167.48333333333332</v>
      </c>
      <c r="E350" s="420">
        <v>164.96666666666664</v>
      </c>
      <c r="F350" s="420">
        <v>160.73333333333332</v>
      </c>
      <c r="G350" s="420">
        <v>158.21666666666664</v>
      </c>
      <c r="H350" s="420">
        <v>171.71666666666664</v>
      </c>
      <c r="I350" s="420">
        <v>174.23333333333335</v>
      </c>
      <c r="J350" s="420">
        <v>178.46666666666664</v>
      </c>
      <c r="K350" s="419">
        <v>170</v>
      </c>
      <c r="L350" s="419">
        <v>163.25</v>
      </c>
      <c r="M350" s="419">
        <v>33.046230000000001</v>
      </c>
    </row>
    <row r="351" spans="1:13">
      <c r="A351" s="245">
        <v>341</v>
      </c>
      <c r="B351" s="421" t="s">
        <v>266</v>
      </c>
      <c r="C351" s="419">
        <v>3624.3</v>
      </c>
      <c r="D351" s="420">
        <v>3640.6</v>
      </c>
      <c r="E351" s="420">
        <v>3586.2</v>
      </c>
      <c r="F351" s="420">
        <v>3548.1</v>
      </c>
      <c r="G351" s="420">
        <v>3493.7</v>
      </c>
      <c r="H351" s="420">
        <v>3678.7</v>
      </c>
      <c r="I351" s="420">
        <v>3733.1000000000004</v>
      </c>
      <c r="J351" s="420">
        <v>3771.2</v>
      </c>
      <c r="K351" s="419">
        <v>3695</v>
      </c>
      <c r="L351" s="419">
        <v>3602.5</v>
      </c>
      <c r="M351" s="419">
        <v>0.81776000000000004</v>
      </c>
    </row>
    <row r="352" spans="1:13">
      <c r="A352" s="245">
        <v>342</v>
      </c>
      <c r="B352" s="421" t="s">
        <v>440</v>
      </c>
      <c r="C352" s="419">
        <v>316.64999999999998</v>
      </c>
      <c r="D352" s="420">
        <v>316.56666666666666</v>
      </c>
      <c r="E352" s="420">
        <v>312.63333333333333</v>
      </c>
      <c r="F352" s="420">
        <v>308.61666666666667</v>
      </c>
      <c r="G352" s="420">
        <v>304.68333333333334</v>
      </c>
      <c r="H352" s="420">
        <v>320.58333333333331</v>
      </c>
      <c r="I352" s="420">
        <v>324.51666666666659</v>
      </c>
      <c r="J352" s="420">
        <v>328.5333333333333</v>
      </c>
      <c r="K352" s="419">
        <v>320.5</v>
      </c>
      <c r="L352" s="419">
        <v>312.55</v>
      </c>
      <c r="M352" s="419">
        <v>4.0459300000000002</v>
      </c>
    </row>
    <row r="353" spans="1:13">
      <c r="A353" s="245">
        <v>343</v>
      </c>
      <c r="B353" s="421" t="s">
        <v>441</v>
      </c>
      <c r="C353" s="419">
        <v>322.64999999999998</v>
      </c>
      <c r="D353" s="420">
        <v>323.5333333333333</v>
      </c>
      <c r="E353" s="420">
        <v>320.11666666666662</v>
      </c>
      <c r="F353" s="420">
        <v>317.58333333333331</v>
      </c>
      <c r="G353" s="420">
        <v>314.16666666666663</v>
      </c>
      <c r="H353" s="420">
        <v>326.06666666666661</v>
      </c>
      <c r="I353" s="420">
        <v>329.48333333333335</v>
      </c>
      <c r="J353" s="420">
        <v>332.01666666666659</v>
      </c>
      <c r="K353" s="419">
        <v>326.95</v>
      </c>
      <c r="L353" s="419">
        <v>321</v>
      </c>
      <c r="M353" s="419">
        <v>0.94210000000000005</v>
      </c>
    </row>
    <row r="354" spans="1:13">
      <c r="A354" s="245">
        <v>344</v>
      </c>
      <c r="B354" s="421" t="s">
        <v>267</v>
      </c>
      <c r="C354" s="419">
        <v>3027.15</v>
      </c>
      <c r="D354" s="420">
        <v>2992.9833333333336</v>
      </c>
      <c r="E354" s="420">
        <v>2949.3166666666671</v>
      </c>
      <c r="F354" s="420">
        <v>2871.4833333333336</v>
      </c>
      <c r="G354" s="420">
        <v>2827.8166666666671</v>
      </c>
      <c r="H354" s="420">
        <v>3070.8166666666671</v>
      </c>
      <c r="I354" s="420">
        <v>3114.4833333333331</v>
      </c>
      <c r="J354" s="420">
        <v>3192.3166666666671</v>
      </c>
      <c r="K354" s="419">
        <v>3036.65</v>
      </c>
      <c r="L354" s="419">
        <v>2915.15</v>
      </c>
      <c r="M354" s="419">
        <v>7.2325299999999997</v>
      </c>
    </row>
    <row r="355" spans="1:13">
      <c r="A355" s="245">
        <v>345</v>
      </c>
      <c r="B355" s="421" t="s">
        <v>268</v>
      </c>
      <c r="C355" s="419">
        <v>692.75</v>
      </c>
      <c r="D355" s="420">
        <v>687.2833333333333</v>
      </c>
      <c r="E355" s="420">
        <v>676.56666666666661</v>
      </c>
      <c r="F355" s="420">
        <v>660.38333333333333</v>
      </c>
      <c r="G355" s="420">
        <v>649.66666666666663</v>
      </c>
      <c r="H355" s="420">
        <v>703.46666666666658</v>
      </c>
      <c r="I355" s="420">
        <v>714.18333333333328</v>
      </c>
      <c r="J355" s="420">
        <v>730.36666666666656</v>
      </c>
      <c r="K355" s="419">
        <v>698</v>
      </c>
      <c r="L355" s="419">
        <v>671.1</v>
      </c>
      <c r="M355" s="419">
        <v>0.48642999999999997</v>
      </c>
    </row>
    <row r="356" spans="1:13">
      <c r="A356" s="245">
        <v>346</v>
      </c>
      <c r="B356" s="421" t="s">
        <v>442</v>
      </c>
      <c r="C356" s="419">
        <v>291.2</v>
      </c>
      <c r="D356" s="420">
        <v>291.73333333333335</v>
      </c>
      <c r="E356" s="420">
        <v>285.4666666666667</v>
      </c>
      <c r="F356" s="420">
        <v>279.73333333333335</v>
      </c>
      <c r="G356" s="420">
        <v>273.4666666666667</v>
      </c>
      <c r="H356" s="420">
        <v>297.4666666666667</v>
      </c>
      <c r="I356" s="420">
        <v>303.73333333333335</v>
      </c>
      <c r="J356" s="420">
        <v>309.4666666666667</v>
      </c>
      <c r="K356" s="419">
        <v>298</v>
      </c>
      <c r="L356" s="419">
        <v>286</v>
      </c>
      <c r="M356" s="419">
        <v>16.410309999999999</v>
      </c>
    </row>
    <row r="357" spans="1:13">
      <c r="A357" s="245">
        <v>347</v>
      </c>
      <c r="B357" s="421" t="s">
        <v>163</v>
      </c>
      <c r="C357" s="419">
        <v>1354.5</v>
      </c>
      <c r="D357" s="420">
        <v>1348.1666666666667</v>
      </c>
      <c r="E357" s="420">
        <v>1336.4333333333334</v>
      </c>
      <c r="F357" s="420">
        <v>1318.3666666666666</v>
      </c>
      <c r="G357" s="420">
        <v>1306.6333333333332</v>
      </c>
      <c r="H357" s="420">
        <v>1366.2333333333336</v>
      </c>
      <c r="I357" s="420">
        <v>1377.9666666666667</v>
      </c>
      <c r="J357" s="420">
        <v>1396.0333333333338</v>
      </c>
      <c r="K357" s="419">
        <v>1359.9</v>
      </c>
      <c r="L357" s="419">
        <v>1330.1</v>
      </c>
      <c r="M357" s="419">
        <v>2.95404</v>
      </c>
    </row>
    <row r="358" spans="1:13">
      <c r="A358" s="245">
        <v>348</v>
      </c>
      <c r="B358" s="421" t="s">
        <v>156</v>
      </c>
      <c r="C358" s="419">
        <v>29759.5</v>
      </c>
      <c r="D358" s="420">
        <v>29777.783333333336</v>
      </c>
      <c r="E358" s="420">
        <v>29608.116666666672</v>
      </c>
      <c r="F358" s="420">
        <v>29456.733333333337</v>
      </c>
      <c r="G358" s="420">
        <v>29287.066666666673</v>
      </c>
      <c r="H358" s="420">
        <v>29929.166666666672</v>
      </c>
      <c r="I358" s="420">
        <v>30098.833333333336</v>
      </c>
      <c r="J358" s="420">
        <v>30250.216666666671</v>
      </c>
      <c r="K358" s="419">
        <v>29947.45</v>
      </c>
      <c r="L358" s="419">
        <v>29626.400000000001</v>
      </c>
      <c r="M358" s="419">
        <v>0.11104</v>
      </c>
    </row>
    <row r="359" spans="1:13">
      <c r="A359" s="245">
        <v>349</v>
      </c>
      <c r="B359" s="421" t="s">
        <v>443</v>
      </c>
      <c r="C359" s="419">
        <v>2929.5</v>
      </c>
      <c r="D359" s="420">
        <v>2943.8166666666671</v>
      </c>
      <c r="E359" s="420">
        <v>2890.6833333333343</v>
      </c>
      <c r="F359" s="420">
        <v>2851.8666666666672</v>
      </c>
      <c r="G359" s="420">
        <v>2798.7333333333345</v>
      </c>
      <c r="H359" s="420">
        <v>2982.6333333333341</v>
      </c>
      <c r="I359" s="420">
        <v>3035.7666666666664</v>
      </c>
      <c r="J359" s="420">
        <v>3074.5833333333339</v>
      </c>
      <c r="K359" s="419">
        <v>2996.95</v>
      </c>
      <c r="L359" s="419">
        <v>2905</v>
      </c>
      <c r="M359" s="419">
        <v>1.4311</v>
      </c>
    </row>
    <row r="360" spans="1:13">
      <c r="A360" s="245">
        <v>350</v>
      </c>
      <c r="B360" s="421" t="s">
        <v>158</v>
      </c>
      <c r="C360" s="419">
        <v>223.4</v>
      </c>
      <c r="D360" s="420">
        <v>224.20000000000002</v>
      </c>
      <c r="E360" s="420">
        <v>222.30000000000004</v>
      </c>
      <c r="F360" s="420">
        <v>221.20000000000002</v>
      </c>
      <c r="G360" s="420">
        <v>219.30000000000004</v>
      </c>
      <c r="H360" s="420">
        <v>225.30000000000004</v>
      </c>
      <c r="I360" s="420">
        <v>227.20000000000002</v>
      </c>
      <c r="J360" s="420">
        <v>228.30000000000004</v>
      </c>
      <c r="K360" s="419">
        <v>226.1</v>
      </c>
      <c r="L360" s="419">
        <v>223.1</v>
      </c>
      <c r="M360" s="419">
        <v>20.059049999999999</v>
      </c>
    </row>
    <row r="361" spans="1:13">
      <c r="A361" s="245">
        <v>351</v>
      </c>
      <c r="B361" s="421" t="s">
        <v>269</v>
      </c>
      <c r="C361" s="419">
        <v>5720.25</v>
      </c>
      <c r="D361" s="420">
        <v>5725.9833333333336</v>
      </c>
      <c r="E361" s="420">
        <v>5679.9666666666672</v>
      </c>
      <c r="F361" s="420">
        <v>5639.6833333333334</v>
      </c>
      <c r="G361" s="420">
        <v>5593.666666666667</v>
      </c>
      <c r="H361" s="420">
        <v>5766.2666666666673</v>
      </c>
      <c r="I361" s="420">
        <v>5812.2833333333338</v>
      </c>
      <c r="J361" s="420">
        <v>5852.5666666666675</v>
      </c>
      <c r="K361" s="419">
        <v>5772</v>
      </c>
      <c r="L361" s="419">
        <v>5685.7</v>
      </c>
      <c r="M361" s="419">
        <v>0.43165999999999999</v>
      </c>
    </row>
    <row r="362" spans="1:13">
      <c r="A362" s="245">
        <v>352</v>
      </c>
      <c r="B362" s="421" t="s">
        <v>444</v>
      </c>
      <c r="C362" s="419">
        <v>236.05</v>
      </c>
      <c r="D362" s="420">
        <v>233.33333333333334</v>
      </c>
      <c r="E362" s="420">
        <v>229.06666666666669</v>
      </c>
      <c r="F362" s="420">
        <v>222.08333333333334</v>
      </c>
      <c r="G362" s="420">
        <v>217.81666666666669</v>
      </c>
      <c r="H362" s="420">
        <v>240.31666666666669</v>
      </c>
      <c r="I362" s="420">
        <v>244.58333333333334</v>
      </c>
      <c r="J362" s="420">
        <v>251.56666666666669</v>
      </c>
      <c r="K362" s="419">
        <v>237.6</v>
      </c>
      <c r="L362" s="419">
        <v>226.35</v>
      </c>
      <c r="M362" s="419">
        <v>26.025410000000001</v>
      </c>
    </row>
    <row r="363" spans="1:13">
      <c r="A363" s="245">
        <v>353</v>
      </c>
      <c r="B363" s="421" t="s">
        <v>445</v>
      </c>
      <c r="C363" s="419">
        <v>826.85</v>
      </c>
      <c r="D363" s="420">
        <v>828.61666666666667</v>
      </c>
      <c r="E363" s="420">
        <v>815.23333333333335</v>
      </c>
      <c r="F363" s="420">
        <v>803.61666666666667</v>
      </c>
      <c r="G363" s="420">
        <v>790.23333333333335</v>
      </c>
      <c r="H363" s="420">
        <v>840.23333333333335</v>
      </c>
      <c r="I363" s="420">
        <v>853.61666666666679</v>
      </c>
      <c r="J363" s="420">
        <v>865.23333333333335</v>
      </c>
      <c r="K363" s="419">
        <v>842</v>
      </c>
      <c r="L363" s="419">
        <v>817</v>
      </c>
      <c r="M363" s="419">
        <v>1.36751</v>
      </c>
    </row>
    <row r="364" spans="1:13">
      <c r="A364" s="245">
        <v>354</v>
      </c>
      <c r="B364" s="421" t="s">
        <v>160</v>
      </c>
      <c r="C364" s="419">
        <v>2178.85</v>
      </c>
      <c r="D364" s="420">
        <v>2179.6166666666668</v>
      </c>
      <c r="E364" s="420">
        <v>2165.2333333333336</v>
      </c>
      <c r="F364" s="420">
        <v>2151.6166666666668</v>
      </c>
      <c r="G364" s="420">
        <v>2137.2333333333336</v>
      </c>
      <c r="H364" s="420">
        <v>2193.2333333333336</v>
      </c>
      <c r="I364" s="420">
        <v>2207.6166666666668</v>
      </c>
      <c r="J364" s="420">
        <v>2221.2333333333336</v>
      </c>
      <c r="K364" s="419">
        <v>2194</v>
      </c>
      <c r="L364" s="419">
        <v>2166</v>
      </c>
      <c r="M364" s="419">
        <v>2.7357200000000002</v>
      </c>
    </row>
    <row r="365" spans="1:13">
      <c r="A365" s="245">
        <v>355</v>
      </c>
      <c r="B365" s="421" t="s">
        <v>157</v>
      </c>
      <c r="C365" s="419">
        <v>2404.75</v>
      </c>
      <c r="D365" s="420">
        <v>2416.9166666666665</v>
      </c>
      <c r="E365" s="420">
        <v>2383.833333333333</v>
      </c>
      <c r="F365" s="420">
        <v>2362.9166666666665</v>
      </c>
      <c r="G365" s="420">
        <v>2329.833333333333</v>
      </c>
      <c r="H365" s="420">
        <v>2437.833333333333</v>
      </c>
      <c r="I365" s="420">
        <v>2470.9166666666661</v>
      </c>
      <c r="J365" s="420">
        <v>2491.833333333333</v>
      </c>
      <c r="K365" s="419">
        <v>2450</v>
      </c>
      <c r="L365" s="419">
        <v>2396</v>
      </c>
      <c r="M365" s="419">
        <v>6.8991199999999999</v>
      </c>
    </row>
    <row r="366" spans="1:13">
      <c r="A366" s="245">
        <v>356</v>
      </c>
      <c r="B366" s="421" t="s">
        <v>736</v>
      </c>
      <c r="C366" s="419">
        <v>1002.45</v>
      </c>
      <c r="D366" s="420">
        <v>1002.7833333333333</v>
      </c>
      <c r="E366" s="420">
        <v>989.66666666666663</v>
      </c>
      <c r="F366" s="420">
        <v>976.88333333333333</v>
      </c>
      <c r="G366" s="420">
        <v>963.76666666666665</v>
      </c>
      <c r="H366" s="420">
        <v>1015.5666666666666</v>
      </c>
      <c r="I366" s="420">
        <v>1028.6833333333334</v>
      </c>
      <c r="J366" s="420">
        <v>1041.4666666666667</v>
      </c>
      <c r="K366" s="419">
        <v>1015.9</v>
      </c>
      <c r="L366" s="419">
        <v>990</v>
      </c>
      <c r="M366" s="419">
        <v>0.89719000000000004</v>
      </c>
    </row>
    <row r="367" spans="1:13">
      <c r="A367" s="245">
        <v>357</v>
      </c>
      <c r="B367" s="421" t="s">
        <v>446</v>
      </c>
      <c r="C367" s="419">
        <v>1989.6</v>
      </c>
      <c r="D367" s="420">
        <v>1998.5333333333335</v>
      </c>
      <c r="E367" s="420">
        <v>1971.0666666666671</v>
      </c>
      <c r="F367" s="420">
        <v>1952.5333333333335</v>
      </c>
      <c r="G367" s="420">
        <v>1925.0666666666671</v>
      </c>
      <c r="H367" s="420">
        <v>2017.0666666666671</v>
      </c>
      <c r="I367" s="420">
        <v>2044.5333333333338</v>
      </c>
      <c r="J367" s="420">
        <v>2063.0666666666671</v>
      </c>
      <c r="K367" s="419">
        <v>2026</v>
      </c>
      <c r="L367" s="419">
        <v>1980</v>
      </c>
      <c r="M367" s="419">
        <v>2.2520500000000001</v>
      </c>
    </row>
    <row r="368" spans="1:13">
      <c r="A368" s="245">
        <v>358</v>
      </c>
      <c r="B368" s="421" t="s">
        <v>737</v>
      </c>
      <c r="C368" s="419">
        <v>1384.45</v>
      </c>
      <c r="D368" s="420">
        <v>1388.9833333333333</v>
      </c>
      <c r="E368" s="420">
        <v>1369.5166666666667</v>
      </c>
      <c r="F368" s="420">
        <v>1354.5833333333333</v>
      </c>
      <c r="G368" s="420">
        <v>1335.1166666666666</v>
      </c>
      <c r="H368" s="420">
        <v>1403.9166666666667</v>
      </c>
      <c r="I368" s="420">
        <v>1423.3833333333334</v>
      </c>
      <c r="J368" s="420">
        <v>1438.3166666666668</v>
      </c>
      <c r="K368" s="419">
        <v>1408.45</v>
      </c>
      <c r="L368" s="419">
        <v>1374.05</v>
      </c>
      <c r="M368" s="419">
        <v>0.86046999999999996</v>
      </c>
    </row>
    <row r="369" spans="1:13">
      <c r="A369" s="245">
        <v>359</v>
      </c>
      <c r="B369" s="421" t="s">
        <v>159</v>
      </c>
      <c r="C369" s="419">
        <v>121.05</v>
      </c>
      <c r="D369" s="420">
        <v>121.55</v>
      </c>
      <c r="E369" s="420">
        <v>120.1</v>
      </c>
      <c r="F369" s="420">
        <v>119.14999999999999</v>
      </c>
      <c r="G369" s="420">
        <v>117.69999999999999</v>
      </c>
      <c r="H369" s="420">
        <v>122.5</v>
      </c>
      <c r="I369" s="420">
        <v>123.95000000000002</v>
      </c>
      <c r="J369" s="420">
        <v>124.9</v>
      </c>
      <c r="K369" s="419">
        <v>123</v>
      </c>
      <c r="L369" s="419">
        <v>120.6</v>
      </c>
      <c r="M369" s="419">
        <v>55.507959999999997</v>
      </c>
    </row>
    <row r="370" spans="1:13">
      <c r="A370" s="245">
        <v>360</v>
      </c>
      <c r="B370" s="421" t="s">
        <v>162</v>
      </c>
      <c r="C370" s="419">
        <v>227.95</v>
      </c>
      <c r="D370" s="420">
        <v>228.88333333333333</v>
      </c>
      <c r="E370" s="420">
        <v>226.66666666666666</v>
      </c>
      <c r="F370" s="420">
        <v>225.38333333333333</v>
      </c>
      <c r="G370" s="420">
        <v>223.16666666666666</v>
      </c>
      <c r="H370" s="420">
        <v>230.16666666666666</v>
      </c>
      <c r="I370" s="420">
        <v>232.38333333333335</v>
      </c>
      <c r="J370" s="420">
        <v>233.66666666666666</v>
      </c>
      <c r="K370" s="419">
        <v>231.1</v>
      </c>
      <c r="L370" s="419">
        <v>227.6</v>
      </c>
      <c r="M370" s="419">
        <v>53.718719999999998</v>
      </c>
    </row>
    <row r="371" spans="1:13">
      <c r="A371" s="245">
        <v>361</v>
      </c>
      <c r="B371" s="421" t="s">
        <v>270</v>
      </c>
      <c r="C371" s="419">
        <v>284.85000000000002</v>
      </c>
      <c r="D371" s="420">
        <v>286.66666666666669</v>
      </c>
      <c r="E371" s="420">
        <v>282.38333333333338</v>
      </c>
      <c r="F371" s="420">
        <v>279.91666666666669</v>
      </c>
      <c r="G371" s="420">
        <v>275.63333333333338</v>
      </c>
      <c r="H371" s="420">
        <v>289.13333333333338</v>
      </c>
      <c r="I371" s="420">
        <v>293.41666666666669</v>
      </c>
      <c r="J371" s="420">
        <v>295.88333333333338</v>
      </c>
      <c r="K371" s="419">
        <v>290.95</v>
      </c>
      <c r="L371" s="419">
        <v>284.2</v>
      </c>
      <c r="M371" s="419">
        <v>2.5152000000000001</v>
      </c>
    </row>
    <row r="372" spans="1:13">
      <c r="A372" s="245">
        <v>362</v>
      </c>
      <c r="B372" s="421" t="s">
        <v>915</v>
      </c>
      <c r="C372" s="419">
        <v>740.1</v>
      </c>
      <c r="D372" s="420">
        <v>740.29999999999984</v>
      </c>
      <c r="E372" s="420">
        <v>730.84999999999968</v>
      </c>
      <c r="F372" s="420">
        <v>721.5999999999998</v>
      </c>
      <c r="G372" s="420">
        <v>712.14999999999964</v>
      </c>
      <c r="H372" s="420">
        <v>749.54999999999973</v>
      </c>
      <c r="I372" s="420">
        <v>758.99999999999977</v>
      </c>
      <c r="J372" s="420">
        <v>768.24999999999977</v>
      </c>
      <c r="K372" s="419">
        <v>749.75</v>
      </c>
      <c r="L372" s="419">
        <v>731.05</v>
      </c>
      <c r="M372" s="419">
        <v>3.4260000000000002</v>
      </c>
    </row>
    <row r="373" spans="1:13">
      <c r="A373" s="245">
        <v>363</v>
      </c>
      <c r="B373" s="421" t="s">
        <v>447</v>
      </c>
      <c r="C373" s="419">
        <v>134.30000000000001</v>
      </c>
      <c r="D373" s="420">
        <v>133.48333333333335</v>
      </c>
      <c r="E373" s="420">
        <v>130.81666666666669</v>
      </c>
      <c r="F373" s="420">
        <v>127.33333333333334</v>
      </c>
      <c r="G373" s="420">
        <v>124.66666666666669</v>
      </c>
      <c r="H373" s="420">
        <v>136.9666666666667</v>
      </c>
      <c r="I373" s="420">
        <v>139.63333333333333</v>
      </c>
      <c r="J373" s="420">
        <v>143.1166666666667</v>
      </c>
      <c r="K373" s="419">
        <v>136.15</v>
      </c>
      <c r="L373" s="419">
        <v>130</v>
      </c>
      <c r="M373" s="419">
        <v>8.0387799999999991</v>
      </c>
    </row>
    <row r="374" spans="1:13">
      <c r="A374" s="245">
        <v>364</v>
      </c>
      <c r="B374" s="421" t="s">
        <v>448</v>
      </c>
      <c r="C374" s="419">
        <v>5696.6</v>
      </c>
      <c r="D374" s="420">
        <v>5719.833333333333</v>
      </c>
      <c r="E374" s="420">
        <v>5621.6666666666661</v>
      </c>
      <c r="F374" s="420">
        <v>5546.7333333333327</v>
      </c>
      <c r="G374" s="420">
        <v>5448.5666666666657</v>
      </c>
      <c r="H374" s="420">
        <v>5794.7666666666664</v>
      </c>
      <c r="I374" s="420">
        <v>5892.9333333333325</v>
      </c>
      <c r="J374" s="420">
        <v>5967.8666666666668</v>
      </c>
      <c r="K374" s="419">
        <v>5818</v>
      </c>
      <c r="L374" s="419">
        <v>5644.9</v>
      </c>
      <c r="M374" s="419">
        <v>0.12827</v>
      </c>
    </row>
    <row r="375" spans="1:13">
      <c r="A375" s="245">
        <v>365</v>
      </c>
      <c r="B375" s="421" t="s">
        <v>271</v>
      </c>
      <c r="C375" s="419">
        <v>13537.7</v>
      </c>
      <c r="D375" s="420">
        <v>13466.683333333334</v>
      </c>
      <c r="E375" s="420">
        <v>13259.716666666669</v>
      </c>
      <c r="F375" s="420">
        <v>12981.733333333335</v>
      </c>
      <c r="G375" s="420">
        <v>12774.76666666667</v>
      </c>
      <c r="H375" s="420">
        <v>13744.666666666668</v>
      </c>
      <c r="I375" s="420">
        <v>13951.633333333335</v>
      </c>
      <c r="J375" s="420">
        <v>14229.616666666667</v>
      </c>
      <c r="K375" s="419">
        <v>13673.65</v>
      </c>
      <c r="L375" s="419">
        <v>13188.7</v>
      </c>
      <c r="M375" s="419">
        <v>5.2999999999999999E-2</v>
      </c>
    </row>
    <row r="376" spans="1:13">
      <c r="A376" s="245">
        <v>366</v>
      </c>
      <c r="B376" s="421" t="s">
        <v>161</v>
      </c>
      <c r="C376" s="419">
        <v>42.1</v>
      </c>
      <c r="D376" s="420">
        <v>42.233333333333341</v>
      </c>
      <c r="E376" s="420">
        <v>41.76666666666668</v>
      </c>
      <c r="F376" s="420">
        <v>41.433333333333337</v>
      </c>
      <c r="G376" s="420">
        <v>40.966666666666676</v>
      </c>
      <c r="H376" s="420">
        <v>42.566666666666684</v>
      </c>
      <c r="I376" s="420">
        <v>43.033333333333339</v>
      </c>
      <c r="J376" s="420">
        <v>43.366666666666688</v>
      </c>
      <c r="K376" s="419">
        <v>42.7</v>
      </c>
      <c r="L376" s="419">
        <v>41.9</v>
      </c>
      <c r="M376" s="419">
        <v>823.07111999999995</v>
      </c>
    </row>
    <row r="377" spans="1:13">
      <c r="A377" s="245">
        <v>367</v>
      </c>
      <c r="B377" s="421" t="s">
        <v>272</v>
      </c>
      <c r="C377" s="419">
        <v>804.2</v>
      </c>
      <c r="D377" s="420">
        <v>810.06666666666661</v>
      </c>
      <c r="E377" s="420">
        <v>793.13333333333321</v>
      </c>
      <c r="F377" s="420">
        <v>782.06666666666661</v>
      </c>
      <c r="G377" s="420">
        <v>765.13333333333321</v>
      </c>
      <c r="H377" s="420">
        <v>821.13333333333321</v>
      </c>
      <c r="I377" s="420">
        <v>838.06666666666661</v>
      </c>
      <c r="J377" s="420">
        <v>849.13333333333321</v>
      </c>
      <c r="K377" s="419">
        <v>827</v>
      </c>
      <c r="L377" s="419">
        <v>799</v>
      </c>
      <c r="M377" s="419">
        <v>2.8821099999999999</v>
      </c>
    </row>
    <row r="378" spans="1:13">
      <c r="A378" s="245">
        <v>368</v>
      </c>
      <c r="B378" s="421" t="s">
        <v>165</v>
      </c>
      <c r="C378" s="419">
        <v>210.9</v>
      </c>
      <c r="D378" s="420">
        <v>211.08333333333334</v>
      </c>
      <c r="E378" s="420">
        <v>209.31666666666669</v>
      </c>
      <c r="F378" s="420">
        <v>207.73333333333335</v>
      </c>
      <c r="G378" s="420">
        <v>205.9666666666667</v>
      </c>
      <c r="H378" s="420">
        <v>212.66666666666669</v>
      </c>
      <c r="I378" s="420">
        <v>214.43333333333334</v>
      </c>
      <c r="J378" s="420">
        <v>216.01666666666668</v>
      </c>
      <c r="K378" s="419">
        <v>212.85</v>
      </c>
      <c r="L378" s="419">
        <v>209.5</v>
      </c>
      <c r="M378" s="419">
        <v>43.594430000000003</v>
      </c>
    </row>
    <row r="379" spans="1:13">
      <c r="A379" s="245">
        <v>369</v>
      </c>
      <c r="B379" s="421" t="s">
        <v>166</v>
      </c>
      <c r="C379" s="419">
        <v>144.44999999999999</v>
      </c>
      <c r="D379" s="420">
        <v>145.08333333333334</v>
      </c>
      <c r="E379" s="420">
        <v>143.66666666666669</v>
      </c>
      <c r="F379" s="420">
        <v>142.88333333333335</v>
      </c>
      <c r="G379" s="420">
        <v>141.4666666666667</v>
      </c>
      <c r="H379" s="420">
        <v>145.86666666666667</v>
      </c>
      <c r="I379" s="420">
        <v>147.28333333333336</v>
      </c>
      <c r="J379" s="420">
        <v>148.06666666666666</v>
      </c>
      <c r="K379" s="419">
        <v>146.5</v>
      </c>
      <c r="L379" s="419">
        <v>144.30000000000001</v>
      </c>
      <c r="M379" s="419">
        <v>28.9282</v>
      </c>
    </row>
    <row r="380" spans="1:13">
      <c r="A380" s="245">
        <v>370</v>
      </c>
      <c r="B380" s="421" t="s">
        <v>449</v>
      </c>
      <c r="C380" s="419">
        <v>273.14999999999998</v>
      </c>
      <c r="D380" s="420">
        <v>273.08333333333331</v>
      </c>
      <c r="E380" s="420">
        <v>267.36666666666662</v>
      </c>
      <c r="F380" s="420">
        <v>261.58333333333331</v>
      </c>
      <c r="G380" s="420">
        <v>255.86666666666662</v>
      </c>
      <c r="H380" s="420">
        <v>278.86666666666662</v>
      </c>
      <c r="I380" s="420">
        <v>284.58333333333331</v>
      </c>
      <c r="J380" s="420">
        <v>290.36666666666662</v>
      </c>
      <c r="K380" s="419">
        <v>278.8</v>
      </c>
      <c r="L380" s="419">
        <v>267.3</v>
      </c>
      <c r="M380" s="419">
        <v>4.6261900000000002</v>
      </c>
    </row>
    <row r="381" spans="1:13">
      <c r="A381" s="245">
        <v>371</v>
      </c>
      <c r="B381" s="421" t="s">
        <v>450</v>
      </c>
      <c r="C381" s="419">
        <v>761.5</v>
      </c>
      <c r="D381" s="420">
        <v>764.2833333333333</v>
      </c>
      <c r="E381" s="420">
        <v>748.56666666666661</v>
      </c>
      <c r="F381" s="420">
        <v>735.63333333333333</v>
      </c>
      <c r="G381" s="420">
        <v>719.91666666666663</v>
      </c>
      <c r="H381" s="420">
        <v>777.21666666666658</v>
      </c>
      <c r="I381" s="420">
        <v>792.93333333333328</v>
      </c>
      <c r="J381" s="420">
        <v>805.86666666666656</v>
      </c>
      <c r="K381" s="419">
        <v>780</v>
      </c>
      <c r="L381" s="419">
        <v>751.35</v>
      </c>
      <c r="M381" s="419">
        <v>12.305770000000001</v>
      </c>
    </row>
    <row r="382" spans="1:13">
      <c r="A382" s="245">
        <v>372</v>
      </c>
      <c r="B382" s="421" t="s">
        <v>451</v>
      </c>
      <c r="C382" s="419">
        <v>32.200000000000003</v>
      </c>
      <c r="D382" s="420">
        <v>32.383333333333333</v>
      </c>
      <c r="E382" s="420">
        <v>31.916666666666664</v>
      </c>
      <c r="F382" s="420">
        <v>31.633333333333333</v>
      </c>
      <c r="G382" s="420">
        <v>31.166666666666664</v>
      </c>
      <c r="H382" s="420">
        <v>32.666666666666664</v>
      </c>
      <c r="I382" s="420">
        <v>33.133333333333333</v>
      </c>
      <c r="J382" s="420">
        <v>33.416666666666664</v>
      </c>
      <c r="K382" s="419">
        <v>32.85</v>
      </c>
      <c r="L382" s="419">
        <v>32.1</v>
      </c>
      <c r="M382" s="419">
        <v>40.714579999999998</v>
      </c>
    </row>
    <row r="383" spans="1:13">
      <c r="A383" s="245">
        <v>373</v>
      </c>
      <c r="B383" s="421" t="s">
        <v>452</v>
      </c>
      <c r="C383" s="419">
        <v>191.5</v>
      </c>
      <c r="D383" s="420">
        <v>191.63333333333333</v>
      </c>
      <c r="E383" s="420">
        <v>190.01666666666665</v>
      </c>
      <c r="F383" s="420">
        <v>188.53333333333333</v>
      </c>
      <c r="G383" s="420">
        <v>186.91666666666666</v>
      </c>
      <c r="H383" s="420">
        <v>193.11666666666665</v>
      </c>
      <c r="I383" s="420">
        <v>194.73333333333332</v>
      </c>
      <c r="J383" s="420">
        <v>196.21666666666664</v>
      </c>
      <c r="K383" s="419">
        <v>193.25</v>
      </c>
      <c r="L383" s="419">
        <v>190.15</v>
      </c>
      <c r="M383" s="419">
        <v>17.126930000000002</v>
      </c>
    </row>
    <row r="384" spans="1:13">
      <c r="A384" s="245">
        <v>374</v>
      </c>
      <c r="B384" s="421" t="s">
        <v>273</v>
      </c>
      <c r="C384" s="419">
        <v>572.35</v>
      </c>
      <c r="D384" s="420">
        <v>572.08333333333337</v>
      </c>
      <c r="E384" s="420">
        <v>565.16666666666674</v>
      </c>
      <c r="F384" s="420">
        <v>557.98333333333335</v>
      </c>
      <c r="G384" s="420">
        <v>551.06666666666672</v>
      </c>
      <c r="H384" s="420">
        <v>579.26666666666677</v>
      </c>
      <c r="I384" s="420">
        <v>586.18333333333351</v>
      </c>
      <c r="J384" s="420">
        <v>593.36666666666679</v>
      </c>
      <c r="K384" s="419">
        <v>579</v>
      </c>
      <c r="L384" s="419">
        <v>564.9</v>
      </c>
      <c r="M384" s="419">
        <v>1.7298</v>
      </c>
    </row>
    <row r="385" spans="1:13">
      <c r="A385" s="245">
        <v>375</v>
      </c>
      <c r="B385" s="421" t="s">
        <v>453</v>
      </c>
      <c r="C385" s="419">
        <v>323.3</v>
      </c>
      <c r="D385" s="420">
        <v>323.31666666666666</v>
      </c>
      <c r="E385" s="420">
        <v>320.88333333333333</v>
      </c>
      <c r="F385" s="420">
        <v>318.46666666666664</v>
      </c>
      <c r="G385" s="420">
        <v>316.0333333333333</v>
      </c>
      <c r="H385" s="420">
        <v>325.73333333333335</v>
      </c>
      <c r="I385" s="420">
        <v>328.16666666666663</v>
      </c>
      <c r="J385" s="420">
        <v>330.58333333333337</v>
      </c>
      <c r="K385" s="419">
        <v>325.75</v>
      </c>
      <c r="L385" s="419">
        <v>320.89999999999998</v>
      </c>
      <c r="M385" s="419">
        <v>2.8646699999999998</v>
      </c>
    </row>
    <row r="386" spans="1:13">
      <c r="A386" s="245">
        <v>376</v>
      </c>
      <c r="B386" s="421" t="s">
        <v>454</v>
      </c>
      <c r="C386" s="419">
        <v>84.1</v>
      </c>
      <c r="D386" s="420">
        <v>84.850000000000009</v>
      </c>
      <c r="E386" s="420">
        <v>83.050000000000011</v>
      </c>
      <c r="F386" s="420">
        <v>82</v>
      </c>
      <c r="G386" s="420">
        <v>80.2</v>
      </c>
      <c r="H386" s="420">
        <v>85.90000000000002</v>
      </c>
      <c r="I386" s="420">
        <v>87.7</v>
      </c>
      <c r="J386" s="420">
        <v>88.750000000000028</v>
      </c>
      <c r="K386" s="419">
        <v>86.65</v>
      </c>
      <c r="L386" s="419">
        <v>83.8</v>
      </c>
      <c r="M386" s="419">
        <v>71.468969999999999</v>
      </c>
    </row>
    <row r="387" spans="1:13">
      <c r="A387" s="245">
        <v>377</v>
      </c>
      <c r="B387" s="421" t="s">
        <v>455</v>
      </c>
      <c r="C387" s="419">
        <v>2056.9499999999998</v>
      </c>
      <c r="D387" s="420">
        <v>2052.6833333333329</v>
      </c>
      <c r="E387" s="420">
        <v>2040.3666666666659</v>
      </c>
      <c r="F387" s="420">
        <v>2023.7833333333328</v>
      </c>
      <c r="G387" s="420">
        <v>2011.4666666666658</v>
      </c>
      <c r="H387" s="420">
        <v>2069.266666666666</v>
      </c>
      <c r="I387" s="420">
        <v>2081.5833333333326</v>
      </c>
      <c r="J387" s="420">
        <v>2098.1666666666661</v>
      </c>
      <c r="K387" s="419">
        <v>2065</v>
      </c>
      <c r="L387" s="419">
        <v>2036.1</v>
      </c>
      <c r="M387" s="419">
        <v>0.11989</v>
      </c>
    </row>
    <row r="388" spans="1:13">
      <c r="A388" s="245">
        <v>378</v>
      </c>
      <c r="B388" s="421" t="s">
        <v>456</v>
      </c>
      <c r="C388" s="419">
        <v>411.6</v>
      </c>
      <c r="D388" s="420">
        <v>411.18333333333334</v>
      </c>
      <c r="E388" s="420">
        <v>408.91666666666669</v>
      </c>
      <c r="F388" s="420">
        <v>406.23333333333335</v>
      </c>
      <c r="G388" s="420">
        <v>403.9666666666667</v>
      </c>
      <c r="H388" s="420">
        <v>413.86666666666667</v>
      </c>
      <c r="I388" s="420">
        <v>416.13333333333333</v>
      </c>
      <c r="J388" s="420">
        <v>418.81666666666666</v>
      </c>
      <c r="K388" s="419">
        <v>413.45</v>
      </c>
      <c r="L388" s="419">
        <v>408.5</v>
      </c>
      <c r="M388" s="419">
        <v>2.6244700000000001</v>
      </c>
    </row>
    <row r="389" spans="1:13">
      <c r="A389" s="245">
        <v>379</v>
      </c>
      <c r="B389" s="421" t="s">
        <v>457</v>
      </c>
      <c r="C389" s="419">
        <v>293</v>
      </c>
      <c r="D389" s="420">
        <v>296.61666666666662</v>
      </c>
      <c r="E389" s="420">
        <v>286.43333333333322</v>
      </c>
      <c r="F389" s="420">
        <v>279.86666666666662</v>
      </c>
      <c r="G389" s="420">
        <v>269.68333333333322</v>
      </c>
      <c r="H389" s="420">
        <v>303.18333333333322</v>
      </c>
      <c r="I389" s="420">
        <v>313.36666666666662</v>
      </c>
      <c r="J389" s="420">
        <v>319.93333333333322</v>
      </c>
      <c r="K389" s="419">
        <v>306.8</v>
      </c>
      <c r="L389" s="419">
        <v>290.05</v>
      </c>
      <c r="M389" s="419">
        <v>79.279300000000006</v>
      </c>
    </row>
    <row r="390" spans="1:13">
      <c r="A390" s="245">
        <v>380</v>
      </c>
      <c r="B390" s="421" t="s">
        <v>458</v>
      </c>
      <c r="C390" s="419">
        <v>1197.05</v>
      </c>
      <c r="D390" s="420">
        <v>1184.0166666666667</v>
      </c>
      <c r="E390" s="420">
        <v>1153.0333333333333</v>
      </c>
      <c r="F390" s="420">
        <v>1109.0166666666667</v>
      </c>
      <c r="G390" s="420">
        <v>1078.0333333333333</v>
      </c>
      <c r="H390" s="420">
        <v>1228.0333333333333</v>
      </c>
      <c r="I390" s="420">
        <v>1259.0166666666664</v>
      </c>
      <c r="J390" s="420">
        <v>1303.0333333333333</v>
      </c>
      <c r="K390" s="419">
        <v>1215</v>
      </c>
      <c r="L390" s="419">
        <v>1140</v>
      </c>
      <c r="M390" s="419">
        <v>4.1446899999999998</v>
      </c>
    </row>
    <row r="391" spans="1:13">
      <c r="A391" s="245">
        <v>381</v>
      </c>
      <c r="B391" s="421" t="s">
        <v>167</v>
      </c>
      <c r="C391" s="419">
        <v>2129.0500000000002</v>
      </c>
      <c r="D391" s="420">
        <v>2118.3000000000002</v>
      </c>
      <c r="E391" s="420">
        <v>2103.7000000000003</v>
      </c>
      <c r="F391" s="420">
        <v>2078.35</v>
      </c>
      <c r="G391" s="420">
        <v>2063.75</v>
      </c>
      <c r="H391" s="420">
        <v>2143.6500000000005</v>
      </c>
      <c r="I391" s="420">
        <v>2158.2500000000009</v>
      </c>
      <c r="J391" s="420">
        <v>2183.6000000000008</v>
      </c>
      <c r="K391" s="419">
        <v>2132.9</v>
      </c>
      <c r="L391" s="419">
        <v>2092.9499999999998</v>
      </c>
      <c r="M391" s="419">
        <v>65.009730000000005</v>
      </c>
    </row>
    <row r="392" spans="1:13">
      <c r="A392" s="245">
        <v>382</v>
      </c>
      <c r="B392" s="421" t="s">
        <v>916</v>
      </c>
      <c r="C392" s="419">
        <v>141.75</v>
      </c>
      <c r="D392" s="420">
        <v>142.1</v>
      </c>
      <c r="E392" s="420">
        <v>139.79999999999998</v>
      </c>
      <c r="F392" s="420">
        <v>137.85</v>
      </c>
      <c r="G392" s="420">
        <v>135.54999999999998</v>
      </c>
      <c r="H392" s="420">
        <v>144.04999999999998</v>
      </c>
      <c r="I392" s="420">
        <v>146.35</v>
      </c>
      <c r="J392" s="420">
        <v>148.29999999999998</v>
      </c>
      <c r="K392" s="419">
        <v>144.4</v>
      </c>
      <c r="L392" s="419">
        <v>140.15</v>
      </c>
      <c r="M392" s="419">
        <v>0.16607</v>
      </c>
    </row>
    <row r="393" spans="1:13">
      <c r="A393" s="245">
        <v>383</v>
      </c>
      <c r="B393" s="421" t="s">
        <v>917</v>
      </c>
      <c r="C393" s="419">
        <v>1198.1500000000001</v>
      </c>
      <c r="D393" s="420">
        <v>1204.1166666666668</v>
      </c>
      <c r="E393" s="420">
        <v>1184.0333333333335</v>
      </c>
      <c r="F393" s="420">
        <v>1169.9166666666667</v>
      </c>
      <c r="G393" s="420">
        <v>1149.8333333333335</v>
      </c>
      <c r="H393" s="420">
        <v>1218.2333333333336</v>
      </c>
      <c r="I393" s="420">
        <v>1238.3166666666666</v>
      </c>
      <c r="J393" s="420">
        <v>1252.4333333333336</v>
      </c>
      <c r="K393" s="419">
        <v>1224.2</v>
      </c>
      <c r="L393" s="419">
        <v>1190</v>
      </c>
      <c r="M393" s="419">
        <v>1.0074700000000001</v>
      </c>
    </row>
    <row r="394" spans="1:13">
      <c r="A394" s="245">
        <v>384</v>
      </c>
      <c r="B394" s="421" t="s">
        <v>918</v>
      </c>
      <c r="C394" s="419">
        <v>2102.1999999999998</v>
      </c>
      <c r="D394" s="420">
        <v>2003.8</v>
      </c>
      <c r="E394" s="420">
        <v>1883.4</v>
      </c>
      <c r="F394" s="420">
        <v>1664.6000000000001</v>
      </c>
      <c r="G394" s="420">
        <v>1544.2000000000003</v>
      </c>
      <c r="H394" s="420">
        <v>2222.6</v>
      </c>
      <c r="I394" s="420">
        <v>2343</v>
      </c>
      <c r="J394" s="420">
        <v>2561.7999999999997</v>
      </c>
      <c r="K394" s="419">
        <v>2124.1999999999998</v>
      </c>
      <c r="L394" s="419">
        <v>1785</v>
      </c>
      <c r="M394" s="419">
        <v>93.18553</v>
      </c>
    </row>
    <row r="395" spans="1:13">
      <c r="A395" s="245">
        <v>385</v>
      </c>
      <c r="B395" s="421" t="s">
        <v>792</v>
      </c>
      <c r="C395" s="419">
        <v>983.7</v>
      </c>
      <c r="D395" s="420">
        <v>979.7833333333333</v>
      </c>
      <c r="E395" s="420">
        <v>973.16666666666663</v>
      </c>
      <c r="F395" s="420">
        <v>962.63333333333333</v>
      </c>
      <c r="G395" s="420">
        <v>956.01666666666665</v>
      </c>
      <c r="H395" s="420">
        <v>990.31666666666661</v>
      </c>
      <c r="I395" s="420">
        <v>996.93333333333339</v>
      </c>
      <c r="J395" s="420">
        <v>1007.4666666666666</v>
      </c>
      <c r="K395" s="419">
        <v>986.4</v>
      </c>
      <c r="L395" s="419">
        <v>969.25</v>
      </c>
      <c r="M395" s="419">
        <v>19.828869999999998</v>
      </c>
    </row>
    <row r="396" spans="1:13">
      <c r="A396" s="245">
        <v>386</v>
      </c>
      <c r="B396" s="421" t="s">
        <v>274</v>
      </c>
      <c r="C396" s="419">
        <v>1007.2</v>
      </c>
      <c r="D396" s="420">
        <v>1004.7166666666666</v>
      </c>
      <c r="E396" s="420">
        <v>998.53333333333319</v>
      </c>
      <c r="F396" s="420">
        <v>989.86666666666656</v>
      </c>
      <c r="G396" s="420">
        <v>983.68333333333317</v>
      </c>
      <c r="H396" s="420">
        <v>1013.3833333333332</v>
      </c>
      <c r="I396" s="420">
        <v>1019.5666666666666</v>
      </c>
      <c r="J396" s="420">
        <v>1028.2333333333331</v>
      </c>
      <c r="K396" s="419">
        <v>1010.9</v>
      </c>
      <c r="L396" s="419">
        <v>996.05</v>
      </c>
      <c r="M396" s="419">
        <v>5.8109700000000002</v>
      </c>
    </row>
    <row r="397" spans="1:13">
      <c r="A397" s="245">
        <v>387</v>
      </c>
      <c r="B397" s="421" t="s">
        <v>464</v>
      </c>
      <c r="C397" s="419">
        <v>429.8</v>
      </c>
      <c r="D397" s="420">
        <v>430.93333333333334</v>
      </c>
      <c r="E397" s="420">
        <v>424.86666666666667</v>
      </c>
      <c r="F397" s="420">
        <v>419.93333333333334</v>
      </c>
      <c r="G397" s="420">
        <v>413.86666666666667</v>
      </c>
      <c r="H397" s="420">
        <v>435.86666666666667</v>
      </c>
      <c r="I397" s="420">
        <v>441.93333333333339</v>
      </c>
      <c r="J397" s="420">
        <v>446.86666666666667</v>
      </c>
      <c r="K397" s="419">
        <v>437</v>
      </c>
      <c r="L397" s="419">
        <v>426</v>
      </c>
      <c r="M397" s="419">
        <v>4.4342499999999996</v>
      </c>
    </row>
    <row r="398" spans="1:13">
      <c r="A398" s="245">
        <v>388</v>
      </c>
      <c r="B398" s="421" t="s">
        <v>460</v>
      </c>
      <c r="C398" s="419">
        <v>27.8</v>
      </c>
      <c r="D398" s="420">
        <v>27.8</v>
      </c>
      <c r="E398" s="420">
        <v>27.650000000000002</v>
      </c>
      <c r="F398" s="420">
        <v>27.5</v>
      </c>
      <c r="G398" s="420">
        <v>27.35</v>
      </c>
      <c r="H398" s="420">
        <v>27.950000000000003</v>
      </c>
      <c r="I398" s="420">
        <v>28.1</v>
      </c>
      <c r="J398" s="420">
        <v>28.250000000000004</v>
      </c>
      <c r="K398" s="419">
        <v>27.95</v>
      </c>
      <c r="L398" s="419">
        <v>27.65</v>
      </c>
      <c r="M398" s="419">
        <v>10.123519999999999</v>
      </c>
    </row>
    <row r="399" spans="1:13">
      <c r="A399" s="245">
        <v>389</v>
      </c>
      <c r="B399" s="421" t="s">
        <v>461</v>
      </c>
      <c r="C399" s="419">
        <v>2737</v>
      </c>
      <c r="D399" s="420">
        <v>2722.3666666666668</v>
      </c>
      <c r="E399" s="420">
        <v>2686.0333333333338</v>
      </c>
      <c r="F399" s="420">
        <v>2635.0666666666671</v>
      </c>
      <c r="G399" s="420">
        <v>2598.733333333334</v>
      </c>
      <c r="H399" s="420">
        <v>2773.3333333333335</v>
      </c>
      <c r="I399" s="420">
        <v>2809.6666666666665</v>
      </c>
      <c r="J399" s="420">
        <v>2860.6333333333332</v>
      </c>
      <c r="K399" s="419">
        <v>2758.7</v>
      </c>
      <c r="L399" s="419">
        <v>2671.4</v>
      </c>
      <c r="M399" s="419">
        <v>0.31169000000000002</v>
      </c>
    </row>
    <row r="400" spans="1:13">
      <c r="A400" s="245">
        <v>390</v>
      </c>
      <c r="B400" s="421" t="s">
        <v>172</v>
      </c>
      <c r="C400" s="419">
        <v>7496</v>
      </c>
      <c r="D400" s="420">
        <v>7458.666666666667</v>
      </c>
      <c r="E400" s="420">
        <v>7387.3333333333339</v>
      </c>
      <c r="F400" s="420">
        <v>7278.666666666667</v>
      </c>
      <c r="G400" s="420">
        <v>7207.3333333333339</v>
      </c>
      <c r="H400" s="420">
        <v>7567.3333333333339</v>
      </c>
      <c r="I400" s="420">
        <v>7638.6666666666679</v>
      </c>
      <c r="J400" s="420">
        <v>7747.3333333333339</v>
      </c>
      <c r="K400" s="419">
        <v>7530</v>
      </c>
      <c r="L400" s="419">
        <v>7350</v>
      </c>
      <c r="M400" s="419">
        <v>2.09002</v>
      </c>
    </row>
    <row r="401" spans="1:13">
      <c r="A401" s="245">
        <v>391</v>
      </c>
      <c r="B401" s="421" t="s">
        <v>462</v>
      </c>
      <c r="C401" s="419">
        <v>7697.6</v>
      </c>
      <c r="D401" s="420">
        <v>7686.333333333333</v>
      </c>
      <c r="E401" s="420">
        <v>7667.6666666666661</v>
      </c>
      <c r="F401" s="420">
        <v>7637.7333333333327</v>
      </c>
      <c r="G401" s="420">
        <v>7619.0666666666657</v>
      </c>
      <c r="H401" s="420">
        <v>7716.2666666666664</v>
      </c>
      <c r="I401" s="420">
        <v>7734.9333333333325</v>
      </c>
      <c r="J401" s="420">
        <v>7764.8666666666668</v>
      </c>
      <c r="K401" s="419">
        <v>7705</v>
      </c>
      <c r="L401" s="419">
        <v>7656.4</v>
      </c>
      <c r="M401" s="419">
        <v>8.072E-2</v>
      </c>
    </row>
    <row r="402" spans="1:13">
      <c r="A402" s="245">
        <v>392</v>
      </c>
      <c r="B402" s="421" t="s">
        <v>463</v>
      </c>
      <c r="C402" s="419">
        <v>5585.35</v>
      </c>
      <c r="D402" s="420">
        <v>5582.0666666666666</v>
      </c>
      <c r="E402" s="420">
        <v>5509.3833333333332</v>
      </c>
      <c r="F402" s="420">
        <v>5433.416666666667</v>
      </c>
      <c r="G402" s="420">
        <v>5360.7333333333336</v>
      </c>
      <c r="H402" s="420">
        <v>5658.0333333333328</v>
      </c>
      <c r="I402" s="420">
        <v>5730.7166666666653</v>
      </c>
      <c r="J402" s="420">
        <v>5806.6833333333325</v>
      </c>
      <c r="K402" s="419">
        <v>5654.75</v>
      </c>
      <c r="L402" s="419">
        <v>5506.1</v>
      </c>
      <c r="M402" s="419">
        <v>5.9290000000000002E-2</v>
      </c>
    </row>
    <row r="403" spans="1:13">
      <c r="A403" s="245">
        <v>393</v>
      </c>
      <c r="B403" s="421" t="s">
        <v>739</v>
      </c>
      <c r="C403" s="419">
        <v>123.4</v>
      </c>
      <c r="D403" s="420">
        <v>124.83333333333333</v>
      </c>
      <c r="E403" s="420">
        <v>121.51666666666665</v>
      </c>
      <c r="F403" s="420">
        <v>119.63333333333333</v>
      </c>
      <c r="G403" s="420">
        <v>116.31666666666665</v>
      </c>
      <c r="H403" s="420">
        <v>126.71666666666665</v>
      </c>
      <c r="I403" s="420">
        <v>130.03333333333336</v>
      </c>
      <c r="J403" s="420">
        <v>131.91666666666666</v>
      </c>
      <c r="K403" s="419">
        <v>128.15</v>
      </c>
      <c r="L403" s="419">
        <v>122.95</v>
      </c>
      <c r="M403" s="419">
        <v>5.6705699999999997</v>
      </c>
    </row>
    <row r="404" spans="1:13">
      <c r="A404" s="245">
        <v>394</v>
      </c>
      <c r="B404" s="421" t="s">
        <v>741</v>
      </c>
      <c r="C404" s="419">
        <v>286.39999999999998</v>
      </c>
      <c r="D404" s="420">
        <v>285.51666666666665</v>
      </c>
      <c r="E404" s="420">
        <v>279.13333333333333</v>
      </c>
      <c r="F404" s="420">
        <v>271.86666666666667</v>
      </c>
      <c r="G404" s="420">
        <v>265.48333333333335</v>
      </c>
      <c r="H404" s="420">
        <v>292.7833333333333</v>
      </c>
      <c r="I404" s="420">
        <v>299.16666666666663</v>
      </c>
      <c r="J404" s="420">
        <v>306.43333333333328</v>
      </c>
      <c r="K404" s="419">
        <v>291.89999999999998</v>
      </c>
      <c r="L404" s="419">
        <v>278.25</v>
      </c>
      <c r="M404" s="419">
        <v>28.44286</v>
      </c>
    </row>
    <row r="405" spans="1:13">
      <c r="A405" s="245">
        <v>395</v>
      </c>
      <c r="B405" s="421" t="s">
        <v>919</v>
      </c>
      <c r="C405" s="419">
        <v>359.75</v>
      </c>
      <c r="D405" s="420">
        <v>358.7</v>
      </c>
      <c r="E405" s="420">
        <v>353.29999999999995</v>
      </c>
      <c r="F405" s="420">
        <v>346.84999999999997</v>
      </c>
      <c r="G405" s="420">
        <v>341.44999999999993</v>
      </c>
      <c r="H405" s="420">
        <v>365.15</v>
      </c>
      <c r="I405" s="420">
        <v>370.54999999999995</v>
      </c>
      <c r="J405" s="420">
        <v>377</v>
      </c>
      <c r="K405" s="419">
        <v>364.1</v>
      </c>
      <c r="L405" s="419">
        <v>352.25</v>
      </c>
      <c r="M405" s="419">
        <v>2.0008300000000001</v>
      </c>
    </row>
    <row r="406" spans="1:13">
      <c r="A406" s="245">
        <v>396</v>
      </c>
      <c r="B406" s="421" t="s">
        <v>465</v>
      </c>
      <c r="C406" s="419">
        <v>2276.75</v>
      </c>
      <c r="D406" s="420">
        <v>2293.8333333333335</v>
      </c>
      <c r="E406" s="420">
        <v>2237.9666666666672</v>
      </c>
      <c r="F406" s="420">
        <v>2199.1833333333338</v>
      </c>
      <c r="G406" s="420">
        <v>2143.3166666666675</v>
      </c>
      <c r="H406" s="420">
        <v>2332.6166666666668</v>
      </c>
      <c r="I406" s="420">
        <v>2388.4833333333327</v>
      </c>
      <c r="J406" s="420">
        <v>2427.2666666666664</v>
      </c>
      <c r="K406" s="419">
        <v>2349.6999999999998</v>
      </c>
      <c r="L406" s="419">
        <v>2255.0500000000002</v>
      </c>
      <c r="M406" s="419">
        <v>0.28921000000000002</v>
      </c>
    </row>
    <row r="407" spans="1:13">
      <c r="A407" s="245">
        <v>397</v>
      </c>
      <c r="B407" s="421" t="s">
        <v>466</v>
      </c>
      <c r="C407" s="419">
        <v>557.20000000000005</v>
      </c>
      <c r="D407" s="420">
        <v>559.83333333333337</v>
      </c>
      <c r="E407" s="420">
        <v>547.81666666666672</v>
      </c>
      <c r="F407" s="420">
        <v>538.43333333333339</v>
      </c>
      <c r="G407" s="420">
        <v>526.41666666666674</v>
      </c>
      <c r="H407" s="420">
        <v>569.2166666666667</v>
      </c>
      <c r="I407" s="420">
        <v>581.23333333333335</v>
      </c>
      <c r="J407" s="420">
        <v>590.61666666666667</v>
      </c>
      <c r="K407" s="419">
        <v>571.85</v>
      </c>
      <c r="L407" s="419">
        <v>550.45000000000005</v>
      </c>
      <c r="M407" s="419">
        <v>5.2949299999999999</v>
      </c>
    </row>
    <row r="408" spans="1:13">
      <c r="A408" s="245">
        <v>398</v>
      </c>
      <c r="B408" s="421" t="s">
        <v>740</v>
      </c>
      <c r="C408" s="419">
        <v>109.15</v>
      </c>
      <c r="D408" s="420">
        <v>109.58333333333333</v>
      </c>
      <c r="E408" s="420">
        <v>108.26666666666665</v>
      </c>
      <c r="F408" s="420">
        <v>107.38333333333333</v>
      </c>
      <c r="G408" s="420">
        <v>106.06666666666665</v>
      </c>
      <c r="H408" s="420">
        <v>110.46666666666665</v>
      </c>
      <c r="I408" s="420">
        <v>111.78333333333335</v>
      </c>
      <c r="J408" s="420">
        <v>112.66666666666666</v>
      </c>
      <c r="K408" s="419">
        <v>110.9</v>
      </c>
      <c r="L408" s="419">
        <v>108.7</v>
      </c>
      <c r="M408" s="419">
        <v>12.31859</v>
      </c>
    </row>
    <row r="409" spans="1:13">
      <c r="A409" s="245">
        <v>399</v>
      </c>
      <c r="B409" s="421" t="s">
        <v>467</v>
      </c>
      <c r="C409" s="419">
        <v>237.75</v>
      </c>
      <c r="D409" s="420">
        <v>240.06666666666669</v>
      </c>
      <c r="E409" s="420">
        <v>233.33333333333337</v>
      </c>
      <c r="F409" s="420">
        <v>228.91666666666669</v>
      </c>
      <c r="G409" s="420">
        <v>222.18333333333337</v>
      </c>
      <c r="H409" s="420">
        <v>244.48333333333338</v>
      </c>
      <c r="I409" s="420">
        <v>251.21666666666667</v>
      </c>
      <c r="J409" s="420">
        <v>255.63333333333338</v>
      </c>
      <c r="K409" s="419">
        <v>246.8</v>
      </c>
      <c r="L409" s="419">
        <v>235.65</v>
      </c>
      <c r="M409" s="419">
        <v>2.2879299999999998</v>
      </c>
    </row>
    <row r="410" spans="1:13">
      <c r="A410" s="245">
        <v>400</v>
      </c>
      <c r="B410" s="421" t="s">
        <v>170</v>
      </c>
      <c r="C410" s="419">
        <v>27014.9</v>
      </c>
      <c r="D410" s="420">
        <v>27044.983333333334</v>
      </c>
      <c r="E410" s="420">
        <v>26809.966666666667</v>
      </c>
      <c r="F410" s="420">
        <v>26605.033333333333</v>
      </c>
      <c r="G410" s="420">
        <v>26370.016666666666</v>
      </c>
      <c r="H410" s="420">
        <v>27249.916666666668</v>
      </c>
      <c r="I410" s="420">
        <v>27484.933333333338</v>
      </c>
      <c r="J410" s="420">
        <v>27689.866666666669</v>
      </c>
      <c r="K410" s="419">
        <v>27280</v>
      </c>
      <c r="L410" s="419">
        <v>26840.05</v>
      </c>
      <c r="M410" s="419">
        <v>0.49969999999999998</v>
      </c>
    </row>
    <row r="411" spans="1:13">
      <c r="A411" s="245">
        <v>401</v>
      </c>
      <c r="B411" s="421" t="s">
        <v>468</v>
      </c>
      <c r="C411" s="419">
        <v>1685.75</v>
      </c>
      <c r="D411" s="420">
        <v>1689.3999999999999</v>
      </c>
      <c r="E411" s="420">
        <v>1666.3499999999997</v>
      </c>
      <c r="F411" s="420">
        <v>1646.9499999999998</v>
      </c>
      <c r="G411" s="420">
        <v>1623.8999999999996</v>
      </c>
      <c r="H411" s="420">
        <v>1708.7999999999997</v>
      </c>
      <c r="I411" s="420">
        <v>1731.85</v>
      </c>
      <c r="J411" s="420">
        <v>1751.2499999999998</v>
      </c>
      <c r="K411" s="419">
        <v>1712.45</v>
      </c>
      <c r="L411" s="419">
        <v>1670</v>
      </c>
      <c r="M411" s="419">
        <v>0.16722000000000001</v>
      </c>
    </row>
    <row r="412" spans="1:13">
      <c r="A412" s="245">
        <v>402</v>
      </c>
      <c r="B412" s="421" t="s">
        <v>173</v>
      </c>
      <c r="C412" s="419">
        <v>1362.2</v>
      </c>
      <c r="D412" s="420">
        <v>1360.2666666666667</v>
      </c>
      <c r="E412" s="420">
        <v>1347.9333333333334</v>
      </c>
      <c r="F412" s="420">
        <v>1333.6666666666667</v>
      </c>
      <c r="G412" s="420">
        <v>1321.3333333333335</v>
      </c>
      <c r="H412" s="420">
        <v>1374.5333333333333</v>
      </c>
      <c r="I412" s="420">
        <v>1386.8666666666668</v>
      </c>
      <c r="J412" s="420">
        <v>1401.1333333333332</v>
      </c>
      <c r="K412" s="419">
        <v>1372.6</v>
      </c>
      <c r="L412" s="419">
        <v>1346</v>
      </c>
      <c r="M412" s="419">
        <v>8.4571000000000005</v>
      </c>
    </row>
    <row r="413" spans="1:13">
      <c r="A413" s="245">
        <v>403</v>
      </c>
      <c r="B413" s="421" t="s">
        <v>171</v>
      </c>
      <c r="C413" s="419">
        <v>2019.8</v>
      </c>
      <c r="D413" s="420">
        <v>2017.8999999999999</v>
      </c>
      <c r="E413" s="420">
        <v>2004.8999999999996</v>
      </c>
      <c r="F413" s="420">
        <v>1989.9999999999998</v>
      </c>
      <c r="G413" s="420">
        <v>1976.9999999999995</v>
      </c>
      <c r="H413" s="420">
        <v>2032.7999999999997</v>
      </c>
      <c r="I413" s="420">
        <v>2045.8000000000002</v>
      </c>
      <c r="J413" s="420">
        <v>2060.6999999999998</v>
      </c>
      <c r="K413" s="419">
        <v>2030.9</v>
      </c>
      <c r="L413" s="419">
        <v>2003</v>
      </c>
      <c r="M413" s="419">
        <v>2.24363</v>
      </c>
    </row>
    <row r="414" spans="1:13">
      <c r="A414" s="245">
        <v>404</v>
      </c>
      <c r="B414" s="421" t="s">
        <v>469</v>
      </c>
      <c r="C414" s="419">
        <v>464.8</v>
      </c>
      <c r="D414" s="420">
        <v>466.88333333333338</v>
      </c>
      <c r="E414" s="420">
        <v>459.91666666666674</v>
      </c>
      <c r="F414" s="420">
        <v>455.03333333333336</v>
      </c>
      <c r="G414" s="420">
        <v>448.06666666666672</v>
      </c>
      <c r="H414" s="420">
        <v>471.76666666666677</v>
      </c>
      <c r="I414" s="420">
        <v>478.73333333333335</v>
      </c>
      <c r="J414" s="420">
        <v>483.61666666666679</v>
      </c>
      <c r="K414" s="419">
        <v>473.85</v>
      </c>
      <c r="L414" s="419">
        <v>462</v>
      </c>
      <c r="M414" s="419">
        <v>4.6375099999999998</v>
      </c>
    </row>
    <row r="415" spans="1:13">
      <c r="A415" s="245">
        <v>405</v>
      </c>
      <c r="B415" s="421" t="s">
        <v>470</v>
      </c>
      <c r="C415" s="419">
        <v>1611.1</v>
      </c>
      <c r="D415" s="420">
        <v>1611.7166666666665</v>
      </c>
      <c r="E415" s="420">
        <v>1598.4333333333329</v>
      </c>
      <c r="F415" s="420">
        <v>1585.7666666666664</v>
      </c>
      <c r="G415" s="420">
        <v>1572.4833333333329</v>
      </c>
      <c r="H415" s="420">
        <v>1624.383333333333</v>
      </c>
      <c r="I415" s="420">
        <v>1637.6666666666663</v>
      </c>
      <c r="J415" s="420">
        <v>1650.333333333333</v>
      </c>
      <c r="K415" s="419">
        <v>1625</v>
      </c>
      <c r="L415" s="419">
        <v>1599.05</v>
      </c>
      <c r="M415" s="419">
        <v>0.19159000000000001</v>
      </c>
    </row>
    <row r="416" spans="1:13">
      <c r="A416" s="245">
        <v>406</v>
      </c>
      <c r="B416" s="421" t="s">
        <v>742</v>
      </c>
      <c r="C416" s="419">
        <v>1719.05</v>
      </c>
      <c r="D416" s="420">
        <v>1733.3</v>
      </c>
      <c r="E416" s="420">
        <v>1670.6</v>
      </c>
      <c r="F416" s="420">
        <v>1622.1499999999999</v>
      </c>
      <c r="G416" s="420">
        <v>1559.4499999999998</v>
      </c>
      <c r="H416" s="420">
        <v>1781.75</v>
      </c>
      <c r="I416" s="420">
        <v>1844.4500000000003</v>
      </c>
      <c r="J416" s="420">
        <v>1892.9</v>
      </c>
      <c r="K416" s="419">
        <v>1796</v>
      </c>
      <c r="L416" s="419">
        <v>1684.85</v>
      </c>
      <c r="M416" s="419">
        <v>2.4166599999999998</v>
      </c>
    </row>
    <row r="417" spans="1:13">
      <c r="A417" s="245">
        <v>407</v>
      </c>
      <c r="B417" s="421" t="s">
        <v>471</v>
      </c>
      <c r="C417" s="419">
        <v>753.4</v>
      </c>
      <c r="D417" s="420">
        <v>754.9</v>
      </c>
      <c r="E417" s="420">
        <v>741.75</v>
      </c>
      <c r="F417" s="420">
        <v>730.1</v>
      </c>
      <c r="G417" s="420">
        <v>716.95</v>
      </c>
      <c r="H417" s="420">
        <v>766.55</v>
      </c>
      <c r="I417" s="420">
        <v>779.69999999999982</v>
      </c>
      <c r="J417" s="420">
        <v>791.34999999999991</v>
      </c>
      <c r="K417" s="419">
        <v>768.05</v>
      </c>
      <c r="L417" s="419">
        <v>743.25</v>
      </c>
      <c r="M417" s="419">
        <v>1.76176</v>
      </c>
    </row>
    <row r="418" spans="1:13">
      <c r="A418" s="245">
        <v>408</v>
      </c>
      <c r="B418" s="421" t="s">
        <v>920</v>
      </c>
      <c r="C418" s="419">
        <v>669.1</v>
      </c>
      <c r="D418" s="420">
        <v>665.73333333333323</v>
      </c>
      <c r="E418" s="420">
        <v>658.46666666666647</v>
      </c>
      <c r="F418" s="420">
        <v>647.83333333333326</v>
      </c>
      <c r="G418" s="420">
        <v>640.56666666666649</v>
      </c>
      <c r="H418" s="420">
        <v>676.36666666666645</v>
      </c>
      <c r="I418" s="420">
        <v>683.6333333333331</v>
      </c>
      <c r="J418" s="420">
        <v>694.26666666666642</v>
      </c>
      <c r="K418" s="419">
        <v>673</v>
      </c>
      <c r="L418" s="419">
        <v>655.1</v>
      </c>
      <c r="M418" s="419">
        <v>0.58879000000000004</v>
      </c>
    </row>
    <row r="419" spans="1:13">
      <c r="A419" s="245">
        <v>409</v>
      </c>
      <c r="B419" s="421" t="s">
        <v>743</v>
      </c>
      <c r="C419" s="419">
        <v>78</v>
      </c>
      <c r="D419" s="420">
        <v>78.683333333333337</v>
      </c>
      <c r="E419" s="420">
        <v>77.066666666666677</v>
      </c>
      <c r="F419" s="420">
        <v>76.13333333333334</v>
      </c>
      <c r="G419" s="420">
        <v>74.51666666666668</v>
      </c>
      <c r="H419" s="420">
        <v>79.616666666666674</v>
      </c>
      <c r="I419" s="420">
        <v>81.233333333333348</v>
      </c>
      <c r="J419" s="420">
        <v>82.166666666666671</v>
      </c>
      <c r="K419" s="419">
        <v>80.3</v>
      </c>
      <c r="L419" s="419">
        <v>77.75</v>
      </c>
      <c r="M419" s="419">
        <v>39.530500000000004</v>
      </c>
    </row>
    <row r="420" spans="1:13">
      <c r="A420" s="245">
        <v>410</v>
      </c>
      <c r="B420" s="421" t="s">
        <v>472</v>
      </c>
      <c r="C420" s="419">
        <v>108.25</v>
      </c>
      <c r="D420" s="420">
        <v>109.03333333333335</v>
      </c>
      <c r="E420" s="420">
        <v>106.06666666666669</v>
      </c>
      <c r="F420" s="420">
        <v>103.88333333333334</v>
      </c>
      <c r="G420" s="420">
        <v>100.91666666666669</v>
      </c>
      <c r="H420" s="420">
        <v>111.2166666666667</v>
      </c>
      <c r="I420" s="420">
        <v>114.18333333333337</v>
      </c>
      <c r="J420" s="420">
        <v>116.3666666666667</v>
      </c>
      <c r="K420" s="419">
        <v>112</v>
      </c>
      <c r="L420" s="419">
        <v>106.85</v>
      </c>
      <c r="M420" s="419">
        <v>3.7288399999999999</v>
      </c>
    </row>
    <row r="421" spans="1:13">
      <c r="A421" s="245">
        <v>411</v>
      </c>
      <c r="B421" s="421" t="s">
        <v>169</v>
      </c>
      <c r="C421" s="419">
        <v>424.4</v>
      </c>
      <c r="D421" s="420">
        <v>422.93333333333334</v>
      </c>
      <c r="E421" s="420">
        <v>420.4666666666667</v>
      </c>
      <c r="F421" s="420">
        <v>416.53333333333336</v>
      </c>
      <c r="G421" s="420">
        <v>414.06666666666672</v>
      </c>
      <c r="H421" s="420">
        <v>426.86666666666667</v>
      </c>
      <c r="I421" s="420">
        <v>429.33333333333326</v>
      </c>
      <c r="J421" s="420">
        <v>433.26666666666665</v>
      </c>
      <c r="K421" s="419">
        <v>425.4</v>
      </c>
      <c r="L421" s="419">
        <v>419</v>
      </c>
      <c r="M421" s="419">
        <v>164.23811000000001</v>
      </c>
    </row>
    <row r="422" spans="1:13">
      <c r="A422" s="245">
        <v>412</v>
      </c>
      <c r="B422" s="421" t="s">
        <v>168</v>
      </c>
      <c r="C422" s="419">
        <v>124.35</v>
      </c>
      <c r="D422" s="420">
        <v>125.43333333333334</v>
      </c>
      <c r="E422" s="420">
        <v>122.91666666666667</v>
      </c>
      <c r="F422" s="420">
        <v>121.48333333333333</v>
      </c>
      <c r="G422" s="420">
        <v>118.96666666666667</v>
      </c>
      <c r="H422" s="420">
        <v>126.86666666666667</v>
      </c>
      <c r="I422" s="420">
        <v>129.38333333333333</v>
      </c>
      <c r="J422" s="420">
        <v>130.81666666666666</v>
      </c>
      <c r="K422" s="419">
        <v>127.95</v>
      </c>
      <c r="L422" s="419">
        <v>124</v>
      </c>
      <c r="M422" s="419">
        <v>364.04208999999997</v>
      </c>
    </row>
    <row r="423" spans="1:13">
      <c r="A423" s="245">
        <v>413</v>
      </c>
      <c r="B423" s="421" t="s">
        <v>745</v>
      </c>
      <c r="C423" s="419">
        <v>287.14999999999998</v>
      </c>
      <c r="D423" s="420">
        <v>280.93333333333334</v>
      </c>
      <c r="E423" s="420">
        <v>271.91666666666669</v>
      </c>
      <c r="F423" s="420">
        <v>256.68333333333334</v>
      </c>
      <c r="G423" s="420">
        <v>247.66666666666669</v>
      </c>
      <c r="H423" s="420">
        <v>296.16666666666669</v>
      </c>
      <c r="I423" s="420">
        <v>305.18333333333334</v>
      </c>
      <c r="J423" s="420">
        <v>320.41666666666669</v>
      </c>
      <c r="K423" s="419">
        <v>289.95</v>
      </c>
      <c r="L423" s="419">
        <v>265.7</v>
      </c>
      <c r="M423" s="419">
        <v>59.063780000000001</v>
      </c>
    </row>
    <row r="424" spans="1:13">
      <c r="A424" s="245">
        <v>414</v>
      </c>
      <c r="B424" s="421" t="s">
        <v>809</v>
      </c>
      <c r="C424" s="419">
        <v>281.35000000000002</v>
      </c>
      <c r="D424" s="420">
        <v>282.45</v>
      </c>
      <c r="E424" s="420">
        <v>275.89999999999998</v>
      </c>
      <c r="F424" s="420">
        <v>270.45</v>
      </c>
      <c r="G424" s="420">
        <v>263.89999999999998</v>
      </c>
      <c r="H424" s="420">
        <v>287.89999999999998</v>
      </c>
      <c r="I424" s="420">
        <v>294.45000000000005</v>
      </c>
      <c r="J424" s="420">
        <v>299.89999999999998</v>
      </c>
      <c r="K424" s="419">
        <v>289</v>
      </c>
      <c r="L424" s="419">
        <v>277</v>
      </c>
      <c r="M424" s="419">
        <v>26.693300000000001</v>
      </c>
    </row>
    <row r="425" spans="1:13">
      <c r="A425" s="245">
        <v>415</v>
      </c>
      <c r="B425" s="421" t="s">
        <v>174</v>
      </c>
      <c r="C425" s="419">
        <v>781.8</v>
      </c>
      <c r="D425" s="420">
        <v>782.44999999999993</v>
      </c>
      <c r="E425" s="420">
        <v>767.14999999999986</v>
      </c>
      <c r="F425" s="420">
        <v>752.49999999999989</v>
      </c>
      <c r="G425" s="420">
        <v>737.19999999999982</v>
      </c>
      <c r="H425" s="420">
        <v>797.09999999999991</v>
      </c>
      <c r="I425" s="420">
        <v>812.39999999999986</v>
      </c>
      <c r="J425" s="420">
        <v>827.05</v>
      </c>
      <c r="K425" s="419">
        <v>797.75</v>
      </c>
      <c r="L425" s="419">
        <v>767.8</v>
      </c>
      <c r="M425" s="419">
        <v>7.9010600000000002</v>
      </c>
    </row>
    <row r="426" spans="1:13">
      <c r="A426" s="245">
        <v>416</v>
      </c>
      <c r="B426" s="421" t="s">
        <v>473</v>
      </c>
      <c r="C426" s="419">
        <v>767.1</v>
      </c>
      <c r="D426" s="420">
        <v>769.36666666666667</v>
      </c>
      <c r="E426" s="420">
        <v>744.73333333333335</v>
      </c>
      <c r="F426" s="420">
        <v>722.36666666666667</v>
      </c>
      <c r="G426" s="420">
        <v>697.73333333333335</v>
      </c>
      <c r="H426" s="420">
        <v>791.73333333333335</v>
      </c>
      <c r="I426" s="420">
        <v>816.36666666666679</v>
      </c>
      <c r="J426" s="420">
        <v>838.73333333333335</v>
      </c>
      <c r="K426" s="419">
        <v>794</v>
      </c>
      <c r="L426" s="419">
        <v>747</v>
      </c>
      <c r="M426" s="419">
        <v>30.295940000000002</v>
      </c>
    </row>
    <row r="427" spans="1:13">
      <c r="A427" s="245">
        <v>417</v>
      </c>
      <c r="B427" s="421" t="s">
        <v>771</v>
      </c>
      <c r="C427" s="419">
        <v>385.1</v>
      </c>
      <c r="D427" s="420">
        <v>386.90000000000003</v>
      </c>
      <c r="E427" s="420">
        <v>378.30000000000007</v>
      </c>
      <c r="F427" s="420">
        <v>371.50000000000006</v>
      </c>
      <c r="G427" s="420">
        <v>362.90000000000009</v>
      </c>
      <c r="H427" s="420">
        <v>393.70000000000005</v>
      </c>
      <c r="I427" s="420">
        <v>402.30000000000007</v>
      </c>
      <c r="J427" s="420">
        <v>409.1</v>
      </c>
      <c r="K427" s="419">
        <v>395.5</v>
      </c>
      <c r="L427" s="419">
        <v>380.1</v>
      </c>
      <c r="M427" s="419">
        <v>8.8887499999999999</v>
      </c>
    </row>
    <row r="428" spans="1:13">
      <c r="A428" s="245">
        <v>418</v>
      </c>
      <c r="B428" s="421" t="s">
        <v>474</v>
      </c>
      <c r="C428" s="419">
        <v>238.75</v>
      </c>
      <c r="D428" s="420">
        <v>239.16666666666666</v>
      </c>
      <c r="E428" s="420">
        <v>234.33333333333331</v>
      </c>
      <c r="F428" s="420">
        <v>229.91666666666666</v>
      </c>
      <c r="G428" s="420">
        <v>225.08333333333331</v>
      </c>
      <c r="H428" s="420">
        <v>243.58333333333331</v>
      </c>
      <c r="I428" s="420">
        <v>248.41666666666663</v>
      </c>
      <c r="J428" s="420">
        <v>252.83333333333331</v>
      </c>
      <c r="K428" s="419">
        <v>244</v>
      </c>
      <c r="L428" s="419">
        <v>234.75</v>
      </c>
      <c r="M428" s="419">
        <v>24.098980000000001</v>
      </c>
    </row>
    <row r="429" spans="1:13">
      <c r="A429" s="245">
        <v>419</v>
      </c>
      <c r="B429" s="421" t="s">
        <v>175</v>
      </c>
      <c r="C429" s="419">
        <v>681.25</v>
      </c>
      <c r="D429" s="420">
        <v>683.01666666666677</v>
      </c>
      <c r="E429" s="420">
        <v>676.53333333333353</v>
      </c>
      <c r="F429" s="420">
        <v>671.81666666666672</v>
      </c>
      <c r="G429" s="420">
        <v>665.33333333333348</v>
      </c>
      <c r="H429" s="420">
        <v>687.73333333333358</v>
      </c>
      <c r="I429" s="420">
        <v>694.21666666666692</v>
      </c>
      <c r="J429" s="420">
        <v>698.93333333333362</v>
      </c>
      <c r="K429" s="419">
        <v>689.5</v>
      </c>
      <c r="L429" s="419">
        <v>678.3</v>
      </c>
      <c r="M429" s="419">
        <v>50.718940000000003</v>
      </c>
    </row>
    <row r="430" spans="1:13">
      <c r="A430" s="245">
        <v>420</v>
      </c>
      <c r="B430" s="421" t="s">
        <v>176</v>
      </c>
      <c r="C430" s="419">
        <v>528.4</v>
      </c>
      <c r="D430" s="420">
        <v>528.06666666666661</v>
      </c>
      <c r="E430" s="420">
        <v>524.33333333333326</v>
      </c>
      <c r="F430" s="420">
        <v>520.26666666666665</v>
      </c>
      <c r="G430" s="420">
        <v>516.5333333333333</v>
      </c>
      <c r="H430" s="420">
        <v>532.13333333333321</v>
      </c>
      <c r="I430" s="420">
        <v>535.86666666666656</v>
      </c>
      <c r="J430" s="420">
        <v>539.93333333333317</v>
      </c>
      <c r="K430" s="419">
        <v>531.79999999999995</v>
      </c>
      <c r="L430" s="419">
        <v>524</v>
      </c>
      <c r="M430" s="419">
        <v>12.75231</v>
      </c>
    </row>
    <row r="431" spans="1:13">
      <c r="A431" s="245">
        <v>421</v>
      </c>
      <c r="B431" s="421" t="s">
        <v>921</v>
      </c>
      <c r="C431" s="419">
        <v>3400</v>
      </c>
      <c r="D431" s="420">
        <v>3418.7166666666667</v>
      </c>
      <c r="E431" s="420">
        <v>3366.2833333333333</v>
      </c>
      <c r="F431" s="420">
        <v>3332.5666666666666</v>
      </c>
      <c r="G431" s="420">
        <v>3280.1333333333332</v>
      </c>
      <c r="H431" s="420">
        <v>3452.4333333333334</v>
      </c>
      <c r="I431" s="420">
        <v>3504.8666666666668</v>
      </c>
      <c r="J431" s="420">
        <v>3538.5833333333335</v>
      </c>
      <c r="K431" s="419">
        <v>3471.15</v>
      </c>
      <c r="L431" s="419">
        <v>3385</v>
      </c>
      <c r="M431" s="419">
        <v>4.3220000000000001E-2</v>
      </c>
    </row>
    <row r="432" spans="1:13">
      <c r="A432" s="245">
        <v>422</v>
      </c>
      <c r="B432" s="421" t="s">
        <v>475</v>
      </c>
      <c r="C432" s="419">
        <v>2664.25</v>
      </c>
      <c r="D432" s="420">
        <v>2656.0833333333335</v>
      </c>
      <c r="E432" s="420">
        <v>2642.166666666667</v>
      </c>
      <c r="F432" s="420">
        <v>2620.0833333333335</v>
      </c>
      <c r="G432" s="420">
        <v>2606.166666666667</v>
      </c>
      <c r="H432" s="420">
        <v>2678.166666666667</v>
      </c>
      <c r="I432" s="420">
        <v>2692.0833333333339</v>
      </c>
      <c r="J432" s="420">
        <v>2714.166666666667</v>
      </c>
      <c r="K432" s="419">
        <v>2670</v>
      </c>
      <c r="L432" s="419">
        <v>2634</v>
      </c>
      <c r="M432" s="419">
        <v>0.14641999999999999</v>
      </c>
    </row>
    <row r="433" spans="1:13">
      <c r="A433" s="245">
        <v>423</v>
      </c>
      <c r="B433" s="421" t="s">
        <v>476</v>
      </c>
      <c r="C433" s="419">
        <v>824.3</v>
      </c>
      <c r="D433" s="420">
        <v>817.41666666666663</v>
      </c>
      <c r="E433" s="420">
        <v>805.98333333333323</v>
      </c>
      <c r="F433" s="420">
        <v>787.66666666666663</v>
      </c>
      <c r="G433" s="420">
        <v>776.23333333333323</v>
      </c>
      <c r="H433" s="420">
        <v>835.73333333333323</v>
      </c>
      <c r="I433" s="420">
        <v>847.16666666666663</v>
      </c>
      <c r="J433" s="420">
        <v>865.48333333333323</v>
      </c>
      <c r="K433" s="419">
        <v>828.85</v>
      </c>
      <c r="L433" s="419">
        <v>799.1</v>
      </c>
      <c r="M433" s="419">
        <v>2.0113400000000001</v>
      </c>
    </row>
    <row r="434" spans="1:13">
      <c r="A434" s="245">
        <v>424</v>
      </c>
      <c r="B434" s="421" t="s">
        <v>477</v>
      </c>
      <c r="C434" s="419">
        <v>298.35000000000002</v>
      </c>
      <c r="D434" s="420">
        <v>299</v>
      </c>
      <c r="E434" s="420">
        <v>295.3</v>
      </c>
      <c r="F434" s="420">
        <v>292.25</v>
      </c>
      <c r="G434" s="420">
        <v>288.55</v>
      </c>
      <c r="H434" s="420">
        <v>302.05</v>
      </c>
      <c r="I434" s="420">
        <v>305.75000000000006</v>
      </c>
      <c r="J434" s="420">
        <v>308.8</v>
      </c>
      <c r="K434" s="419">
        <v>302.7</v>
      </c>
      <c r="L434" s="419">
        <v>295.95</v>
      </c>
      <c r="M434" s="419">
        <v>3.1314099999999998</v>
      </c>
    </row>
    <row r="435" spans="1:13">
      <c r="A435" s="245">
        <v>425</v>
      </c>
      <c r="B435" s="421" t="s">
        <v>478</v>
      </c>
      <c r="C435" s="419">
        <v>284.55</v>
      </c>
      <c r="D435" s="420">
        <v>285.16666666666669</v>
      </c>
      <c r="E435" s="420">
        <v>282.58333333333337</v>
      </c>
      <c r="F435" s="420">
        <v>280.61666666666667</v>
      </c>
      <c r="G435" s="420">
        <v>278.03333333333336</v>
      </c>
      <c r="H435" s="420">
        <v>287.13333333333338</v>
      </c>
      <c r="I435" s="420">
        <v>289.71666666666675</v>
      </c>
      <c r="J435" s="420">
        <v>291.68333333333339</v>
      </c>
      <c r="K435" s="419">
        <v>287.75</v>
      </c>
      <c r="L435" s="419">
        <v>283.2</v>
      </c>
      <c r="M435" s="419">
        <v>1.0214099999999999</v>
      </c>
    </row>
    <row r="436" spans="1:13">
      <c r="A436" s="245">
        <v>426</v>
      </c>
      <c r="B436" s="421" t="s">
        <v>479</v>
      </c>
      <c r="C436" s="419">
        <v>2203.85</v>
      </c>
      <c r="D436" s="420">
        <v>2187.9833333333331</v>
      </c>
      <c r="E436" s="420">
        <v>2158.1666666666661</v>
      </c>
      <c r="F436" s="420">
        <v>2112.4833333333331</v>
      </c>
      <c r="G436" s="420">
        <v>2082.6666666666661</v>
      </c>
      <c r="H436" s="420">
        <v>2233.6666666666661</v>
      </c>
      <c r="I436" s="420">
        <v>2263.4833333333327</v>
      </c>
      <c r="J436" s="420">
        <v>2309.1666666666661</v>
      </c>
      <c r="K436" s="419">
        <v>2217.8000000000002</v>
      </c>
      <c r="L436" s="419">
        <v>2142.3000000000002</v>
      </c>
      <c r="M436" s="419">
        <v>2.1252200000000001</v>
      </c>
    </row>
    <row r="437" spans="1:13">
      <c r="A437" s="245">
        <v>427</v>
      </c>
      <c r="B437" s="421" t="s">
        <v>744</v>
      </c>
      <c r="C437" s="419">
        <v>726.45</v>
      </c>
      <c r="D437" s="420">
        <v>727.48333333333323</v>
      </c>
      <c r="E437" s="420">
        <v>706.96666666666647</v>
      </c>
      <c r="F437" s="420">
        <v>687.48333333333323</v>
      </c>
      <c r="G437" s="420">
        <v>666.96666666666647</v>
      </c>
      <c r="H437" s="420">
        <v>746.96666666666647</v>
      </c>
      <c r="I437" s="420">
        <v>767.48333333333312</v>
      </c>
      <c r="J437" s="420">
        <v>786.96666666666647</v>
      </c>
      <c r="K437" s="419">
        <v>748</v>
      </c>
      <c r="L437" s="419">
        <v>708</v>
      </c>
      <c r="M437" s="419">
        <v>0.44470999999999999</v>
      </c>
    </row>
    <row r="438" spans="1:13">
      <c r="A438" s="245">
        <v>428</v>
      </c>
      <c r="B438" s="421" t="s">
        <v>791</v>
      </c>
      <c r="C438" s="419">
        <v>490.2</v>
      </c>
      <c r="D438" s="420">
        <v>489.83333333333331</v>
      </c>
      <c r="E438" s="420">
        <v>485.66666666666663</v>
      </c>
      <c r="F438" s="420">
        <v>481.13333333333333</v>
      </c>
      <c r="G438" s="420">
        <v>476.96666666666664</v>
      </c>
      <c r="H438" s="420">
        <v>494.36666666666662</v>
      </c>
      <c r="I438" s="420">
        <v>498.53333333333325</v>
      </c>
      <c r="J438" s="420">
        <v>503.06666666666661</v>
      </c>
      <c r="K438" s="419">
        <v>494</v>
      </c>
      <c r="L438" s="419">
        <v>485.3</v>
      </c>
      <c r="M438" s="419">
        <v>2.9293300000000002</v>
      </c>
    </row>
    <row r="439" spans="1:13">
      <c r="A439" s="245">
        <v>429</v>
      </c>
      <c r="B439" s="421" t="s">
        <v>480</v>
      </c>
      <c r="C439" s="419">
        <v>8.8000000000000007</v>
      </c>
      <c r="D439" s="420">
        <v>8.8000000000000007</v>
      </c>
      <c r="E439" s="420">
        <v>8.8000000000000007</v>
      </c>
      <c r="F439" s="420">
        <v>8.8000000000000007</v>
      </c>
      <c r="G439" s="420">
        <v>8.8000000000000007</v>
      </c>
      <c r="H439" s="420">
        <v>8.8000000000000007</v>
      </c>
      <c r="I439" s="420">
        <v>8.8000000000000007</v>
      </c>
      <c r="J439" s="420">
        <v>8.8000000000000007</v>
      </c>
      <c r="K439" s="419">
        <v>8.8000000000000007</v>
      </c>
      <c r="L439" s="419">
        <v>8.8000000000000007</v>
      </c>
      <c r="M439" s="419">
        <v>58.884419999999999</v>
      </c>
    </row>
    <row r="440" spans="1:13">
      <c r="A440" s="245">
        <v>430</v>
      </c>
      <c r="B440" s="421" t="s">
        <v>481</v>
      </c>
      <c r="C440" s="419">
        <v>142.75</v>
      </c>
      <c r="D440" s="420">
        <v>141.76666666666668</v>
      </c>
      <c r="E440" s="420">
        <v>139.93333333333337</v>
      </c>
      <c r="F440" s="420">
        <v>137.11666666666667</v>
      </c>
      <c r="G440" s="420">
        <v>135.28333333333336</v>
      </c>
      <c r="H440" s="420">
        <v>144.58333333333337</v>
      </c>
      <c r="I440" s="420">
        <v>146.41666666666669</v>
      </c>
      <c r="J440" s="420">
        <v>149.23333333333338</v>
      </c>
      <c r="K440" s="419">
        <v>143.6</v>
      </c>
      <c r="L440" s="419">
        <v>138.94999999999999</v>
      </c>
      <c r="M440" s="419">
        <v>1.4493499999999999</v>
      </c>
    </row>
    <row r="441" spans="1:13">
      <c r="A441" s="245">
        <v>431</v>
      </c>
      <c r="B441" s="421" t="s">
        <v>482</v>
      </c>
      <c r="C441" s="419">
        <v>1019.5</v>
      </c>
      <c r="D441" s="420">
        <v>1025.5</v>
      </c>
      <c r="E441" s="420">
        <v>1011.05</v>
      </c>
      <c r="F441" s="420">
        <v>1002.5999999999999</v>
      </c>
      <c r="G441" s="420">
        <v>988.14999999999986</v>
      </c>
      <c r="H441" s="420">
        <v>1033.95</v>
      </c>
      <c r="I441" s="420">
        <v>1048.3999999999999</v>
      </c>
      <c r="J441" s="420">
        <v>1056.8500000000001</v>
      </c>
      <c r="K441" s="419">
        <v>1039.95</v>
      </c>
      <c r="L441" s="419">
        <v>1017.05</v>
      </c>
      <c r="M441" s="419">
        <v>0.88253000000000004</v>
      </c>
    </row>
    <row r="442" spans="1:13">
      <c r="A442" s="245">
        <v>432</v>
      </c>
      <c r="B442" s="421" t="s">
        <v>275</v>
      </c>
      <c r="C442" s="419">
        <v>588.6</v>
      </c>
      <c r="D442" s="420">
        <v>589.6</v>
      </c>
      <c r="E442" s="420">
        <v>584.1</v>
      </c>
      <c r="F442" s="420">
        <v>579.6</v>
      </c>
      <c r="G442" s="420">
        <v>574.1</v>
      </c>
      <c r="H442" s="420">
        <v>594.1</v>
      </c>
      <c r="I442" s="420">
        <v>599.6</v>
      </c>
      <c r="J442" s="420">
        <v>604.1</v>
      </c>
      <c r="K442" s="419">
        <v>595.1</v>
      </c>
      <c r="L442" s="419">
        <v>585.1</v>
      </c>
      <c r="M442" s="419">
        <v>3.9944700000000002</v>
      </c>
    </row>
    <row r="443" spans="1:13">
      <c r="A443" s="245">
        <v>433</v>
      </c>
      <c r="B443" s="421" t="s">
        <v>483</v>
      </c>
      <c r="C443" s="419">
        <v>1435.4</v>
      </c>
      <c r="D443" s="420">
        <v>1434.5833333333333</v>
      </c>
      <c r="E443" s="420">
        <v>1412.1666666666665</v>
      </c>
      <c r="F443" s="420">
        <v>1388.9333333333332</v>
      </c>
      <c r="G443" s="420">
        <v>1366.5166666666664</v>
      </c>
      <c r="H443" s="420">
        <v>1457.8166666666666</v>
      </c>
      <c r="I443" s="420">
        <v>1480.2333333333331</v>
      </c>
      <c r="J443" s="420">
        <v>1503.4666666666667</v>
      </c>
      <c r="K443" s="419">
        <v>1457</v>
      </c>
      <c r="L443" s="419">
        <v>1411.35</v>
      </c>
      <c r="M443" s="419">
        <v>0.38551000000000002</v>
      </c>
    </row>
    <row r="444" spans="1:13">
      <c r="A444" s="245">
        <v>434</v>
      </c>
      <c r="B444" s="421" t="s">
        <v>484</v>
      </c>
      <c r="C444" s="419">
        <v>580.65</v>
      </c>
      <c r="D444" s="420">
        <v>579.43333333333328</v>
      </c>
      <c r="E444" s="420">
        <v>569.21666666666658</v>
      </c>
      <c r="F444" s="420">
        <v>557.7833333333333</v>
      </c>
      <c r="G444" s="420">
        <v>547.56666666666661</v>
      </c>
      <c r="H444" s="420">
        <v>590.86666666666656</v>
      </c>
      <c r="I444" s="420">
        <v>601.08333333333326</v>
      </c>
      <c r="J444" s="420">
        <v>612.51666666666654</v>
      </c>
      <c r="K444" s="419">
        <v>589.65</v>
      </c>
      <c r="L444" s="419">
        <v>568</v>
      </c>
      <c r="M444" s="419">
        <v>0.65092000000000005</v>
      </c>
    </row>
    <row r="445" spans="1:13">
      <c r="A445" s="245">
        <v>435</v>
      </c>
      <c r="B445" s="421" t="s">
        <v>485</v>
      </c>
      <c r="C445" s="419">
        <v>9425.65</v>
      </c>
      <c r="D445" s="420">
        <v>9370.2333333333336</v>
      </c>
      <c r="E445" s="420">
        <v>9310.4666666666672</v>
      </c>
      <c r="F445" s="420">
        <v>9195.2833333333328</v>
      </c>
      <c r="G445" s="420">
        <v>9135.5166666666664</v>
      </c>
      <c r="H445" s="420">
        <v>9485.4166666666679</v>
      </c>
      <c r="I445" s="420">
        <v>9545.1833333333343</v>
      </c>
      <c r="J445" s="420">
        <v>9660.3666666666686</v>
      </c>
      <c r="K445" s="419">
        <v>9430</v>
      </c>
      <c r="L445" s="419">
        <v>9255.0499999999993</v>
      </c>
      <c r="M445" s="419">
        <v>0.10611</v>
      </c>
    </row>
    <row r="446" spans="1:13">
      <c r="A446" s="245">
        <v>436</v>
      </c>
      <c r="B446" s="421" t="s">
        <v>486</v>
      </c>
      <c r="C446" s="419">
        <v>42.65</v>
      </c>
      <c r="D446" s="420">
        <v>42.716666666666669</v>
      </c>
      <c r="E446" s="420">
        <v>42.333333333333336</v>
      </c>
      <c r="F446" s="420">
        <v>42.016666666666666</v>
      </c>
      <c r="G446" s="420">
        <v>41.633333333333333</v>
      </c>
      <c r="H446" s="420">
        <v>43.033333333333339</v>
      </c>
      <c r="I446" s="420">
        <v>43.416666666666664</v>
      </c>
      <c r="J446" s="420">
        <v>43.733333333333341</v>
      </c>
      <c r="K446" s="419">
        <v>43.1</v>
      </c>
      <c r="L446" s="419">
        <v>42.4</v>
      </c>
      <c r="M446" s="419">
        <v>71.276600000000002</v>
      </c>
    </row>
    <row r="447" spans="1:13">
      <c r="A447" s="245">
        <v>437</v>
      </c>
      <c r="B447" s="421" t="s">
        <v>188</v>
      </c>
      <c r="C447" s="419">
        <v>612</v>
      </c>
      <c r="D447" s="420">
        <v>616.31666666666672</v>
      </c>
      <c r="E447" s="420">
        <v>603.88333333333344</v>
      </c>
      <c r="F447" s="420">
        <v>595.76666666666677</v>
      </c>
      <c r="G447" s="420">
        <v>583.33333333333348</v>
      </c>
      <c r="H447" s="420">
        <v>624.43333333333339</v>
      </c>
      <c r="I447" s="420">
        <v>636.86666666666656</v>
      </c>
      <c r="J447" s="420">
        <v>644.98333333333335</v>
      </c>
      <c r="K447" s="419">
        <v>628.75</v>
      </c>
      <c r="L447" s="419">
        <v>608.20000000000005</v>
      </c>
      <c r="M447" s="419">
        <v>23.010390000000001</v>
      </c>
    </row>
    <row r="448" spans="1:13">
      <c r="A448" s="245">
        <v>438</v>
      </c>
      <c r="B448" s="421" t="s">
        <v>922</v>
      </c>
      <c r="C448" s="419">
        <v>842.85</v>
      </c>
      <c r="D448" s="420">
        <v>825.36666666666679</v>
      </c>
      <c r="E448" s="420">
        <v>807.53333333333353</v>
      </c>
      <c r="F448" s="420">
        <v>772.2166666666667</v>
      </c>
      <c r="G448" s="420">
        <v>754.38333333333344</v>
      </c>
      <c r="H448" s="420">
        <v>860.68333333333362</v>
      </c>
      <c r="I448" s="420">
        <v>878.51666666666688</v>
      </c>
      <c r="J448" s="420">
        <v>913.83333333333371</v>
      </c>
      <c r="K448" s="419">
        <v>843.2</v>
      </c>
      <c r="L448" s="419">
        <v>790.05</v>
      </c>
      <c r="M448" s="419">
        <v>1.4633400000000001</v>
      </c>
    </row>
    <row r="449" spans="1:13">
      <c r="A449" s="245">
        <v>439</v>
      </c>
      <c r="B449" s="421" t="s">
        <v>746</v>
      </c>
      <c r="C449" s="419">
        <v>17488.349999999999</v>
      </c>
      <c r="D449" s="420">
        <v>17429.583333333332</v>
      </c>
      <c r="E449" s="420">
        <v>17309.166666666664</v>
      </c>
      <c r="F449" s="420">
        <v>17129.983333333334</v>
      </c>
      <c r="G449" s="420">
        <v>17009.566666666666</v>
      </c>
      <c r="H449" s="420">
        <v>17608.766666666663</v>
      </c>
      <c r="I449" s="420">
        <v>17729.183333333327</v>
      </c>
      <c r="J449" s="420">
        <v>17908.366666666661</v>
      </c>
      <c r="K449" s="419">
        <v>17550</v>
      </c>
      <c r="L449" s="419">
        <v>17250.400000000001</v>
      </c>
      <c r="M449" s="419">
        <v>1.644E-2</v>
      </c>
    </row>
    <row r="450" spans="1:13">
      <c r="A450" s="245">
        <v>440</v>
      </c>
      <c r="B450" s="421" t="s">
        <v>177</v>
      </c>
      <c r="C450" s="419">
        <v>767.7</v>
      </c>
      <c r="D450" s="420">
        <v>753.23333333333323</v>
      </c>
      <c r="E450" s="420">
        <v>736.46666666666647</v>
      </c>
      <c r="F450" s="420">
        <v>705.23333333333323</v>
      </c>
      <c r="G450" s="420">
        <v>688.46666666666647</v>
      </c>
      <c r="H450" s="420">
        <v>784.46666666666647</v>
      </c>
      <c r="I450" s="420">
        <v>801.23333333333312</v>
      </c>
      <c r="J450" s="420">
        <v>832.46666666666647</v>
      </c>
      <c r="K450" s="419">
        <v>770</v>
      </c>
      <c r="L450" s="419">
        <v>722</v>
      </c>
      <c r="M450" s="419">
        <v>133.09645</v>
      </c>
    </row>
    <row r="451" spans="1:13">
      <c r="A451" s="245">
        <v>441</v>
      </c>
      <c r="B451" s="421" t="s">
        <v>747</v>
      </c>
      <c r="C451" s="419">
        <v>186.4</v>
      </c>
      <c r="D451" s="420">
        <v>185.35</v>
      </c>
      <c r="E451" s="420">
        <v>183.2</v>
      </c>
      <c r="F451" s="420">
        <v>180</v>
      </c>
      <c r="G451" s="420">
        <v>177.85</v>
      </c>
      <c r="H451" s="420">
        <v>188.54999999999998</v>
      </c>
      <c r="I451" s="420">
        <v>190.70000000000002</v>
      </c>
      <c r="J451" s="420">
        <v>193.89999999999998</v>
      </c>
      <c r="K451" s="419">
        <v>187.5</v>
      </c>
      <c r="L451" s="419">
        <v>182.15</v>
      </c>
      <c r="M451" s="419">
        <v>23.986689999999999</v>
      </c>
    </row>
    <row r="452" spans="1:13">
      <c r="A452" s="245">
        <v>442</v>
      </c>
      <c r="B452" s="421" t="s">
        <v>748</v>
      </c>
      <c r="C452" s="419">
        <v>1329</v>
      </c>
      <c r="D452" s="420">
        <v>1323.95</v>
      </c>
      <c r="E452" s="420">
        <v>1315.9</v>
      </c>
      <c r="F452" s="420">
        <v>1302.8</v>
      </c>
      <c r="G452" s="420">
        <v>1294.75</v>
      </c>
      <c r="H452" s="420">
        <v>1337.0500000000002</v>
      </c>
      <c r="I452" s="420">
        <v>1345.1</v>
      </c>
      <c r="J452" s="420">
        <v>1358.2000000000003</v>
      </c>
      <c r="K452" s="419">
        <v>1332</v>
      </c>
      <c r="L452" s="419">
        <v>1310.85</v>
      </c>
      <c r="M452" s="419">
        <v>4.1527099999999999</v>
      </c>
    </row>
    <row r="453" spans="1:13">
      <c r="A453" s="245">
        <v>443</v>
      </c>
      <c r="B453" s="421" t="s">
        <v>183</v>
      </c>
      <c r="C453" s="419">
        <v>3325.45</v>
      </c>
      <c r="D453" s="420">
        <v>3320.1166666666663</v>
      </c>
      <c r="E453" s="420">
        <v>3300.5333333333328</v>
      </c>
      <c r="F453" s="420">
        <v>3275.6166666666663</v>
      </c>
      <c r="G453" s="420">
        <v>3256.0333333333328</v>
      </c>
      <c r="H453" s="420">
        <v>3345.0333333333328</v>
      </c>
      <c r="I453" s="420">
        <v>3364.6166666666659</v>
      </c>
      <c r="J453" s="420">
        <v>3389.5333333333328</v>
      </c>
      <c r="K453" s="419">
        <v>3339.7</v>
      </c>
      <c r="L453" s="419">
        <v>3295.2</v>
      </c>
      <c r="M453" s="419">
        <v>16.82274</v>
      </c>
    </row>
    <row r="454" spans="1:13">
      <c r="A454" s="245">
        <v>444</v>
      </c>
      <c r="B454" s="421" t="s">
        <v>782</v>
      </c>
      <c r="C454" s="419">
        <v>763.6</v>
      </c>
      <c r="D454" s="420">
        <v>761.86666666666679</v>
      </c>
      <c r="E454" s="420">
        <v>754.93333333333362</v>
      </c>
      <c r="F454" s="420">
        <v>746.26666666666688</v>
      </c>
      <c r="G454" s="420">
        <v>739.33333333333371</v>
      </c>
      <c r="H454" s="420">
        <v>770.53333333333353</v>
      </c>
      <c r="I454" s="420">
        <v>777.4666666666667</v>
      </c>
      <c r="J454" s="420">
        <v>786.13333333333344</v>
      </c>
      <c r="K454" s="419">
        <v>768.8</v>
      </c>
      <c r="L454" s="419">
        <v>753.2</v>
      </c>
      <c r="M454" s="419">
        <v>19.161349999999999</v>
      </c>
    </row>
    <row r="455" spans="1:13">
      <c r="A455" s="245">
        <v>445</v>
      </c>
      <c r="B455" s="421" t="s">
        <v>178</v>
      </c>
      <c r="C455" s="419">
        <v>4429.55</v>
      </c>
      <c r="D455" s="420">
        <v>4381.5166666666664</v>
      </c>
      <c r="E455" s="420">
        <v>4308.0333333333328</v>
      </c>
      <c r="F455" s="420">
        <v>4186.5166666666664</v>
      </c>
      <c r="G455" s="420">
        <v>4113.0333333333328</v>
      </c>
      <c r="H455" s="420">
        <v>4503.0333333333328</v>
      </c>
      <c r="I455" s="420">
        <v>4576.5166666666664</v>
      </c>
      <c r="J455" s="420">
        <v>4698.0333333333328</v>
      </c>
      <c r="K455" s="419">
        <v>4455</v>
      </c>
      <c r="L455" s="419">
        <v>4260</v>
      </c>
      <c r="M455" s="419">
        <v>4.34335</v>
      </c>
    </row>
    <row r="456" spans="1:13">
      <c r="A456" s="245">
        <v>446</v>
      </c>
      <c r="B456" s="421" t="s">
        <v>487</v>
      </c>
      <c r="C456" s="419">
        <v>1145.2</v>
      </c>
      <c r="D456" s="420">
        <v>1143.9166666666667</v>
      </c>
      <c r="E456" s="420">
        <v>1124.8333333333335</v>
      </c>
      <c r="F456" s="420">
        <v>1104.4666666666667</v>
      </c>
      <c r="G456" s="420">
        <v>1085.3833333333334</v>
      </c>
      <c r="H456" s="420">
        <v>1164.2833333333335</v>
      </c>
      <c r="I456" s="420">
        <v>1183.366666666667</v>
      </c>
      <c r="J456" s="420">
        <v>1203.7333333333336</v>
      </c>
      <c r="K456" s="419">
        <v>1163</v>
      </c>
      <c r="L456" s="419">
        <v>1123.55</v>
      </c>
      <c r="M456" s="419">
        <v>0.60089000000000004</v>
      </c>
    </row>
    <row r="457" spans="1:13">
      <c r="A457" s="245">
        <v>447</v>
      </c>
      <c r="B457" s="421" t="s">
        <v>180</v>
      </c>
      <c r="C457" s="419">
        <v>156</v>
      </c>
      <c r="D457" s="420">
        <v>155.9</v>
      </c>
      <c r="E457" s="420">
        <v>154.35000000000002</v>
      </c>
      <c r="F457" s="420">
        <v>152.70000000000002</v>
      </c>
      <c r="G457" s="420">
        <v>151.15000000000003</v>
      </c>
      <c r="H457" s="420">
        <v>157.55000000000001</v>
      </c>
      <c r="I457" s="420">
        <v>159.10000000000002</v>
      </c>
      <c r="J457" s="420">
        <v>160.75</v>
      </c>
      <c r="K457" s="419">
        <v>157.44999999999999</v>
      </c>
      <c r="L457" s="419">
        <v>154.25</v>
      </c>
      <c r="M457" s="419">
        <v>14.828250000000001</v>
      </c>
    </row>
    <row r="458" spans="1:13">
      <c r="A458" s="245">
        <v>448</v>
      </c>
      <c r="B458" s="421" t="s">
        <v>179</v>
      </c>
      <c r="C458" s="419">
        <v>344.9</v>
      </c>
      <c r="D458" s="420">
        <v>343.65000000000003</v>
      </c>
      <c r="E458" s="420">
        <v>341.75000000000006</v>
      </c>
      <c r="F458" s="420">
        <v>338.6</v>
      </c>
      <c r="G458" s="420">
        <v>336.70000000000005</v>
      </c>
      <c r="H458" s="420">
        <v>346.80000000000007</v>
      </c>
      <c r="I458" s="420">
        <v>348.70000000000005</v>
      </c>
      <c r="J458" s="420">
        <v>351.85000000000008</v>
      </c>
      <c r="K458" s="419">
        <v>345.55</v>
      </c>
      <c r="L458" s="419">
        <v>340.5</v>
      </c>
      <c r="M458" s="419">
        <v>183.04387</v>
      </c>
    </row>
    <row r="459" spans="1:13">
      <c r="A459" s="245">
        <v>449</v>
      </c>
      <c r="B459" s="421" t="s">
        <v>181</v>
      </c>
      <c r="C459" s="419">
        <v>120.95</v>
      </c>
      <c r="D459" s="420">
        <v>121.38333333333333</v>
      </c>
      <c r="E459" s="420">
        <v>120.16666666666666</v>
      </c>
      <c r="F459" s="420">
        <v>119.38333333333333</v>
      </c>
      <c r="G459" s="420">
        <v>118.16666666666666</v>
      </c>
      <c r="H459" s="420">
        <v>122.16666666666666</v>
      </c>
      <c r="I459" s="420">
        <v>123.38333333333333</v>
      </c>
      <c r="J459" s="420">
        <v>124.16666666666666</v>
      </c>
      <c r="K459" s="419">
        <v>122.6</v>
      </c>
      <c r="L459" s="419">
        <v>120.6</v>
      </c>
      <c r="M459" s="419">
        <v>227.89936</v>
      </c>
    </row>
    <row r="460" spans="1:13">
      <c r="A460" s="245">
        <v>450</v>
      </c>
      <c r="B460" s="421" t="s">
        <v>182</v>
      </c>
      <c r="C460" s="419">
        <v>1136</v>
      </c>
      <c r="D460" s="420">
        <v>1144.3333333333333</v>
      </c>
      <c r="E460" s="420">
        <v>1121.8666666666666</v>
      </c>
      <c r="F460" s="420">
        <v>1107.7333333333333</v>
      </c>
      <c r="G460" s="420">
        <v>1085.2666666666667</v>
      </c>
      <c r="H460" s="420">
        <v>1158.4666666666665</v>
      </c>
      <c r="I460" s="420">
        <v>1180.9333333333332</v>
      </c>
      <c r="J460" s="420">
        <v>1195.0666666666664</v>
      </c>
      <c r="K460" s="419">
        <v>1166.8</v>
      </c>
      <c r="L460" s="419">
        <v>1130.2</v>
      </c>
      <c r="M460" s="419">
        <v>75.734070000000003</v>
      </c>
    </row>
    <row r="461" spans="1:13">
      <c r="A461" s="245">
        <v>451</v>
      </c>
      <c r="B461" s="421" t="s">
        <v>488</v>
      </c>
      <c r="C461" s="419">
        <v>3599.95</v>
      </c>
      <c r="D461" s="420">
        <v>3612.9666666666667</v>
      </c>
      <c r="E461" s="420">
        <v>3576.9833333333336</v>
      </c>
      <c r="F461" s="420">
        <v>3554.0166666666669</v>
      </c>
      <c r="G461" s="420">
        <v>3518.0333333333338</v>
      </c>
      <c r="H461" s="420">
        <v>3635.9333333333334</v>
      </c>
      <c r="I461" s="420">
        <v>3671.9166666666661</v>
      </c>
      <c r="J461" s="420">
        <v>3694.8833333333332</v>
      </c>
      <c r="K461" s="419">
        <v>3648.95</v>
      </c>
      <c r="L461" s="419">
        <v>3590</v>
      </c>
      <c r="M461" s="419">
        <v>0.14599000000000001</v>
      </c>
    </row>
    <row r="462" spans="1:13">
      <c r="A462" s="245">
        <v>452</v>
      </c>
      <c r="B462" s="421" t="s">
        <v>184</v>
      </c>
      <c r="C462" s="419">
        <v>1089.4000000000001</v>
      </c>
      <c r="D462" s="420">
        <v>1087.3</v>
      </c>
      <c r="E462" s="420">
        <v>1077.0999999999999</v>
      </c>
      <c r="F462" s="420">
        <v>1064.8</v>
      </c>
      <c r="G462" s="420">
        <v>1054.5999999999999</v>
      </c>
      <c r="H462" s="420">
        <v>1099.5999999999999</v>
      </c>
      <c r="I462" s="420">
        <v>1109.8000000000002</v>
      </c>
      <c r="J462" s="420">
        <v>1122.0999999999999</v>
      </c>
      <c r="K462" s="419">
        <v>1097.5</v>
      </c>
      <c r="L462" s="419">
        <v>1075</v>
      </c>
      <c r="M462" s="419">
        <v>16.694089999999999</v>
      </c>
    </row>
    <row r="463" spans="1:13">
      <c r="A463" s="245">
        <v>453</v>
      </c>
      <c r="B463" s="421" t="s">
        <v>276</v>
      </c>
      <c r="C463" s="419">
        <v>172.35</v>
      </c>
      <c r="D463" s="420">
        <v>171.91666666666666</v>
      </c>
      <c r="E463" s="420">
        <v>170.33333333333331</v>
      </c>
      <c r="F463" s="420">
        <v>168.31666666666666</v>
      </c>
      <c r="G463" s="420">
        <v>166.73333333333332</v>
      </c>
      <c r="H463" s="420">
        <v>173.93333333333331</v>
      </c>
      <c r="I463" s="420">
        <v>175.51666666666662</v>
      </c>
      <c r="J463" s="420">
        <v>177.5333333333333</v>
      </c>
      <c r="K463" s="419">
        <v>173.5</v>
      </c>
      <c r="L463" s="419">
        <v>169.9</v>
      </c>
      <c r="M463" s="419">
        <v>6.6768400000000003</v>
      </c>
    </row>
    <row r="464" spans="1:13">
      <c r="A464" s="245">
        <v>454</v>
      </c>
      <c r="B464" s="421" t="s">
        <v>164</v>
      </c>
      <c r="C464" s="419">
        <v>1009.45</v>
      </c>
      <c r="D464" s="420">
        <v>1004.7666666666668</v>
      </c>
      <c r="E464" s="420">
        <v>995.18333333333351</v>
      </c>
      <c r="F464" s="420">
        <v>980.91666666666674</v>
      </c>
      <c r="G464" s="420">
        <v>971.33333333333348</v>
      </c>
      <c r="H464" s="420">
        <v>1019.0333333333335</v>
      </c>
      <c r="I464" s="420">
        <v>1028.6166666666668</v>
      </c>
      <c r="J464" s="420">
        <v>1042.8833333333337</v>
      </c>
      <c r="K464" s="419">
        <v>1014.35</v>
      </c>
      <c r="L464" s="419">
        <v>990.5</v>
      </c>
      <c r="M464" s="419">
        <v>2.9697100000000001</v>
      </c>
    </row>
    <row r="465" spans="1:13">
      <c r="A465" s="245">
        <v>455</v>
      </c>
      <c r="B465" s="421" t="s">
        <v>489</v>
      </c>
      <c r="C465" s="419">
        <v>1490.1</v>
      </c>
      <c r="D465" s="420">
        <v>1496.1166666666668</v>
      </c>
      <c r="E465" s="420">
        <v>1457.2333333333336</v>
      </c>
      <c r="F465" s="420">
        <v>1424.3666666666668</v>
      </c>
      <c r="G465" s="420">
        <v>1385.4833333333336</v>
      </c>
      <c r="H465" s="420">
        <v>1528.9833333333336</v>
      </c>
      <c r="I465" s="420">
        <v>1567.8666666666668</v>
      </c>
      <c r="J465" s="420">
        <v>1600.7333333333336</v>
      </c>
      <c r="K465" s="419">
        <v>1535</v>
      </c>
      <c r="L465" s="419">
        <v>1463.25</v>
      </c>
      <c r="M465" s="419">
        <v>1.7128699999999999</v>
      </c>
    </row>
    <row r="466" spans="1:13">
      <c r="A466" s="245">
        <v>456</v>
      </c>
      <c r="B466" s="421" t="s">
        <v>490</v>
      </c>
      <c r="C466" s="419">
        <v>1318.05</v>
      </c>
      <c r="D466" s="420">
        <v>1319.75</v>
      </c>
      <c r="E466" s="420">
        <v>1309.5999999999999</v>
      </c>
      <c r="F466" s="420">
        <v>1301.1499999999999</v>
      </c>
      <c r="G466" s="420">
        <v>1290.9999999999998</v>
      </c>
      <c r="H466" s="420">
        <v>1328.2</v>
      </c>
      <c r="I466" s="420">
        <v>1338.3500000000001</v>
      </c>
      <c r="J466" s="420">
        <v>1346.8000000000002</v>
      </c>
      <c r="K466" s="419">
        <v>1329.9</v>
      </c>
      <c r="L466" s="419">
        <v>1311.3</v>
      </c>
      <c r="M466" s="419">
        <v>3.2009799999999999</v>
      </c>
    </row>
    <row r="467" spans="1:13">
      <c r="A467" s="245">
        <v>457</v>
      </c>
      <c r="B467" s="421" t="s">
        <v>491</v>
      </c>
      <c r="C467" s="419">
        <v>1458.5</v>
      </c>
      <c r="D467" s="420">
        <v>1467.1666666666667</v>
      </c>
      <c r="E467" s="420">
        <v>1441.3333333333335</v>
      </c>
      <c r="F467" s="420">
        <v>1424.1666666666667</v>
      </c>
      <c r="G467" s="420">
        <v>1398.3333333333335</v>
      </c>
      <c r="H467" s="420">
        <v>1484.3333333333335</v>
      </c>
      <c r="I467" s="420">
        <v>1510.166666666667</v>
      </c>
      <c r="J467" s="420">
        <v>1527.3333333333335</v>
      </c>
      <c r="K467" s="419">
        <v>1493</v>
      </c>
      <c r="L467" s="419">
        <v>1450</v>
      </c>
      <c r="M467" s="419">
        <v>0.64580000000000004</v>
      </c>
    </row>
    <row r="468" spans="1:13">
      <c r="A468" s="245">
        <v>458</v>
      </c>
      <c r="B468" s="421" t="s">
        <v>185</v>
      </c>
      <c r="C468" s="419">
        <v>1754.75</v>
      </c>
      <c r="D468" s="420">
        <v>1754.2666666666667</v>
      </c>
      <c r="E468" s="420">
        <v>1740.6833333333334</v>
      </c>
      <c r="F468" s="420">
        <v>1726.6166666666668</v>
      </c>
      <c r="G468" s="420">
        <v>1713.0333333333335</v>
      </c>
      <c r="H468" s="420">
        <v>1768.3333333333333</v>
      </c>
      <c r="I468" s="420">
        <v>1781.9166666666667</v>
      </c>
      <c r="J468" s="420">
        <v>1795.9833333333331</v>
      </c>
      <c r="K468" s="419">
        <v>1767.85</v>
      </c>
      <c r="L468" s="419">
        <v>1740.2</v>
      </c>
      <c r="M468" s="419">
        <v>12.59675</v>
      </c>
    </row>
    <row r="469" spans="1:13">
      <c r="A469" s="245">
        <v>459</v>
      </c>
      <c r="B469" s="421" t="s">
        <v>186</v>
      </c>
      <c r="C469" s="419">
        <v>2950.35</v>
      </c>
      <c r="D469" s="420">
        <v>2968.4500000000003</v>
      </c>
      <c r="E469" s="420">
        <v>2901.9000000000005</v>
      </c>
      <c r="F469" s="420">
        <v>2853.4500000000003</v>
      </c>
      <c r="G469" s="420">
        <v>2786.9000000000005</v>
      </c>
      <c r="H469" s="420">
        <v>3016.9000000000005</v>
      </c>
      <c r="I469" s="420">
        <v>3083.4500000000007</v>
      </c>
      <c r="J469" s="420">
        <v>3131.9000000000005</v>
      </c>
      <c r="K469" s="419">
        <v>3035</v>
      </c>
      <c r="L469" s="419">
        <v>2920</v>
      </c>
      <c r="M469" s="419">
        <v>7.7594900000000004</v>
      </c>
    </row>
    <row r="470" spans="1:13">
      <c r="A470" s="245">
        <v>460</v>
      </c>
      <c r="B470" s="421" t="s">
        <v>187</v>
      </c>
      <c r="C470" s="419">
        <v>464.65</v>
      </c>
      <c r="D470" s="420">
        <v>461.88333333333338</v>
      </c>
      <c r="E470" s="420">
        <v>458.01666666666677</v>
      </c>
      <c r="F470" s="420">
        <v>451.38333333333338</v>
      </c>
      <c r="G470" s="420">
        <v>447.51666666666677</v>
      </c>
      <c r="H470" s="420">
        <v>468.51666666666677</v>
      </c>
      <c r="I470" s="420">
        <v>472.38333333333344</v>
      </c>
      <c r="J470" s="420">
        <v>479.01666666666677</v>
      </c>
      <c r="K470" s="419">
        <v>465.75</v>
      </c>
      <c r="L470" s="419">
        <v>455.25</v>
      </c>
      <c r="M470" s="419">
        <v>8.2042599999999997</v>
      </c>
    </row>
    <row r="471" spans="1:13">
      <c r="A471" s="245">
        <v>461</v>
      </c>
      <c r="B471" s="421" t="s">
        <v>492</v>
      </c>
      <c r="C471" s="419">
        <v>899.8</v>
      </c>
      <c r="D471" s="420">
        <v>889.0333333333333</v>
      </c>
      <c r="E471" s="420">
        <v>868.26666666666665</v>
      </c>
      <c r="F471" s="420">
        <v>836.73333333333335</v>
      </c>
      <c r="G471" s="420">
        <v>815.9666666666667</v>
      </c>
      <c r="H471" s="420">
        <v>920.56666666666661</v>
      </c>
      <c r="I471" s="420">
        <v>941.33333333333326</v>
      </c>
      <c r="J471" s="420">
        <v>972.86666666666656</v>
      </c>
      <c r="K471" s="419">
        <v>909.8</v>
      </c>
      <c r="L471" s="419">
        <v>857.5</v>
      </c>
      <c r="M471" s="419">
        <v>19.45993</v>
      </c>
    </row>
    <row r="472" spans="1:13">
      <c r="A472" s="245">
        <v>462</v>
      </c>
      <c r="B472" s="421" t="s">
        <v>493</v>
      </c>
      <c r="C472" s="419">
        <v>16.399999999999999</v>
      </c>
      <c r="D472" s="420">
        <v>16.416666666666668</v>
      </c>
      <c r="E472" s="420">
        <v>16.333333333333336</v>
      </c>
      <c r="F472" s="420">
        <v>16.266666666666669</v>
      </c>
      <c r="G472" s="420">
        <v>16.183333333333337</v>
      </c>
      <c r="H472" s="420">
        <v>16.483333333333334</v>
      </c>
      <c r="I472" s="420">
        <v>16.56666666666667</v>
      </c>
      <c r="J472" s="420">
        <v>16.633333333333333</v>
      </c>
      <c r="K472" s="419">
        <v>16.5</v>
      </c>
      <c r="L472" s="419">
        <v>16.350000000000001</v>
      </c>
      <c r="M472" s="419">
        <v>45.331560000000003</v>
      </c>
    </row>
    <row r="473" spans="1:13">
      <c r="A473" s="245">
        <v>463</v>
      </c>
      <c r="B473" s="421" t="s">
        <v>642</v>
      </c>
      <c r="C473" s="419">
        <v>122.15</v>
      </c>
      <c r="D473" s="420">
        <v>122.85000000000001</v>
      </c>
      <c r="E473" s="420">
        <v>120.80000000000001</v>
      </c>
      <c r="F473" s="420">
        <v>119.45</v>
      </c>
      <c r="G473" s="420">
        <v>117.4</v>
      </c>
      <c r="H473" s="420">
        <v>124.20000000000002</v>
      </c>
      <c r="I473" s="420">
        <v>126.25</v>
      </c>
      <c r="J473" s="420">
        <v>127.60000000000002</v>
      </c>
      <c r="K473" s="419">
        <v>124.9</v>
      </c>
      <c r="L473" s="419">
        <v>121.5</v>
      </c>
      <c r="M473" s="419">
        <v>1.8786799999999999</v>
      </c>
    </row>
    <row r="474" spans="1:13">
      <c r="A474" s="245">
        <v>464</v>
      </c>
      <c r="B474" s="421" t="s">
        <v>494</v>
      </c>
      <c r="C474" s="419">
        <v>1175.6500000000001</v>
      </c>
      <c r="D474" s="420">
        <v>1178.5</v>
      </c>
      <c r="E474" s="420">
        <v>1162.2</v>
      </c>
      <c r="F474" s="420">
        <v>1148.75</v>
      </c>
      <c r="G474" s="420">
        <v>1132.45</v>
      </c>
      <c r="H474" s="420">
        <v>1191.95</v>
      </c>
      <c r="I474" s="420">
        <v>1208.2500000000002</v>
      </c>
      <c r="J474" s="420">
        <v>1221.7</v>
      </c>
      <c r="K474" s="419">
        <v>1194.8</v>
      </c>
      <c r="L474" s="419">
        <v>1165.05</v>
      </c>
      <c r="M474" s="419">
        <v>1.28006</v>
      </c>
    </row>
    <row r="475" spans="1:13">
      <c r="A475" s="245">
        <v>465</v>
      </c>
      <c r="B475" s="421" t="s">
        <v>495</v>
      </c>
      <c r="C475" s="419">
        <v>15.1</v>
      </c>
      <c r="D475" s="420">
        <v>15.15</v>
      </c>
      <c r="E475" s="420">
        <v>14.950000000000001</v>
      </c>
      <c r="F475" s="420">
        <v>14.8</v>
      </c>
      <c r="G475" s="420">
        <v>14.600000000000001</v>
      </c>
      <c r="H475" s="420">
        <v>15.3</v>
      </c>
      <c r="I475" s="420">
        <v>15.5</v>
      </c>
      <c r="J475" s="420">
        <v>15.65</v>
      </c>
      <c r="K475" s="419">
        <v>15.35</v>
      </c>
      <c r="L475" s="419">
        <v>15</v>
      </c>
      <c r="M475" s="419">
        <v>109.92901000000001</v>
      </c>
    </row>
    <row r="476" spans="1:13">
      <c r="A476" s="245">
        <v>466</v>
      </c>
      <c r="B476" s="421" t="s">
        <v>496</v>
      </c>
      <c r="C476" s="419">
        <v>541.4</v>
      </c>
      <c r="D476" s="420">
        <v>548.98333333333335</v>
      </c>
      <c r="E476" s="420">
        <v>528.9666666666667</v>
      </c>
      <c r="F476" s="420">
        <v>516.5333333333333</v>
      </c>
      <c r="G476" s="420">
        <v>496.51666666666665</v>
      </c>
      <c r="H476" s="420">
        <v>561.41666666666674</v>
      </c>
      <c r="I476" s="420">
        <v>581.43333333333339</v>
      </c>
      <c r="J476" s="420">
        <v>593.86666666666679</v>
      </c>
      <c r="K476" s="419">
        <v>569</v>
      </c>
      <c r="L476" s="419">
        <v>536.54999999999995</v>
      </c>
      <c r="M476" s="419">
        <v>20.20298</v>
      </c>
    </row>
    <row r="477" spans="1:13">
      <c r="A477" s="245">
        <v>467</v>
      </c>
      <c r="B477" s="421" t="s">
        <v>193</v>
      </c>
      <c r="C477" s="419">
        <v>799.35</v>
      </c>
      <c r="D477" s="420">
        <v>798.31666666666661</v>
      </c>
      <c r="E477" s="420">
        <v>790.03333333333319</v>
      </c>
      <c r="F477" s="420">
        <v>780.71666666666658</v>
      </c>
      <c r="G477" s="420">
        <v>772.43333333333317</v>
      </c>
      <c r="H477" s="420">
        <v>807.63333333333321</v>
      </c>
      <c r="I477" s="420">
        <v>815.91666666666652</v>
      </c>
      <c r="J477" s="420">
        <v>825.23333333333323</v>
      </c>
      <c r="K477" s="419">
        <v>806.6</v>
      </c>
      <c r="L477" s="419">
        <v>789</v>
      </c>
      <c r="M477" s="419">
        <v>25.110859999999999</v>
      </c>
    </row>
    <row r="478" spans="1:13">
      <c r="A478" s="245">
        <v>468</v>
      </c>
      <c r="B478" s="421" t="s">
        <v>923</v>
      </c>
      <c r="C478" s="419">
        <v>849.25</v>
      </c>
      <c r="D478" s="420">
        <v>849.45000000000016</v>
      </c>
      <c r="E478" s="420">
        <v>844.00000000000034</v>
      </c>
      <c r="F478" s="420">
        <v>838.75000000000023</v>
      </c>
      <c r="G478" s="420">
        <v>833.30000000000041</v>
      </c>
      <c r="H478" s="420">
        <v>854.70000000000027</v>
      </c>
      <c r="I478" s="420">
        <v>860.15000000000009</v>
      </c>
      <c r="J478" s="420">
        <v>865.4000000000002</v>
      </c>
      <c r="K478" s="419">
        <v>854.9</v>
      </c>
      <c r="L478" s="419">
        <v>844.2</v>
      </c>
      <c r="M478" s="419">
        <v>0.75846000000000002</v>
      </c>
    </row>
    <row r="479" spans="1:13">
      <c r="A479" s="245">
        <v>469</v>
      </c>
      <c r="B479" s="421" t="s">
        <v>190</v>
      </c>
      <c r="C479" s="419">
        <v>201.45</v>
      </c>
      <c r="D479" s="420">
        <v>202.96666666666667</v>
      </c>
      <c r="E479" s="420">
        <v>198.48333333333335</v>
      </c>
      <c r="F479" s="420">
        <v>195.51666666666668</v>
      </c>
      <c r="G479" s="420">
        <v>191.03333333333336</v>
      </c>
      <c r="H479" s="420">
        <v>205.93333333333334</v>
      </c>
      <c r="I479" s="420">
        <v>210.41666666666663</v>
      </c>
      <c r="J479" s="420">
        <v>213.38333333333333</v>
      </c>
      <c r="K479" s="419">
        <v>207.45</v>
      </c>
      <c r="L479" s="419">
        <v>200</v>
      </c>
      <c r="M479" s="419">
        <v>8.9159600000000001</v>
      </c>
    </row>
    <row r="480" spans="1:13">
      <c r="A480" s="245">
        <v>470</v>
      </c>
      <c r="B480" s="421" t="s">
        <v>762</v>
      </c>
      <c r="C480" s="419">
        <v>30.65</v>
      </c>
      <c r="D480" s="420">
        <v>30.716666666666669</v>
      </c>
      <c r="E480" s="420">
        <v>30.533333333333339</v>
      </c>
      <c r="F480" s="420">
        <v>30.416666666666671</v>
      </c>
      <c r="G480" s="420">
        <v>30.233333333333341</v>
      </c>
      <c r="H480" s="420">
        <v>30.833333333333336</v>
      </c>
      <c r="I480" s="420">
        <v>31.016666666666666</v>
      </c>
      <c r="J480" s="420">
        <v>31.133333333333333</v>
      </c>
      <c r="K480" s="419">
        <v>30.9</v>
      </c>
      <c r="L480" s="419">
        <v>30.6</v>
      </c>
      <c r="M480" s="419">
        <v>9.6784300000000005</v>
      </c>
    </row>
    <row r="481" spans="1:13">
      <c r="A481" s="245">
        <v>471</v>
      </c>
      <c r="B481" s="421" t="s">
        <v>191</v>
      </c>
      <c r="C481" s="419">
        <v>6719.9</v>
      </c>
      <c r="D481" s="420">
        <v>6717.583333333333</v>
      </c>
      <c r="E481" s="420">
        <v>6687.3166666666657</v>
      </c>
      <c r="F481" s="420">
        <v>6654.7333333333327</v>
      </c>
      <c r="G481" s="420">
        <v>6624.4666666666653</v>
      </c>
      <c r="H481" s="420">
        <v>6750.1666666666661</v>
      </c>
      <c r="I481" s="420">
        <v>6780.4333333333343</v>
      </c>
      <c r="J481" s="420">
        <v>6813.0166666666664</v>
      </c>
      <c r="K481" s="419">
        <v>6747.85</v>
      </c>
      <c r="L481" s="419">
        <v>6685</v>
      </c>
      <c r="M481" s="419">
        <v>2.5648900000000001</v>
      </c>
    </row>
    <row r="482" spans="1:13">
      <c r="A482" s="245">
        <v>472</v>
      </c>
      <c r="B482" s="421" t="s">
        <v>192</v>
      </c>
      <c r="C482" s="419">
        <v>39.049999999999997</v>
      </c>
      <c r="D482" s="420">
        <v>39.016666666666666</v>
      </c>
      <c r="E482" s="420">
        <v>38.583333333333329</v>
      </c>
      <c r="F482" s="420">
        <v>38.11666666666666</v>
      </c>
      <c r="G482" s="420">
        <v>37.683333333333323</v>
      </c>
      <c r="H482" s="420">
        <v>39.483333333333334</v>
      </c>
      <c r="I482" s="420">
        <v>39.916666666666671</v>
      </c>
      <c r="J482" s="420">
        <v>40.38333333333334</v>
      </c>
      <c r="K482" s="419">
        <v>39.450000000000003</v>
      </c>
      <c r="L482" s="419">
        <v>38.549999999999997</v>
      </c>
      <c r="M482" s="419">
        <v>160.69839999999999</v>
      </c>
    </row>
    <row r="483" spans="1:13">
      <c r="A483" s="245">
        <v>473</v>
      </c>
      <c r="B483" s="421" t="s">
        <v>189</v>
      </c>
      <c r="C483" s="419">
        <v>1446.6</v>
      </c>
      <c r="D483" s="420">
        <v>1445.0666666666666</v>
      </c>
      <c r="E483" s="420">
        <v>1436.2833333333333</v>
      </c>
      <c r="F483" s="420">
        <v>1425.9666666666667</v>
      </c>
      <c r="G483" s="420">
        <v>1417.1833333333334</v>
      </c>
      <c r="H483" s="420">
        <v>1455.3833333333332</v>
      </c>
      <c r="I483" s="420">
        <v>1464.1666666666665</v>
      </c>
      <c r="J483" s="420">
        <v>1474.4833333333331</v>
      </c>
      <c r="K483" s="419">
        <v>1453.85</v>
      </c>
      <c r="L483" s="419">
        <v>1434.75</v>
      </c>
      <c r="M483" s="419">
        <v>2.4785699999999999</v>
      </c>
    </row>
    <row r="484" spans="1:13">
      <c r="A484" s="245">
        <v>474</v>
      </c>
      <c r="B484" s="421" t="s">
        <v>141</v>
      </c>
      <c r="C484" s="419">
        <v>662.45</v>
      </c>
      <c r="D484" s="420">
        <v>662.88333333333333</v>
      </c>
      <c r="E484" s="420">
        <v>659.76666666666665</v>
      </c>
      <c r="F484" s="420">
        <v>657.08333333333337</v>
      </c>
      <c r="G484" s="420">
        <v>653.9666666666667</v>
      </c>
      <c r="H484" s="420">
        <v>665.56666666666661</v>
      </c>
      <c r="I484" s="420">
        <v>668.68333333333317</v>
      </c>
      <c r="J484" s="420">
        <v>671.36666666666656</v>
      </c>
      <c r="K484" s="419">
        <v>666</v>
      </c>
      <c r="L484" s="419">
        <v>660.2</v>
      </c>
      <c r="M484" s="419">
        <v>13.145189999999999</v>
      </c>
    </row>
    <row r="485" spans="1:13">
      <c r="A485" s="245">
        <v>475</v>
      </c>
      <c r="B485" s="421" t="s">
        <v>277</v>
      </c>
      <c r="C485" s="419">
        <v>264.89999999999998</v>
      </c>
      <c r="D485" s="420">
        <v>263.3</v>
      </c>
      <c r="E485" s="420">
        <v>260.60000000000002</v>
      </c>
      <c r="F485" s="420">
        <v>256.3</v>
      </c>
      <c r="G485" s="420">
        <v>253.60000000000002</v>
      </c>
      <c r="H485" s="420">
        <v>267.60000000000002</v>
      </c>
      <c r="I485" s="420">
        <v>270.29999999999995</v>
      </c>
      <c r="J485" s="420">
        <v>274.60000000000002</v>
      </c>
      <c r="K485" s="419">
        <v>266</v>
      </c>
      <c r="L485" s="419">
        <v>259</v>
      </c>
      <c r="M485" s="419">
        <v>5.0453000000000001</v>
      </c>
    </row>
    <row r="486" spans="1:13">
      <c r="A486" s="245">
        <v>476</v>
      </c>
      <c r="B486" s="421" t="s">
        <v>497</v>
      </c>
      <c r="C486" s="419">
        <v>2841.1</v>
      </c>
      <c r="D486" s="420">
        <v>2841.4166666666665</v>
      </c>
      <c r="E486" s="420">
        <v>2819.7833333333328</v>
      </c>
      <c r="F486" s="420">
        <v>2798.4666666666662</v>
      </c>
      <c r="G486" s="420">
        <v>2776.8333333333326</v>
      </c>
      <c r="H486" s="420">
        <v>2862.7333333333331</v>
      </c>
      <c r="I486" s="420">
        <v>2884.3666666666672</v>
      </c>
      <c r="J486" s="420">
        <v>2905.6833333333334</v>
      </c>
      <c r="K486" s="419">
        <v>2863.05</v>
      </c>
      <c r="L486" s="419">
        <v>2820.1</v>
      </c>
      <c r="M486" s="419">
        <v>0.1077</v>
      </c>
    </row>
    <row r="487" spans="1:13">
      <c r="A487" s="245">
        <v>477</v>
      </c>
      <c r="B487" s="421" t="s">
        <v>498</v>
      </c>
      <c r="C487" s="419">
        <v>389.55</v>
      </c>
      <c r="D487" s="420">
        <v>390.5</v>
      </c>
      <c r="E487" s="420">
        <v>385.05</v>
      </c>
      <c r="F487" s="420">
        <v>380.55</v>
      </c>
      <c r="G487" s="420">
        <v>375.1</v>
      </c>
      <c r="H487" s="420">
        <v>395</v>
      </c>
      <c r="I487" s="420">
        <v>400.45000000000005</v>
      </c>
      <c r="J487" s="420">
        <v>404.95</v>
      </c>
      <c r="K487" s="419">
        <v>395.95</v>
      </c>
      <c r="L487" s="419">
        <v>386</v>
      </c>
      <c r="M487" s="419">
        <v>5.61965</v>
      </c>
    </row>
    <row r="488" spans="1:13">
      <c r="A488" s="245">
        <v>478</v>
      </c>
      <c r="B488" s="421" t="s">
        <v>500</v>
      </c>
      <c r="C488" s="419">
        <v>3616.4</v>
      </c>
      <c r="D488" s="420">
        <v>3609.2333333333336</v>
      </c>
      <c r="E488" s="420">
        <v>3580.2166666666672</v>
      </c>
      <c r="F488" s="420">
        <v>3544.0333333333338</v>
      </c>
      <c r="G488" s="420">
        <v>3515.0166666666673</v>
      </c>
      <c r="H488" s="420">
        <v>3645.416666666667</v>
      </c>
      <c r="I488" s="420">
        <v>3674.4333333333334</v>
      </c>
      <c r="J488" s="420">
        <v>3710.6166666666668</v>
      </c>
      <c r="K488" s="419">
        <v>3638.25</v>
      </c>
      <c r="L488" s="419">
        <v>3573.05</v>
      </c>
      <c r="M488" s="419">
        <v>8.2769999999999996E-2</v>
      </c>
    </row>
    <row r="489" spans="1:13">
      <c r="A489" s="245">
        <v>479</v>
      </c>
      <c r="B489" s="421" t="s">
        <v>501</v>
      </c>
      <c r="C489" s="419">
        <v>817.15</v>
      </c>
      <c r="D489" s="420">
        <v>823.7166666666667</v>
      </c>
      <c r="E489" s="420">
        <v>805.43333333333339</v>
      </c>
      <c r="F489" s="420">
        <v>793.7166666666667</v>
      </c>
      <c r="G489" s="420">
        <v>775.43333333333339</v>
      </c>
      <c r="H489" s="420">
        <v>835.43333333333339</v>
      </c>
      <c r="I489" s="420">
        <v>853.7166666666667</v>
      </c>
      <c r="J489" s="420">
        <v>865.43333333333339</v>
      </c>
      <c r="K489" s="419">
        <v>842</v>
      </c>
      <c r="L489" s="419">
        <v>812</v>
      </c>
      <c r="M489" s="419">
        <v>1.9393</v>
      </c>
    </row>
    <row r="490" spans="1:13">
      <c r="A490" s="245">
        <v>480</v>
      </c>
      <c r="B490" s="421" t="s">
        <v>502</v>
      </c>
      <c r="C490" s="419">
        <v>42.85</v>
      </c>
      <c r="D490" s="420">
        <v>42.633333333333333</v>
      </c>
      <c r="E490" s="420">
        <v>41.766666666666666</v>
      </c>
      <c r="F490" s="420">
        <v>40.68333333333333</v>
      </c>
      <c r="G490" s="420">
        <v>39.816666666666663</v>
      </c>
      <c r="H490" s="420">
        <v>43.716666666666669</v>
      </c>
      <c r="I490" s="420">
        <v>44.583333333333329</v>
      </c>
      <c r="J490" s="420">
        <v>45.666666666666671</v>
      </c>
      <c r="K490" s="419">
        <v>43.5</v>
      </c>
      <c r="L490" s="419">
        <v>41.55</v>
      </c>
      <c r="M490" s="419">
        <v>36.690710000000003</v>
      </c>
    </row>
    <row r="491" spans="1:13">
      <c r="A491" s="245">
        <v>481</v>
      </c>
      <c r="B491" s="421" t="s">
        <v>924</v>
      </c>
      <c r="C491" s="419">
        <v>1548.9</v>
      </c>
      <c r="D491" s="420">
        <v>1548.5333333333335</v>
      </c>
      <c r="E491" s="420">
        <v>1529.0666666666671</v>
      </c>
      <c r="F491" s="420">
        <v>1509.2333333333336</v>
      </c>
      <c r="G491" s="420">
        <v>1489.7666666666671</v>
      </c>
      <c r="H491" s="420">
        <v>1568.366666666667</v>
      </c>
      <c r="I491" s="420">
        <v>1587.8333333333337</v>
      </c>
      <c r="J491" s="420">
        <v>1607.666666666667</v>
      </c>
      <c r="K491" s="419">
        <v>1568</v>
      </c>
      <c r="L491" s="419">
        <v>1528.7</v>
      </c>
      <c r="M491" s="419">
        <v>0.22925000000000001</v>
      </c>
    </row>
    <row r="492" spans="1:13">
      <c r="A492" s="245">
        <v>482</v>
      </c>
      <c r="B492" s="421" t="s">
        <v>503</v>
      </c>
      <c r="C492" s="419">
        <v>1383.2</v>
      </c>
      <c r="D492" s="420">
        <v>1390.8166666666666</v>
      </c>
      <c r="E492" s="420">
        <v>1370.3833333333332</v>
      </c>
      <c r="F492" s="420">
        <v>1357.5666666666666</v>
      </c>
      <c r="G492" s="420">
        <v>1337.1333333333332</v>
      </c>
      <c r="H492" s="420">
        <v>1403.6333333333332</v>
      </c>
      <c r="I492" s="420">
        <v>1424.0666666666666</v>
      </c>
      <c r="J492" s="420">
        <v>1436.8833333333332</v>
      </c>
      <c r="K492" s="419">
        <v>1411.25</v>
      </c>
      <c r="L492" s="419">
        <v>1378</v>
      </c>
      <c r="M492" s="419">
        <v>0.52312000000000003</v>
      </c>
    </row>
    <row r="493" spans="1:13">
      <c r="A493" s="245">
        <v>483</v>
      </c>
      <c r="B493" s="421" t="s">
        <v>278</v>
      </c>
      <c r="C493" s="419">
        <v>376.05</v>
      </c>
      <c r="D493" s="420">
        <v>377.34999999999997</v>
      </c>
      <c r="E493" s="420">
        <v>372.69999999999993</v>
      </c>
      <c r="F493" s="420">
        <v>369.34999999999997</v>
      </c>
      <c r="G493" s="420">
        <v>364.69999999999993</v>
      </c>
      <c r="H493" s="420">
        <v>380.69999999999993</v>
      </c>
      <c r="I493" s="420">
        <v>385.34999999999991</v>
      </c>
      <c r="J493" s="420">
        <v>388.69999999999993</v>
      </c>
      <c r="K493" s="419">
        <v>382</v>
      </c>
      <c r="L493" s="419">
        <v>374</v>
      </c>
      <c r="M493" s="419">
        <v>2.7206399999999999</v>
      </c>
    </row>
    <row r="494" spans="1:13">
      <c r="A494" s="245">
        <v>484</v>
      </c>
      <c r="B494" s="421" t="s">
        <v>504</v>
      </c>
      <c r="C494" s="419">
        <v>719.15</v>
      </c>
      <c r="D494" s="420">
        <v>719.48333333333323</v>
      </c>
      <c r="E494" s="420">
        <v>712.66666666666652</v>
      </c>
      <c r="F494" s="420">
        <v>706.18333333333328</v>
      </c>
      <c r="G494" s="420">
        <v>699.36666666666656</v>
      </c>
      <c r="H494" s="420">
        <v>725.96666666666647</v>
      </c>
      <c r="I494" s="420">
        <v>732.7833333333333</v>
      </c>
      <c r="J494" s="420">
        <v>739.26666666666642</v>
      </c>
      <c r="K494" s="419">
        <v>726.3</v>
      </c>
      <c r="L494" s="419">
        <v>713</v>
      </c>
      <c r="M494" s="419">
        <v>4.6617300000000004</v>
      </c>
    </row>
    <row r="495" spans="1:13">
      <c r="A495" s="245">
        <v>485</v>
      </c>
      <c r="B495" s="421" t="s">
        <v>194</v>
      </c>
      <c r="C495" s="419">
        <v>262.05</v>
      </c>
      <c r="D495" s="420">
        <v>263.16666666666669</v>
      </c>
      <c r="E495" s="420">
        <v>259.88333333333338</v>
      </c>
      <c r="F495" s="420">
        <v>257.7166666666667</v>
      </c>
      <c r="G495" s="420">
        <v>254.43333333333339</v>
      </c>
      <c r="H495" s="420">
        <v>265.33333333333337</v>
      </c>
      <c r="I495" s="420">
        <v>268.61666666666667</v>
      </c>
      <c r="J495" s="420">
        <v>270.78333333333336</v>
      </c>
      <c r="K495" s="419">
        <v>266.45</v>
      </c>
      <c r="L495" s="419">
        <v>261</v>
      </c>
      <c r="M495" s="419">
        <v>43.369700000000002</v>
      </c>
    </row>
    <row r="496" spans="1:13">
      <c r="A496" s="245">
        <v>486</v>
      </c>
      <c r="B496" s="421" t="s">
        <v>505</v>
      </c>
      <c r="C496" s="419">
        <v>3580.25</v>
      </c>
      <c r="D496" s="420">
        <v>3601.2999999999997</v>
      </c>
      <c r="E496" s="420">
        <v>3538.9499999999994</v>
      </c>
      <c r="F496" s="420">
        <v>3497.6499999999996</v>
      </c>
      <c r="G496" s="420">
        <v>3435.2999999999993</v>
      </c>
      <c r="H496" s="420">
        <v>3642.5999999999995</v>
      </c>
      <c r="I496" s="420">
        <v>3704.95</v>
      </c>
      <c r="J496" s="420">
        <v>3746.2499999999995</v>
      </c>
      <c r="K496" s="419">
        <v>3663.65</v>
      </c>
      <c r="L496" s="419">
        <v>3560</v>
      </c>
      <c r="M496" s="419">
        <v>1.4090499999999999</v>
      </c>
    </row>
    <row r="497" spans="1:13">
      <c r="A497" s="245">
        <v>487</v>
      </c>
      <c r="B497" s="421" t="s">
        <v>506</v>
      </c>
      <c r="C497" s="419">
        <v>2026.6</v>
      </c>
      <c r="D497" s="420">
        <v>1988.2</v>
      </c>
      <c r="E497" s="420">
        <v>1918.4</v>
      </c>
      <c r="F497" s="420">
        <v>1810.2</v>
      </c>
      <c r="G497" s="420">
        <v>1740.4</v>
      </c>
      <c r="H497" s="420">
        <v>2096.4</v>
      </c>
      <c r="I497" s="420">
        <v>2166.1999999999998</v>
      </c>
      <c r="J497" s="420">
        <v>2274.4</v>
      </c>
      <c r="K497" s="419">
        <v>2058</v>
      </c>
      <c r="L497" s="419">
        <v>1880</v>
      </c>
      <c r="M497" s="419">
        <v>12.612629999999999</v>
      </c>
    </row>
    <row r="498" spans="1:13">
      <c r="A498" s="245">
        <v>488</v>
      </c>
      <c r="B498" s="421" t="s">
        <v>118</v>
      </c>
      <c r="C498" s="419">
        <v>8.8000000000000007</v>
      </c>
      <c r="D498" s="420">
        <v>8.85</v>
      </c>
      <c r="E498" s="420">
        <v>8.6499999999999986</v>
      </c>
      <c r="F498" s="420">
        <v>8.4999999999999982</v>
      </c>
      <c r="G498" s="420">
        <v>8.2999999999999972</v>
      </c>
      <c r="H498" s="420">
        <v>9</v>
      </c>
      <c r="I498" s="420">
        <v>9.1999999999999993</v>
      </c>
      <c r="J498" s="420">
        <v>9.3500000000000014</v>
      </c>
      <c r="K498" s="419">
        <v>9.0500000000000007</v>
      </c>
      <c r="L498" s="419">
        <v>8.6999999999999993</v>
      </c>
      <c r="M498" s="419">
        <v>3259.83509</v>
      </c>
    </row>
    <row r="499" spans="1:13">
      <c r="A499" s="245">
        <v>489</v>
      </c>
      <c r="B499" s="421" t="s">
        <v>195</v>
      </c>
      <c r="C499" s="419">
        <v>1013.9</v>
      </c>
      <c r="D499" s="420">
        <v>1009.3666666666668</v>
      </c>
      <c r="E499" s="420">
        <v>1001.7333333333336</v>
      </c>
      <c r="F499" s="420">
        <v>989.56666666666683</v>
      </c>
      <c r="G499" s="420">
        <v>981.93333333333362</v>
      </c>
      <c r="H499" s="420">
        <v>1021.5333333333335</v>
      </c>
      <c r="I499" s="420">
        <v>1029.1666666666667</v>
      </c>
      <c r="J499" s="420">
        <v>1041.3333333333335</v>
      </c>
      <c r="K499" s="419">
        <v>1017</v>
      </c>
      <c r="L499" s="419">
        <v>997.2</v>
      </c>
      <c r="M499" s="419">
        <v>6.9313900000000004</v>
      </c>
    </row>
    <row r="500" spans="1:13">
      <c r="A500" s="245">
        <v>490</v>
      </c>
      <c r="B500" s="421" t="s">
        <v>507</v>
      </c>
      <c r="C500" s="419">
        <v>7050.6</v>
      </c>
      <c r="D500" s="420">
        <v>6987.5333333333328</v>
      </c>
      <c r="E500" s="420">
        <v>6881.0666666666657</v>
      </c>
      <c r="F500" s="420">
        <v>6711.5333333333328</v>
      </c>
      <c r="G500" s="420">
        <v>6605.0666666666657</v>
      </c>
      <c r="H500" s="420">
        <v>7157.0666666666657</v>
      </c>
      <c r="I500" s="420">
        <v>7263.5333333333328</v>
      </c>
      <c r="J500" s="420">
        <v>7433.0666666666657</v>
      </c>
      <c r="K500" s="419">
        <v>7094</v>
      </c>
      <c r="L500" s="419">
        <v>6818</v>
      </c>
      <c r="M500" s="419">
        <v>0.12989999999999999</v>
      </c>
    </row>
    <row r="501" spans="1:13">
      <c r="A501" s="245">
        <v>491</v>
      </c>
      <c r="B501" s="421" t="s">
        <v>508</v>
      </c>
      <c r="C501" s="419">
        <v>139.94999999999999</v>
      </c>
      <c r="D501" s="420">
        <v>141.35</v>
      </c>
      <c r="E501" s="420">
        <v>138.29999999999998</v>
      </c>
      <c r="F501" s="420">
        <v>136.64999999999998</v>
      </c>
      <c r="G501" s="420">
        <v>133.59999999999997</v>
      </c>
      <c r="H501" s="420">
        <v>143</v>
      </c>
      <c r="I501" s="420">
        <v>146.05000000000001</v>
      </c>
      <c r="J501" s="420">
        <v>147.70000000000002</v>
      </c>
      <c r="K501" s="419">
        <v>144.4</v>
      </c>
      <c r="L501" s="419">
        <v>139.69999999999999</v>
      </c>
      <c r="M501" s="419">
        <v>21.5975</v>
      </c>
    </row>
    <row r="502" spans="1:13">
      <c r="A502" s="245">
        <v>492</v>
      </c>
      <c r="B502" s="421" t="s">
        <v>509</v>
      </c>
      <c r="C502" s="419">
        <v>102.8</v>
      </c>
      <c r="D502" s="420">
        <v>101.53333333333335</v>
      </c>
      <c r="E502" s="420">
        <v>97.366666666666688</v>
      </c>
      <c r="F502" s="420">
        <v>91.933333333333337</v>
      </c>
      <c r="G502" s="420">
        <v>87.76666666666668</v>
      </c>
      <c r="H502" s="420">
        <v>106.9666666666667</v>
      </c>
      <c r="I502" s="420">
        <v>111.13333333333335</v>
      </c>
      <c r="J502" s="420">
        <v>116.56666666666671</v>
      </c>
      <c r="K502" s="419">
        <v>105.7</v>
      </c>
      <c r="L502" s="419">
        <v>96.1</v>
      </c>
      <c r="M502" s="419">
        <v>94.673810000000003</v>
      </c>
    </row>
    <row r="503" spans="1:13">
      <c r="A503" s="245">
        <v>493</v>
      </c>
      <c r="B503" s="421" t="s">
        <v>749</v>
      </c>
      <c r="C503" s="419">
        <v>495.75</v>
      </c>
      <c r="D503" s="420">
        <v>497.05</v>
      </c>
      <c r="E503" s="420">
        <v>492.1</v>
      </c>
      <c r="F503" s="420">
        <v>488.45</v>
      </c>
      <c r="G503" s="420">
        <v>483.5</v>
      </c>
      <c r="H503" s="420">
        <v>500.70000000000005</v>
      </c>
      <c r="I503" s="420">
        <v>505.65</v>
      </c>
      <c r="J503" s="420">
        <v>509.30000000000007</v>
      </c>
      <c r="K503" s="419">
        <v>502</v>
      </c>
      <c r="L503" s="419">
        <v>493.4</v>
      </c>
      <c r="M503" s="419">
        <v>0.20175999999999999</v>
      </c>
    </row>
    <row r="504" spans="1:13">
      <c r="A504" s="245">
        <v>494</v>
      </c>
      <c r="B504" s="421" t="s">
        <v>510</v>
      </c>
      <c r="C504" s="419">
        <v>2265.75</v>
      </c>
      <c r="D504" s="420">
        <v>2274.85</v>
      </c>
      <c r="E504" s="420">
        <v>2244.6999999999998</v>
      </c>
      <c r="F504" s="420">
        <v>2223.65</v>
      </c>
      <c r="G504" s="420">
        <v>2193.5</v>
      </c>
      <c r="H504" s="420">
        <v>2295.8999999999996</v>
      </c>
      <c r="I504" s="420">
        <v>2326.0500000000002</v>
      </c>
      <c r="J504" s="420">
        <v>2347.0999999999995</v>
      </c>
      <c r="K504" s="419">
        <v>2305</v>
      </c>
      <c r="L504" s="419">
        <v>2253.8000000000002</v>
      </c>
      <c r="M504" s="419">
        <v>1.25244</v>
      </c>
    </row>
    <row r="505" spans="1:13">
      <c r="A505" s="245">
        <v>495</v>
      </c>
      <c r="B505" s="421" t="s">
        <v>196</v>
      </c>
      <c r="C505" s="419">
        <v>538.6</v>
      </c>
      <c r="D505" s="420">
        <v>538.16666666666663</v>
      </c>
      <c r="E505" s="420">
        <v>534.0333333333333</v>
      </c>
      <c r="F505" s="420">
        <v>529.4666666666667</v>
      </c>
      <c r="G505" s="420">
        <v>525.33333333333337</v>
      </c>
      <c r="H505" s="420">
        <v>542.73333333333323</v>
      </c>
      <c r="I505" s="420">
        <v>546.86666666666667</v>
      </c>
      <c r="J505" s="420">
        <v>551.43333333333317</v>
      </c>
      <c r="K505" s="419">
        <v>542.29999999999995</v>
      </c>
      <c r="L505" s="419">
        <v>533.6</v>
      </c>
      <c r="M505" s="419">
        <v>41.573070000000001</v>
      </c>
    </row>
    <row r="506" spans="1:13">
      <c r="A506" s="245">
        <v>496</v>
      </c>
      <c r="B506" s="421" t="s">
        <v>511</v>
      </c>
      <c r="C506" s="419">
        <v>533.45000000000005</v>
      </c>
      <c r="D506" s="420">
        <v>536.31666666666672</v>
      </c>
      <c r="E506" s="420">
        <v>527.13333333333344</v>
      </c>
      <c r="F506" s="420">
        <v>520.81666666666672</v>
      </c>
      <c r="G506" s="420">
        <v>511.63333333333344</v>
      </c>
      <c r="H506" s="420">
        <v>542.63333333333344</v>
      </c>
      <c r="I506" s="420">
        <v>551.81666666666661</v>
      </c>
      <c r="J506" s="420">
        <v>558.13333333333344</v>
      </c>
      <c r="K506" s="419">
        <v>545.5</v>
      </c>
      <c r="L506" s="419">
        <v>530</v>
      </c>
      <c r="M506" s="419">
        <v>5.9427899999999996</v>
      </c>
    </row>
    <row r="507" spans="1:13">
      <c r="A507" s="245">
        <v>497</v>
      </c>
      <c r="B507" s="421" t="s">
        <v>197</v>
      </c>
      <c r="C507" s="419">
        <v>13.55</v>
      </c>
      <c r="D507" s="420">
        <v>13.583333333333334</v>
      </c>
      <c r="E507" s="420">
        <v>13.466666666666669</v>
      </c>
      <c r="F507" s="420">
        <v>13.383333333333335</v>
      </c>
      <c r="G507" s="420">
        <v>13.266666666666669</v>
      </c>
      <c r="H507" s="420">
        <v>13.666666666666668</v>
      </c>
      <c r="I507" s="420">
        <v>13.783333333333331</v>
      </c>
      <c r="J507" s="420">
        <v>13.866666666666667</v>
      </c>
      <c r="K507" s="419">
        <v>13.7</v>
      </c>
      <c r="L507" s="419">
        <v>13.5</v>
      </c>
      <c r="M507" s="419">
        <v>552.29264000000001</v>
      </c>
    </row>
    <row r="508" spans="1:13">
      <c r="A508" s="245">
        <v>498</v>
      </c>
      <c r="B508" s="421" t="s">
        <v>198</v>
      </c>
      <c r="C508" s="419">
        <v>217.1</v>
      </c>
      <c r="D508" s="420">
        <v>216.7166666666667</v>
      </c>
      <c r="E508" s="420">
        <v>215.18333333333339</v>
      </c>
      <c r="F508" s="420">
        <v>213.26666666666671</v>
      </c>
      <c r="G508" s="420">
        <v>211.73333333333341</v>
      </c>
      <c r="H508" s="420">
        <v>218.63333333333338</v>
      </c>
      <c r="I508" s="420">
        <v>220.16666666666669</v>
      </c>
      <c r="J508" s="420">
        <v>222.08333333333337</v>
      </c>
      <c r="K508" s="419">
        <v>218.25</v>
      </c>
      <c r="L508" s="419">
        <v>214.8</v>
      </c>
      <c r="M508" s="419">
        <v>56.726520000000001</v>
      </c>
    </row>
    <row r="509" spans="1:13">
      <c r="A509" s="245">
        <v>499</v>
      </c>
      <c r="B509" s="421" t="s">
        <v>512</v>
      </c>
      <c r="C509" s="419">
        <v>335.5</v>
      </c>
      <c r="D509" s="420">
        <v>331.81666666666666</v>
      </c>
      <c r="E509" s="420">
        <v>322.93333333333334</v>
      </c>
      <c r="F509" s="420">
        <v>310.36666666666667</v>
      </c>
      <c r="G509" s="420">
        <v>301.48333333333335</v>
      </c>
      <c r="H509" s="420">
        <v>344.38333333333333</v>
      </c>
      <c r="I509" s="420">
        <v>353.26666666666665</v>
      </c>
      <c r="J509" s="420">
        <v>365.83333333333331</v>
      </c>
      <c r="K509" s="419">
        <v>340.7</v>
      </c>
      <c r="L509" s="419">
        <v>319.25</v>
      </c>
      <c r="M509" s="419">
        <v>45.460680000000004</v>
      </c>
    </row>
    <row r="510" spans="1:13">
      <c r="A510" s="245">
        <v>500</v>
      </c>
      <c r="B510" s="421" t="s">
        <v>513</v>
      </c>
      <c r="C510" s="419">
        <v>2138.75</v>
      </c>
      <c r="D510" s="420">
        <v>2143.5833333333335</v>
      </c>
      <c r="E510" s="420">
        <v>2110.166666666667</v>
      </c>
      <c r="F510" s="420">
        <v>2081.5833333333335</v>
      </c>
      <c r="G510" s="420">
        <v>2048.166666666667</v>
      </c>
      <c r="H510" s="420">
        <v>2172.166666666667</v>
      </c>
      <c r="I510" s="420">
        <v>2205.5833333333339</v>
      </c>
      <c r="J510" s="420">
        <v>2234.166666666667</v>
      </c>
      <c r="K510" s="419">
        <v>2177</v>
      </c>
      <c r="L510" s="419">
        <v>2115</v>
      </c>
      <c r="M510" s="419">
        <v>0.55357999999999996</v>
      </c>
    </row>
    <row r="511" spans="1:13">
      <c r="A511" s="245">
        <v>501</v>
      </c>
      <c r="B511" s="421" t="s">
        <v>723</v>
      </c>
      <c r="C511" s="419">
        <v>2085.4499999999998</v>
      </c>
      <c r="D511" s="420">
        <v>2081.9333333333329</v>
      </c>
      <c r="E511" s="420">
        <v>2038.8666666666659</v>
      </c>
      <c r="F511" s="420">
        <v>1992.2833333333328</v>
      </c>
      <c r="G511" s="420">
        <v>1949.2166666666658</v>
      </c>
      <c r="H511" s="420">
        <v>2128.516666666666</v>
      </c>
      <c r="I511" s="420">
        <v>2171.5833333333326</v>
      </c>
      <c r="J511" s="420">
        <v>2218.1666666666661</v>
      </c>
      <c r="K511" s="419">
        <v>2125</v>
      </c>
      <c r="L511" s="419">
        <v>2035.35</v>
      </c>
      <c r="M511" s="419">
        <v>0.4153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9"/>
      <c r="B5" s="539"/>
      <c r="C5" s="540"/>
      <c r="D5" s="54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41" t="s">
        <v>515</v>
      </c>
      <c r="C7" s="541"/>
      <c r="D7" s="239">
        <f>Main!B10</f>
        <v>44382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44379</v>
      </c>
      <c r="B10" s="244">
        <v>539570</v>
      </c>
      <c r="C10" s="245" t="s">
        <v>864</v>
      </c>
      <c r="D10" s="245" t="s">
        <v>961</v>
      </c>
      <c r="E10" s="432" t="s">
        <v>525</v>
      </c>
      <c r="F10" s="337">
        <v>105600</v>
      </c>
      <c r="G10" s="244">
        <v>7.74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44379</v>
      </c>
      <c r="B11" s="244">
        <v>539570</v>
      </c>
      <c r="C11" s="245" t="s">
        <v>864</v>
      </c>
      <c r="D11" s="245" t="s">
        <v>925</v>
      </c>
      <c r="E11" s="245" t="s">
        <v>525</v>
      </c>
      <c r="F11" s="337">
        <v>211200</v>
      </c>
      <c r="G11" s="244">
        <v>7.73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44379</v>
      </c>
      <c r="B12" s="244">
        <v>543309</v>
      </c>
      <c r="C12" s="245" t="s">
        <v>962</v>
      </c>
      <c r="D12" s="245" t="s">
        <v>963</v>
      </c>
      <c r="E12" s="432" t="s">
        <v>524</v>
      </c>
      <c r="F12" s="337">
        <v>96000</v>
      </c>
      <c r="G12" s="244">
        <v>25.15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44379</v>
      </c>
      <c r="B13" s="244">
        <v>540694</v>
      </c>
      <c r="C13" s="245" t="s">
        <v>964</v>
      </c>
      <c r="D13" s="245" t="s">
        <v>965</v>
      </c>
      <c r="E13" s="432" t="s">
        <v>525</v>
      </c>
      <c r="F13" s="337">
        <v>35200</v>
      </c>
      <c r="G13" s="244">
        <v>113.97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44379</v>
      </c>
      <c r="B14" s="244">
        <v>540694</v>
      </c>
      <c r="C14" s="245" t="s">
        <v>964</v>
      </c>
      <c r="D14" s="245" t="s">
        <v>966</v>
      </c>
      <c r="E14" s="245" t="s">
        <v>525</v>
      </c>
      <c r="F14" s="337">
        <v>48000</v>
      </c>
      <c r="G14" s="244">
        <v>109.22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44379</v>
      </c>
      <c r="B15" s="244">
        <v>532386</v>
      </c>
      <c r="C15" s="245" t="s">
        <v>967</v>
      </c>
      <c r="D15" s="245" t="s">
        <v>968</v>
      </c>
      <c r="E15" s="245" t="s">
        <v>525</v>
      </c>
      <c r="F15" s="337">
        <v>127890</v>
      </c>
      <c r="G15" s="244">
        <v>10.69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44379</v>
      </c>
      <c r="B16" s="244">
        <v>507515</v>
      </c>
      <c r="C16" s="245" t="s">
        <v>969</v>
      </c>
      <c r="D16" s="245" t="s">
        <v>970</v>
      </c>
      <c r="E16" s="245" t="s">
        <v>525</v>
      </c>
      <c r="F16" s="337">
        <v>30666</v>
      </c>
      <c r="G16" s="244">
        <v>20.05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44379</v>
      </c>
      <c r="B17" s="244">
        <v>542155</v>
      </c>
      <c r="C17" s="245" t="s">
        <v>971</v>
      </c>
      <c r="D17" s="245" t="s">
        <v>972</v>
      </c>
      <c r="E17" s="245" t="s">
        <v>525</v>
      </c>
      <c r="F17" s="337">
        <v>78000</v>
      </c>
      <c r="G17" s="244">
        <v>3.02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44379</v>
      </c>
      <c r="B18" s="244">
        <v>542155</v>
      </c>
      <c r="C18" s="245" t="s">
        <v>971</v>
      </c>
      <c r="D18" s="245" t="s">
        <v>973</v>
      </c>
      <c r="E18" s="432" t="s">
        <v>524</v>
      </c>
      <c r="F18" s="337">
        <v>50000</v>
      </c>
      <c r="G18" s="244">
        <v>3.02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44379</v>
      </c>
      <c r="B19" s="244">
        <v>540811</v>
      </c>
      <c r="C19" s="245" t="s">
        <v>974</v>
      </c>
      <c r="D19" s="245" t="s">
        <v>975</v>
      </c>
      <c r="E19" s="245" t="s">
        <v>525</v>
      </c>
      <c r="F19" s="337">
        <v>100000</v>
      </c>
      <c r="G19" s="244">
        <v>12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44379</v>
      </c>
      <c r="B20" s="244">
        <v>526703</v>
      </c>
      <c r="C20" s="245" t="s">
        <v>926</v>
      </c>
      <c r="D20" s="245" t="s">
        <v>927</v>
      </c>
      <c r="E20" s="245" t="s">
        <v>524</v>
      </c>
      <c r="F20" s="337">
        <v>15322</v>
      </c>
      <c r="G20" s="244">
        <v>96.21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44379</v>
      </c>
      <c r="B21" s="244">
        <v>538787</v>
      </c>
      <c r="C21" s="245" t="s">
        <v>976</v>
      </c>
      <c r="D21" s="245" t="s">
        <v>977</v>
      </c>
      <c r="E21" s="245" t="s">
        <v>524</v>
      </c>
      <c r="F21" s="337">
        <v>100000</v>
      </c>
      <c r="G21" s="244">
        <v>4.5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44379</v>
      </c>
      <c r="B22" s="244">
        <v>538787</v>
      </c>
      <c r="C22" s="245" t="s">
        <v>976</v>
      </c>
      <c r="D22" s="245" t="s">
        <v>978</v>
      </c>
      <c r="E22" s="432" t="s">
        <v>524</v>
      </c>
      <c r="F22" s="337">
        <v>100000</v>
      </c>
      <c r="G22" s="244">
        <v>4.5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44379</v>
      </c>
      <c r="B23" s="244">
        <v>538787</v>
      </c>
      <c r="C23" s="245" t="s">
        <v>976</v>
      </c>
      <c r="D23" s="245" t="s">
        <v>979</v>
      </c>
      <c r="E23" s="245" t="s">
        <v>524</v>
      </c>
      <c r="F23" s="337">
        <v>100000</v>
      </c>
      <c r="G23" s="244">
        <v>4.5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44379</v>
      </c>
      <c r="B24" s="244">
        <v>538787</v>
      </c>
      <c r="C24" s="245" t="s">
        <v>976</v>
      </c>
      <c r="D24" s="245" t="s">
        <v>980</v>
      </c>
      <c r="E24" s="245" t="s">
        <v>525</v>
      </c>
      <c r="F24" s="337">
        <v>300000</v>
      </c>
      <c r="G24" s="244">
        <v>4.5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44379</v>
      </c>
      <c r="B25" s="244">
        <v>504028</v>
      </c>
      <c r="C25" s="245" t="s">
        <v>928</v>
      </c>
      <c r="D25" s="245" t="s">
        <v>929</v>
      </c>
      <c r="E25" s="432" t="s">
        <v>525</v>
      </c>
      <c r="F25" s="337">
        <v>250000</v>
      </c>
      <c r="G25" s="244">
        <v>61.17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44379</v>
      </c>
      <c r="B26" s="244">
        <v>542666</v>
      </c>
      <c r="C26" s="245" t="s">
        <v>981</v>
      </c>
      <c r="D26" s="245" t="s">
        <v>982</v>
      </c>
      <c r="E26" s="245" t="s">
        <v>525</v>
      </c>
      <c r="F26" s="337">
        <v>40000</v>
      </c>
      <c r="G26" s="244">
        <v>46.19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44379</v>
      </c>
      <c r="B27" s="244">
        <v>542666</v>
      </c>
      <c r="C27" s="245" t="s">
        <v>981</v>
      </c>
      <c r="D27" s="245" t="s">
        <v>983</v>
      </c>
      <c r="E27" s="432" t="s">
        <v>524</v>
      </c>
      <c r="F27" s="337">
        <v>100000</v>
      </c>
      <c r="G27" s="244">
        <v>45.88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44379</v>
      </c>
      <c r="B28" s="244">
        <v>539679</v>
      </c>
      <c r="C28" s="245" t="s">
        <v>930</v>
      </c>
      <c r="D28" s="245" t="s">
        <v>984</v>
      </c>
      <c r="E28" s="432" t="s">
        <v>525</v>
      </c>
      <c r="F28" s="337">
        <v>50000</v>
      </c>
      <c r="G28" s="244">
        <v>10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44379</v>
      </c>
      <c r="B29" s="244">
        <v>505523</v>
      </c>
      <c r="C29" s="245" t="s">
        <v>985</v>
      </c>
      <c r="D29" s="245" t="s">
        <v>986</v>
      </c>
      <c r="E29" s="245" t="s">
        <v>525</v>
      </c>
      <c r="F29" s="337">
        <v>858091</v>
      </c>
      <c r="G29" s="244">
        <v>0.42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44379</v>
      </c>
      <c r="B30" s="244">
        <v>539519</v>
      </c>
      <c r="C30" s="245" t="s">
        <v>987</v>
      </c>
      <c r="D30" s="245" t="s">
        <v>932</v>
      </c>
      <c r="E30" s="432" t="s">
        <v>524</v>
      </c>
      <c r="F30" s="337">
        <v>34000</v>
      </c>
      <c r="G30" s="244">
        <v>27.67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44379</v>
      </c>
      <c r="B31" s="244">
        <v>539519</v>
      </c>
      <c r="C31" s="245" t="s">
        <v>987</v>
      </c>
      <c r="D31" s="245" t="s">
        <v>988</v>
      </c>
      <c r="E31" s="432" t="s">
        <v>525</v>
      </c>
      <c r="F31" s="337">
        <v>35000</v>
      </c>
      <c r="G31" s="244">
        <v>28.95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44379</v>
      </c>
      <c r="B32" s="244">
        <v>504273</v>
      </c>
      <c r="C32" s="245" t="s">
        <v>876</v>
      </c>
      <c r="D32" s="245" t="s">
        <v>877</v>
      </c>
      <c r="E32" s="245" t="s">
        <v>525</v>
      </c>
      <c r="F32" s="337">
        <v>635099</v>
      </c>
      <c r="G32" s="244">
        <v>20.65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44379</v>
      </c>
      <c r="B33" s="244">
        <v>540727</v>
      </c>
      <c r="C33" s="245" t="s">
        <v>989</v>
      </c>
      <c r="D33" s="245" t="s">
        <v>990</v>
      </c>
      <c r="E33" s="432" t="s">
        <v>525</v>
      </c>
      <c r="F33" s="337">
        <v>54000</v>
      </c>
      <c r="G33" s="244">
        <v>25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44379</v>
      </c>
      <c r="B34" s="244">
        <v>538611</v>
      </c>
      <c r="C34" s="245" t="s">
        <v>931</v>
      </c>
      <c r="D34" s="245" t="s">
        <v>991</v>
      </c>
      <c r="E34" s="245" t="s">
        <v>525</v>
      </c>
      <c r="F34" s="337">
        <v>74800</v>
      </c>
      <c r="G34" s="244">
        <v>7.03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44379</v>
      </c>
      <c r="B35" s="244">
        <v>538611</v>
      </c>
      <c r="C35" s="245" t="s">
        <v>931</v>
      </c>
      <c r="D35" s="245" t="s">
        <v>992</v>
      </c>
      <c r="E35" s="432" t="s">
        <v>524</v>
      </c>
      <c r="F35" s="337">
        <v>115000</v>
      </c>
      <c r="G35" s="244">
        <v>7.03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44379</v>
      </c>
      <c r="B36" s="244">
        <v>520155</v>
      </c>
      <c r="C36" s="245" t="s">
        <v>933</v>
      </c>
      <c r="D36" s="245" t="s">
        <v>934</v>
      </c>
      <c r="E36" s="245" t="s">
        <v>525</v>
      </c>
      <c r="F36" s="337">
        <v>125062</v>
      </c>
      <c r="G36" s="244">
        <v>9.17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44379</v>
      </c>
      <c r="B37" s="244">
        <v>516108</v>
      </c>
      <c r="C37" s="245" t="s">
        <v>993</v>
      </c>
      <c r="D37" s="245" t="s">
        <v>994</v>
      </c>
      <c r="E37" s="432" t="s">
        <v>525</v>
      </c>
      <c r="F37" s="337">
        <v>104051</v>
      </c>
      <c r="G37" s="244">
        <v>105.79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44379</v>
      </c>
      <c r="B38" s="244">
        <v>540108</v>
      </c>
      <c r="C38" s="245" t="s">
        <v>995</v>
      </c>
      <c r="D38" s="245" t="s">
        <v>884</v>
      </c>
      <c r="E38" s="245" t="s">
        <v>524</v>
      </c>
      <c r="F38" s="337">
        <v>55800</v>
      </c>
      <c r="G38" s="244">
        <v>34.5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44379</v>
      </c>
      <c r="B39" s="244">
        <v>540108</v>
      </c>
      <c r="C39" s="245" t="s">
        <v>995</v>
      </c>
      <c r="D39" s="245" t="s">
        <v>884</v>
      </c>
      <c r="E39" s="432" t="s">
        <v>525</v>
      </c>
      <c r="F39" s="337">
        <v>55800</v>
      </c>
      <c r="G39" s="244">
        <v>48.8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44379</v>
      </c>
      <c r="B40" s="244">
        <v>540108</v>
      </c>
      <c r="C40" s="245" t="s">
        <v>995</v>
      </c>
      <c r="D40" s="245" t="s">
        <v>996</v>
      </c>
      <c r="E40" s="432" t="s">
        <v>525</v>
      </c>
      <c r="F40" s="337">
        <v>93000</v>
      </c>
      <c r="G40" s="244">
        <v>34.71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44379</v>
      </c>
      <c r="B41" s="244">
        <v>540108</v>
      </c>
      <c r="C41" s="245" t="s">
        <v>995</v>
      </c>
      <c r="D41" s="245" t="s">
        <v>997</v>
      </c>
      <c r="E41" s="245" t="s">
        <v>524</v>
      </c>
      <c r="F41" s="337">
        <v>36000</v>
      </c>
      <c r="G41" s="244">
        <v>48.28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44379</v>
      </c>
      <c r="B42" s="244">
        <v>543310</v>
      </c>
      <c r="C42" s="245" t="s">
        <v>879</v>
      </c>
      <c r="D42" s="245" t="s">
        <v>878</v>
      </c>
      <c r="E42" s="245" t="s">
        <v>524</v>
      </c>
      <c r="F42" s="337">
        <v>24000</v>
      </c>
      <c r="G42" s="244">
        <v>61.08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44379</v>
      </c>
      <c r="B43" s="244">
        <v>543310</v>
      </c>
      <c r="C43" s="245" t="s">
        <v>879</v>
      </c>
      <c r="D43" s="245" t="s">
        <v>998</v>
      </c>
      <c r="E43" s="432" t="s">
        <v>524</v>
      </c>
      <c r="F43" s="337">
        <v>60000</v>
      </c>
      <c r="G43" s="244">
        <v>61.1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44379</v>
      </c>
      <c r="B44" s="244">
        <v>517393</v>
      </c>
      <c r="C44" s="245" t="s">
        <v>865</v>
      </c>
      <c r="D44" s="245" t="s">
        <v>866</v>
      </c>
      <c r="E44" s="432" t="s">
        <v>525</v>
      </c>
      <c r="F44" s="337">
        <v>491000</v>
      </c>
      <c r="G44" s="244">
        <v>0.92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44379</v>
      </c>
      <c r="B45" s="244">
        <v>533427</v>
      </c>
      <c r="C45" s="245" t="s">
        <v>935</v>
      </c>
      <c r="D45" s="245" t="s">
        <v>999</v>
      </c>
      <c r="E45" s="245" t="s">
        <v>525</v>
      </c>
      <c r="F45" s="337">
        <v>166000</v>
      </c>
      <c r="G45" s="244">
        <v>19.829999999999998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44379</v>
      </c>
      <c r="B46" s="244">
        <v>533427</v>
      </c>
      <c r="C46" s="245" t="s">
        <v>935</v>
      </c>
      <c r="D46" s="245" t="s">
        <v>1000</v>
      </c>
      <c r="E46" s="432" t="s">
        <v>524</v>
      </c>
      <c r="F46" s="337">
        <v>112645</v>
      </c>
      <c r="G46" s="244">
        <v>19.77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44379</v>
      </c>
      <c r="B47" s="244">
        <v>530697</v>
      </c>
      <c r="C47" s="245" t="s">
        <v>1001</v>
      </c>
      <c r="D47" s="245" t="s">
        <v>1002</v>
      </c>
      <c r="E47" s="245" t="s">
        <v>524</v>
      </c>
      <c r="F47" s="337">
        <v>33551</v>
      </c>
      <c r="G47" s="244">
        <v>41.14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44379</v>
      </c>
      <c r="B48" s="244">
        <v>530697</v>
      </c>
      <c r="C48" s="245" t="s">
        <v>1001</v>
      </c>
      <c r="D48" s="245" t="s">
        <v>1002</v>
      </c>
      <c r="E48" s="432" t="s">
        <v>525</v>
      </c>
      <c r="F48" s="337">
        <v>33551</v>
      </c>
      <c r="G48" s="244">
        <v>43.82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44379</v>
      </c>
      <c r="B49" s="244">
        <v>503624</v>
      </c>
      <c r="C49" s="245" t="s">
        <v>1003</v>
      </c>
      <c r="D49" s="245" t="s">
        <v>1004</v>
      </c>
      <c r="E49" s="432" t="s">
        <v>525</v>
      </c>
      <c r="F49" s="337">
        <v>88220</v>
      </c>
      <c r="G49" s="244">
        <v>4.12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44379</v>
      </c>
      <c r="B50" s="244" t="s">
        <v>936</v>
      </c>
      <c r="C50" s="245" t="s">
        <v>937</v>
      </c>
      <c r="D50" s="245" t="s">
        <v>820</v>
      </c>
      <c r="E50" s="245" t="s">
        <v>524</v>
      </c>
      <c r="F50" s="337">
        <v>185552</v>
      </c>
      <c r="G50" s="244">
        <v>343.51</v>
      </c>
      <c r="H50" s="315" t="s">
        <v>814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44379</v>
      </c>
      <c r="B51" s="244" t="s">
        <v>1005</v>
      </c>
      <c r="C51" s="245" t="s">
        <v>1006</v>
      </c>
      <c r="D51" s="245" t="s">
        <v>1007</v>
      </c>
      <c r="E51" s="245" t="s">
        <v>524</v>
      </c>
      <c r="F51" s="337">
        <v>250000</v>
      </c>
      <c r="G51" s="244">
        <v>21.09</v>
      </c>
      <c r="H51" s="315" t="s">
        <v>814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44379</v>
      </c>
      <c r="B52" s="244" t="s">
        <v>657</v>
      </c>
      <c r="C52" s="245" t="s">
        <v>1008</v>
      </c>
      <c r="D52" s="245" t="s">
        <v>1009</v>
      </c>
      <c r="E52" s="245" t="s">
        <v>524</v>
      </c>
      <c r="F52" s="337">
        <v>204000</v>
      </c>
      <c r="G52" s="244">
        <v>185.05</v>
      </c>
      <c r="H52" s="315" t="s">
        <v>814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44379</v>
      </c>
      <c r="B53" s="244" t="s">
        <v>1010</v>
      </c>
      <c r="C53" s="245" t="s">
        <v>1011</v>
      </c>
      <c r="D53" s="245" t="s">
        <v>820</v>
      </c>
      <c r="E53" s="432" t="s">
        <v>524</v>
      </c>
      <c r="F53" s="337">
        <v>151169</v>
      </c>
      <c r="G53" s="244">
        <v>765.35</v>
      </c>
      <c r="H53" s="315" t="s">
        <v>814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44379</v>
      </c>
      <c r="B54" s="244" t="s">
        <v>1012</v>
      </c>
      <c r="C54" s="245" t="s">
        <v>1013</v>
      </c>
      <c r="D54" s="245" t="s">
        <v>855</v>
      </c>
      <c r="E54" s="432" t="s">
        <v>524</v>
      </c>
      <c r="F54" s="337">
        <v>74634</v>
      </c>
      <c r="G54" s="244">
        <v>183.61</v>
      </c>
      <c r="H54" s="315" t="s">
        <v>814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44379</v>
      </c>
      <c r="B55" s="244" t="s">
        <v>1014</v>
      </c>
      <c r="C55" s="245" t="s">
        <v>1015</v>
      </c>
      <c r="D55" s="245" t="s">
        <v>1016</v>
      </c>
      <c r="E55" s="245" t="s">
        <v>524</v>
      </c>
      <c r="F55" s="337">
        <v>140000</v>
      </c>
      <c r="G55" s="244">
        <v>233.8</v>
      </c>
      <c r="H55" s="315" t="s">
        <v>814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44379</v>
      </c>
      <c r="B56" s="244" t="s">
        <v>1017</v>
      </c>
      <c r="C56" s="245" t="s">
        <v>1018</v>
      </c>
      <c r="D56" s="245" t="s">
        <v>947</v>
      </c>
      <c r="E56" s="245" t="s">
        <v>524</v>
      </c>
      <c r="F56" s="337">
        <v>8194169</v>
      </c>
      <c r="G56" s="244">
        <v>2.16</v>
      </c>
      <c r="H56" s="315" t="s">
        <v>814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44379</v>
      </c>
      <c r="B57" s="244" t="s">
        <v>907</v>
      </c>
      <c r="C57" s="245" t="s">
        <v>939</v>
      </c>
      <c r="D57" s="245" t="s">
        <v>1019</v>
      </c>
      <c r="E57" s="432" t="s">
        <v>524</v>
      </c>
      <c r="F57" s="337">
        <v>1168168</v>
      </c>
      <c r="G57" s="244">
        <v>1209.79</v>
      </c>
      <c r="H57" s="315" t="s">
        <v>814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44379</v>
      </c>
      <c r="B58" s="244" t="s">
        <v>907</v>
      </c>
      <c r="C58" s="245" t="s">
        <v>939</v>
      </c>
      <c r="D58" s="245" t="s">
        <v>835</v>
      </c>
      <c r="E58" s="245" t="s">
        <v>524</v>
      </c>
      <c r="F58" s="337">
        <v>964866</v>
      </c>
      <c r="G58" s="244">
        <v>1207.43</v>
      </c>
      <c r="H58" s="315" t="s">
        <v>814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44379</v>
      </c>
      <c r="B59" s="244" t="s">
        <v>907</v>
      </c>
      <c r="C59" s="245" t="s">
        <v>939</v>
      </c>
      <c r="D59" s="245" t="s">
        <v>820</v>
      </c>
      <c r="E59" s="245" t="s">
        <v>524</v>
      </c>
      <c r="F59" s="337">
        <v>2297224</v>
      </c>
      <c r="G59" s="244">
        <v>1212.44</v>
      </c>
      <c r="H59" s="315" t="s">
        <v>814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44379</v>
      </c>
      <c r="B60" s="244" t="s">
        <v>1020</v>
      </c>
      <c r="C60" s="245" t="s">
        <v>1021</v>
      </c>
      <c r="D60" s="245" t="s">
        <v>1022</v>
      </c>
      <c r="E60" s="245" t="s">
        <v>524</v>
      </c>
      <c r="F60" s="337">
        <v>35000000</v>
      </c>
      <c r="G60" s="244">
        <v>5.71</v>
      </c>
      <c r="H60" s="315" t="s">
        <v>814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44379</v>
      </c>
      <c r="B61" s="244" t="s">
        <v>130</v>
      </c>
      <c r="C61" s="245" t="s">
        <v>1023</v>
      </c>
      <c r="D61" s="245" t="s">
        <v>820</v>
      </c>
      <c r="E61" s="245" t="s">
        <v>524</v>
      </c>
      <c r="F61" s="337">
        <v>313509</v>
      </c>
      <c r="G61" s="244">
        <v>1008.85</v>
      </c>
      <c r="H61" s="315" t="s">
        <v>814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44379</v>
      </c>
      <c r="B62" s="244" t="s">
        <v>1024</v>
      </c>
      <c r="C62" s="222" t="s">
        <v>1025</v>
      </c>
      <c r="D62" s="222" t="s">
        <v>1026</v>
      </c>
      <c r="E62" s="245" t="s">
        <v>524</v>
      </c>
      <c r="F62" s="337">
        <v>100000</v>
      </c>
      <c r="G62" s="244">
        <v>63.58</v>
      </c>
      <c r="H62" s="315" t="s">
        <v>814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44379</v>
      </c>
      <c r="B63" s="244" t="s">
        <v>1027</v>
      </c>
      <c r="C63" s="245" t="s">
        <v>1028</v>
      </c>
      <c r="D63" s="245" t="s">
        <v>938</v>
      </c>
      <c r="E63" s="245" t="s">
        <v>524</v>
      </c>
      <c r="F63" s="337">
        <v>150000</v>
      </c>
      <c r="G63" s="244">
        <v>364.71</v>
      </c>
      <c r="H63" s="315" t="s">
        <v>814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44379</v>
      </c>
      <c r="B64" s="244" t="s">
        <v>1029</v>
      </c>
      <c r="C64" s="245" t="s">
        <v>1030</v>
      </c>
      <c r="D64" s="245" t="s">
        <v>1031</v>
      </c>
      <c r="E64" s="245" t="s">
        <v>524</v>
      </c>
      <c r="F64" s="337">
        <v>129000</v>
      </c>
      <c r="G64" s="244">
        <v>20.41</v>
      </c>
      <c r="H64" s="315" t="s">
        <v>814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44379</v>
      </c>
      <c r="B65" s="244" t="s">
        <v>1032</v>
      </c>
      <c r="C65" s="245" t="s">
        <v>1033</v>
      </c>
      <c r="D65" s="245" t="s">
        <v>820</v>
      </c>
      <c r="E65" s="245" t="s">
        <v>524</v>
      </c>
      <c r="F65" s="337">
        <v>157327</v>
      </c>
      <c r="G65" s="244">
        <v>1236.1600000000001</v>
      </c>
      <c r="H65" s="315" t="s">
        <v>814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44379</v>
      </c>
      <c r="B66" s="244" t="s">
        <v>940</v>
      </c>
      <c r="C66" s="245" t="s">
        <v>941</v>
      </c>
      <c r="D66" s="245" t="s">
        <v>820</v>
      </c>
      <c r="E66" s="245" t="s">
        <v>524</v>
      </c>
      <c r="F66" s="337">
        <v>35997</v>
      </c>
      <c r="G66" s="244">
        <v>372.3</v>
      </c>
      <c r="H66" s="315" t="s">
        <v>814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44379</v>
      </c>
      <c r="B67" s="244" t="s">
        <v>1034</v>
      </c>
      <c r="C67" s="245" t="s">
        <v>1035</v>
      </c>
      <c r="D67" s="245" t="s">
        <v>820</v>
      </c>
      <c r="E67" s="245" t="s">
        <v>524</v>
      </c>
      <c r="F67" s="337">
        <v>542062</v>
      </c>
      <c r="G67" s="244">
        <v>121.95</v>
      </c>
      <c r="H67" s="315" t="s">
        <v>814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44379</v>
      </c>
      <c r="B68" s="244" t="s">
        <v>1036</v>
      </c>
      <c r="C68" s="245" t="s">
        <v>1037</v>
      </c>
      <c r="D68" s="245" t="s">
        <v>1038</v>
      </c>
      <c r="E68" s="245" t="s">
        <v>524</v>
      </c>
      <c r="F68" s="337">
        <v>80000</v>
      </c>
      <c r="G68" s="244">
        <v>72.05</v>
      </c>
      <c r="H68" s="315" t="s">
        <v>814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44379</v>
      </c>
      <c r="B69" s="244" t="s">
        <v>1039</v>
      </c>
      <c r="C69" s="245" t="s">
        <v>1040</v>
      </c>
      <c r="D69" s="245" t="s">
        <v>1041</v>
      </c>
      <c r="E69" s="245" t="s">
        <v>524</v>
      </c>
      <c r="F69" s="337">
        <v>400000</v>
      </c>
      <c r="G69" s="244">
        <v>14.05</v>
      </c>
      <c r="H69" s="315" t="s">
        <v>814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44379</v>
      </c>
      <c r="B70" s="244" t="s">
        <v>1042</v>
      </c>
      <c r="C70" s="245" t="s">
        <v>1043</v>
      </c>
      <c r="D70" s="245" t="s">
        <v>1044</v>
      </c>
      <c r="E70" s="245" t="s">
        <v>524</v>
      </c>
      <c r="F70" s="337">
        <v>1000000</v>
      </c>
      <c r="G70" s="244">
        <v>94.05</v>
      </c>
      <c r="H70" s="315" t="s">
        <v>814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44379</v>
      </c>
      <c r="B71" s="244" t="s">
        <v>1045</v>
      </c>
      <c r="C71" s="245" t="s">
        <v>1046</v>
      </c>
      <c r="D71" s="245" t="s">
        <v>1047</v>
      </c>
      <c r="E71" s="245" t="s">
        <v>524</v>
      </c>
      <c r="F71" s="337">
        <v>41077026</v>
      </c>
      <c r="G71" s="244">
        <v>3.81</v>
      </c>
      <c r="H71" s="315" t="s">
        <v>814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44379</v>
      </c>
      <c r="B72" s="244" t="s">
        <v>1045</v>
      </c>
      <c r="C72" s="245" t="s">
        <v>1046</v>
      </c>
      <c r="D72" s="245" t="s">
        <v>855</v>
      </c>
      <c r="E72" s="245" t="s">
        <v>524</v>
      </c>
      <c r="F72" s="337">
        <v>47081703</v>
      </c>
      <c r="G72" s="244">
        <v>3.67</v>
      </c>
      <c r="H72" s="315" t="s">
        <v>814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44379</v>
      </c>
      <c r="B73" s="244" t="s">
        <v>1045</v>
      </c>
      <c r="C73" s="245" t="s">
        <v>1046</v>
      </c>
      <c r="D73" s="245" t="s">
        <v>856</v>
      </c>
      <c r="E73" s="245" t="s">
        <v>524</v>
      </c>
      <c r="F73" s="337">
        <v>26808856</v>
      </c>
      <c r="G73" s="244">
        <v>3.72</v>
      </c>
      <c r="H73" s="315" t="s">
        <v>814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44379</v>
      </c>
      <c r="B74" s="244" t="s">
        <v>1045</v>
      </c>
      <c r="C74" s="245" t="s">
        <v>1046</v>
      </c>
      <c r="D74" s="245" t="s">
        <v>1048</v>
      </c>
      <c r="E74" s="245" t="s">
        <v>524</v>
      </c>
      <c r="F74" s="337">
        <v>19251315</v>
      </c>
      <c r="G74" s="244">
        <v>3.7</v>
      </c>
      <c r="H74" s="315" t="s">
        <v>814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44379</v>
      </c>
      <c r="B75" s="244" t="s">
        <v>1045</v>
      </c>
      <c r="C75" s="245" t="s">
        <v>1046</v>
      </c>
      <c r="D75" s="245" t="s">
        <v>947</v>
      </c>
      <c r="E75" s="245" t="s">
        <v>524</v>
      </c>
      <c r="F75" s="337">
        <v>17788885</v>
      </c>
      <c r="G75" s="244">
        <v>3.73</v>
      </c>
      <c r="H75" s="315" t="s">
        <v>814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44379</v>
      </c>
      <c r="B76" s="244" t="s">
        <v>1045</v>
      </c>
      <c r="C76" s="245" t="s">
        <v>1046</v>
      </c>
      <c r="D76" s="245" t="s">
        <v>1049</v>
      </c>
      <c r="E76" s="245" t="s">
        <v>524</v>
      </c>
      <c r="F76" s="337">
        <v>14000304</v>
      </c>
      <c r="G76" s="244">
        <v>3.67</v>
      </c>
      <c r="H76" s="315" t="s">
        <v>814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44379</v>
      </c>
      <c r="B77" s="244" t="s">
        <v>1045</v>
      </c>
      <c r="C77" s="245" t="s">
        <v>1046</v>
      </c>
      <c r="D77" s="245" t="s">
        <v>1050</v>
      </c>
      <c r="E77" s="245" t="s">
        <v>524</v>
      </c>
      <c r="F77" s="337">
        <v>20193203</v>
      </c>
      <c r="G77" s="244">
        <v>3.77</v>
      </c>
      <c r="H77" s="315" t="s">
        <v>814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44379</v>
      </c>
      <c r="B78" s="244" t="s">
        <v>1051</v>
      </c>
      <c r="C78" s="245" t="s">
        <v>1052</v>
      </c>
      <c r="D78" s="245" t="s">
        <v>1053</v>
      </c>
      <c r="E78" s="245" t="s">
        <v>524</v>
      </c>
      <c r="F78" s="337">
        <v>2248068</v>
      </c>
      <c r="G78" s="244">
        <v>22.39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44379</v>
      </c>
      <c r="B79" s="244" t="s">
        <v>1051</v>
      </c>
      <c r="C79" s="245" t="s">
        <v>1052</v>
      </c>
      <c r="D79" s="245" t="s">
        <v>1049</v>
      </c>
      <c r="E79" s="245" t="s">
        <v>524</v>
      </c>
      <c r="F79" s="337">
        <v>1443185</v>
      </c>
      <c r="G79" s="244">
        <v>23.61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44379</v>
      </c>
      <c r="B80" s="244" t="s">
        <v>1051</v>
      </c>
      <c r="C80" s="245" t="s">
        <v>1052</v>
      </c>
      <c r="D80" s="245" t="s">
        <v>855</v>
      </c>
      <c r="E80" s="245" t="s">
        <v>524</v>
      </c>
      <c r="F80" s="337">
        <v>2904860</v>
      </c>
      <c r="G80" s="244">
        <v>22.28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44379</v>
      </c>
      <c r="B81" s="244" t="s">
        <v>1051</v>
      </c>
      <c r="C81" s="245" t="s">
        <v>1052</v>
      </c>
      <c r="D81" s="245" t="s">
        <v>1054</v>
      </c>
      <c r="E81" s="245" t="s">
        <v>524</v>
      </c>
      <c r="F81" s="337">
        <v>1400000</v>
      </c>
      <c r="G81" s="244">
        <v>22.07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44379</v>
      </c>
      <c r="B82" s="244" t="s">
        <v>1051</v>
      </c>
      <c r="C82" s="245" t="s">
        <v>1052</v>
      </c>
      <c r="D82" s="245" t="s">
        <v>856</v>
      </c>
      <c r="E82" s="245" t="s">
        <v>524</v>
      </c>
      <c r="F82" s="337">
        <v>4159579</v>
      </c>
      <c r="G82" s="244">
        <v>23.44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44379</v>
      </c>
      <c r="B83" s="244" t="s">
        <v>1051</v>
      </c>
      <c r="C83" s="245" t="s">
        <v>1052</v>
      </c>
      <c r="D83" s="245" t="s">
        <v>947</v>
      </c>
      <c r="E83" s="245" t="s">
        <v>524</v>
      </c>
      <c r="F83" s="337">
        <v>3192318</v>
      </c>
      <c r="G83" s="244">
        <v>22.34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44379</v>
      </c>
      <c r="B84" s="244" t="s">
        <v>885</v>
      </c>
      <c r="C84" s="245" t="s">
        <v>886</v>
      </c>
      <c r="D84" s="245" t="s">
        <v>1055</v>
      </c>
      <c r="E84" s="245" t="s">
        <v>524</v>
      </c>
      <c r="F84" s="337">
        <v>30000</v>
      </c>
      <c r="G84" s="244">
        <v>271.98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44379</v>
      </c>
      <c r="B85" s="244" t="s">
        <v>885</v>
      </c>
      <c r="C85" s="245" t="s">
        <v>886</v>
      </c>
      <c r="D85" s="245" t="s">
        <v>942</v>
      </c>
      <c r="E85" s="245" t="s">
        <v>524</v>
      </c>
      <c r="F85" s="337">
        <v>320</v>
      </c>
      <c r="G85" s="244">
        <v>277.20999999999998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44379</v>
      </c>
      <c r="B86" s="244" t="s">
        <v>1056</v>
      </c>
      <c r="C86" s="245" t="s">
        <v>1057</v>
      </c>
      <c r="D86" s="245" t="s">
        <v>1049</v>
      </c>
      <c r="E86" s="245" t="s">
        <v>524</v>
      </c>
      <c r="F86" s="337">
        <v>6234799</v>
      </c>
      <c r="G86" s="244">
        <v>4.75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44379</v>
      </c>
      <c r="B87" s="244" t="s">
        <v>918</v>
      </c>
      <c r="C87" s="245" t="s">
        <v>1058</v>
      </c>
      <c r="D87" s="245" t="s">
        <v>830</v>
      </c>
      <c r="E87" s="245" t="s">
        <v>524</v>
      </c>
      <c r="F87" s="337">
        <v>311820</v>
      </c>
      <c r="G87" s="244">
        <v>1996.67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44379</v>
      </c>
      <c r="B88" s="244" t="s">
        <v>918</v>
      </c>
      <c r="C88" s="245" t="s">
        <v>1058</v>
      </c>
      <c r="D88" s="245" t="s">
        <v>1019</v>
      </c>
      <c r="E88" s="245" t="s">
        <v>524</v>
      </c>
      <c r="F88" s="337">
        <v>385305</v>
      </c>
      <c r="G88" s="244">
        <v>2007.66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44379</v>
      </c>
      <c r="B89" s="244" t="s">
        <v>918</v>
      </c>
      <c r="C89" s="245" t="s">
        <v>1058</v>
      </c>
      <c r="D89" s="245" t="s">
        <v>835</v>
      </c>
      <c r="E89" s="245" t="s">
        <v>524</v>
      </c>
      <c r="F89" s="337">
        <v>592890</v>
      </c>
      <c r="G89" s="244">
        <v>2006.87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44379</v>
      </c>
      <c r="B90" s="244" t="s">
        <v>918</v>
      </c>
      <c r="C90" s="245" t="s">
        <v>1058</v>
      </c>
      <c r="D90" s="245" t="s">
        <v>820</v>
      </c>
      <c r="E90" s="245" t="s">
        <v>524</v>
      </c>
      <c r="F90" s="337">
        <v>462413</v>
      </c>
      <c r="G90" s="244">
        <v>1961.9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44379</v>
      </c>
      <c r="B91" s="244" t="s">
        <v>1059</v>
      </c>
      <c r="C91" s="245" t="s">
        <v>1060</v>
      </c>
      <c r="D91" s="245" t="s">
        <v>855</v>
      </c>
      <c r="E91" s="245" t="s">
        <v>524</v>
      </c>
      <c r="F91" s="337">
        <v>357389</v>
      </c>
      <c r="G91" s="244">
        <v>46.3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44379</v>
      </c>
      <c r="B92" s="244" t="s">
        <v>887</v>
      </c>
      <c r="C92" s="245" t="s">
        <v>888</v>
      </c>
      <c r="D92" s="245" t="s">
        <v>884</v>
      </c>
      <c r="E92" s="245" t="s">
        <v>524</v>
      </c>
      <c r="F92" s="337">
        <v>126499</v>
      </c>
      <c r="G92" s="244">
        <v>181.4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44379</v>
      </c>
      <c r="B93" s="244" t="s">
        <v>887</v>
      </c>
      <c r="C93" s="245" t="s">
        <v>888</v>
      </c>
      <c r="D93" s="245" t="s">
        <v>883</v>
      </c>
      <c r="E93" s="245" t="s">
        <v>524</v>
      </c>
      <c r="F93" s="337">
        <v>91801</v>
      </c>
      <c r="G93" s="244">
        <v>178.31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44379</v>
      </c>
      <c r="B94" s="244" t="s">
        <v>943</v>
      </c>
      <c r="C94" s="245" t="s">
        <v>944</v>
      </c>
      <c r="D94" s="245" t="s">
        <v>854</v>
      </c>
      <c r="E94" s="245" t="s">
        <v>524</v>
      </c>
      <c r="F94" s="337">
        <v>235742</v>
      </c>
      <c r="G94" s="244">
        <v>146.52000000000001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44379</v>
      </c>
      <c r="B95" s="244" t="s">
        <v>1061</v>
      </c>
      <c r="C95" s="245" t="s">
        <v>1062</v>
      </c>
      <c r="D95" s="245" t="s">
        <v>855</v>
      </c>
      <c r="E95" s="245" t="s">
        <v>524</v>
      </c>
      <c r="F95" s="337">
        <v>422237</v>
      </c>
      <c r="G95" s="244">
        <v>22.65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44379</v>
      </c>
      <c r="B96" s="244" t="s">
        <v>945</v>
      </c>
      <c r="C96" s="245" t="s">
        <v>946</v>
      </c>
      <c r="D96" s="245" t="s">
        <v>820</v>
      </c>
      <c r="E96" s="245" t="s">
        <v>524</v>
      </c>
      <c r="F96" s="337">
        <v>470848</v>
      </c>
      <c r="G96" s="244">
        <v>99.06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44379</v>
      </c>
      <c r="B97" s="244" t="s">
        <v>936</v>
      </c>
      <c r="C97" s="245" t="s">
        <v>937</v>
      </c>
      <c r="D97" s="245" t="s">
        <v>820</v>
      </c>
      <c r="E97" s="245" t="s">
        <v>525</v>
      </c>
      <c r="F97" s="337">
        <v>185552</v>
      </c>
      <c r="G97" s="244">
        <v>343.83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44379</v>
      </c>
      <c r="B98" s="244" t="s">
        <v>880</v>
      </c>
      <c r="C98" s="245" t="s">
        <v>881</v>
      </c>
      <c r="D98" s="245" t="s">
        <v>882</v>
      </c>
      <c r="E98" s="245" t="s">
        <v>525</v>
      </c>
      <c r="F98" s="337">
        <v>117000</v>
      </c>
      <c r="G98" s="244">
        <v>6.5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44379</v>
      </c>
      <c r="B99" s="244" t="s">
        <v>1010</v>
      </c>
      <c r="C99" s="245" t="s">
        <v>1011</v>
      </c>
      <c r="D99" s="245" t="s">
        <v>820</v>
      </c>
      <c r="E99" s="245" t="s">
        <v>525</v>
      </c>
      <c r="F99" s="337">
        <v>151169</v>
      </c>
      <c r="G99" s="244">
        <v>765.66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44379</v>
      </c>
      <c r="B100" s="244" t="s">
        <v>1012</v>
      </c>
      <c r="C100" s="245" t="s">
        <v>1013</v>
      </c>
      <c r="D100" s="245" t="s">
        <v>855</v>
      </c>
      <c r="E100" s="245" t="s">
        <v>525</v>
      </c>
      <c r="F100" s="337">
        <v>81134</v>
      </c>
      <c r="G100" s="244">
        <v>190.76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44379</v>
      </c>
      <c r="B101" s="244" t="s">
        <v>1017</v>
      </c>
      <c r="C101" s="245" t="s">
        <v>1018</v>
      </c>
      <c r="D101" s="245" t="s">
        <v>947</v>
      </c>
      <c r="E101" s="245" t="s">
        <v>525</v>
      </c>
      <c r="F101" s="337">
        <v>6225030</v>
      </c>
      <c r="G101" s="244">
        <v>2.1800000000000002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44379</v>
      </c>
      <c r="B102" s="244" t="s">
        <v>907</v>
      </c>
      <c r="C102" s="245" t="s">
        <v>939</v>
      </c>
      <c r="D102" s="245" t="s">
        <v>1019</v>
      </c>
      <c r="E102" s="245" t="s">
        <v>525</v>
      </c>
      <c r="F102" s="337">
        <v>1168168</v>
      </c>
      <c r="G102" s="244">
        <v>1210.25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44379</v>
      </c>
      <c r="B103" s="244" t="s">
        <v>907</v>
      </c>
      <c r="C103" s="245" t="s">
        <v>939</v>
      </c>
      <c r="D103" s="245" t="s">
        <v>835</v>
      </c>
      <c r="E103" s="245" t="s">
        <v>525</v>
      </c>
      <c r="F103" s="337">
        <v>971633</v>
      </c>
      <c r="G103" s="244">
        <v>1208.71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44379</v>
      </c>
      <c r="B104" s="244" t="s">
        <v>907</v>
      </c>
      <c r="C104" s="245" t="s">
        <v>939</v>
      </c>
      <c r="D104" s="245" t="s">
        <v>820</v>
      </c>
      <c r="E104" s="245" t="s">
        <v>525</v>
      </c>
      <c r="F104" s="337">
        <v>2297224</v>
      </c>
      <c r="G104" s="244">
        <v>1212.81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44379</v>
      </c>
      <c r="B105" s="244" t="s">
        <v>130</v>
      </c>
      <c r="C105" s="245" t="s">
        <v>1023</v>
      </c>
      <c r="D105" s="245" t="s">
        <v>820</v>
      </c>
      <c r="E105" s="245" t="s">
        <v>525</v>
      </c>
      <c r="F105" s="337">
        <v>313509</v>
      </c>
      <c r="G105" s="244">
        <v>1009.54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44379</v>
      </c>
      <c r="B106" s="244" t="s">
        <v>1032</v>
      </c>
      <c r="C106" s="245" t="s">
        <v>1033</v>
      </c>
      <c r="D106" s="245" t="s">
        <v>820</v>
      </c>
      <c r="E106" s="245" t="s">
        <v>525</v>
      </c>
      <c r="F106" s="337">
        <v>157327</v>
      </c>
      <c r="G106" s="244">
        <v>1236.47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44379</v>
      </c>
      <c r="B107" s="244" t="s">
        <v>940</v>
      </c>
      <c r="C107" s="245" t="s">
        <v>941</v>
      </c>
      <c r="D107" s="245" t="s">
        <v>820</v>
      </c>
      <c r="E107" s="245" t="s">
        <v>525</v>
      </c>
      <c r="F107" s="337">
        <v>35997</v>
      </c>
      <c r="G107" s="244">
        <v>372.61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44379</v>
      </c>
      <c r="B108" s="244" t="s">
        <v>1034</v>
      </c>
      <c r="C108" s="245" t="s">
        <v>1035</v>
      </c>
      <c r="D108" s="245" t="s">
        <v>820</v>
      </c>
      <c r="E108" s="245" t="s">
        <v>525</v>
      </c>
      <c r="F108" s="337">
        <v>542062</v>
      </c>
      <c r="G108" s="244">
        <v>121.92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44379</v>
      </c>
      <c r="B109" s="244" t="s">
        <v>1039</v>
      </c>
      <c r="C109" s="245" t="s">
        <v>1040</v>
      </c>
      <c r="D109" s="245" t="s">
        <v>1041</v>
      </c>
      <c r="E109" s="245" t="s">
        <v>525</v>
      </c>
      <c r="F109" s="337">
        <v>320000</v>
      </c>
      <c r="G109" s="244">
        <v>14.01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44379</v>
      </c>
      <c r="B110" s="244" t="s">
        <v>1045</v>
      </c>
      <c r="C110" s="245" t="s">
        <v>1046</v>
      </c>
      <c r="D110" s="245" t="s">
        <v>1047</v>
      </c>
      <c r="E110" s="245" t="s">
        <v>525</v>
      </c>
      <c r="F110" s="337">
        <v>38077025</v>
      </c>
      <c r="G110" s="244">
        <v>3.8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44379</v>
      </c>
      <c r="B111" s="244" t="s">
        <v>1045</v>
      </c>
      <c r="C111" s="245" t="s">
        <v>1046</v>
      </c>
      <c r="D111" s="245" t="s">
        <v>855</v>
      </c>
      <c r="E111" s="245" t="s">
        <v>525</v>
      </c>
      <c r="F111" s="337">
        <v>42988602</v>
      </c>
      <c r="G111" s="244">
        <v>3.73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44379</v>
      </c>
      <c r="B112" s="244" t="s">
        <v>1045</v>
      </c>
      <c r="C112" s="245" t="s">
        <v>1046</v>
      </c>
      <c r="D112" s="245" t="s">
        <v>1050</v>
      </c>
      <c r="E112" s="245" t="s">
        <v>525</v>
      </c>
      <c r="F112" s="337">
        <v>16786506</v>
      </c>
      <c r="G112" s="244">
        <v>3.75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44379</v>
      </c>
      <c r="B113" s="244" t="s">
        <v>1045</v>
      </c>
      <c r="C113" s="245" t="s">
        <v>1046</v>
      </c>
      <c r="D113" s="245" t="s">
        <v>856</v>
      </c>
      <c r="E113" s="245" t="s">
        <v>525</v>
      </c>
      <c r="F113" s="337">
        <v>23808856</v>
      </c>
      <c r="G113" s="244">
        <v>3.71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44379</v>
      </c>
      <c r="B114" s="244" t="s">
        <v>1045</v>
      </c>
      <c r="C114" s="245" t="s">
        <v>1046</v>
      </c>
      <c r="D114" s="245" t="s">
        <v>947</v>
      </c>
      <c r="E114" s="245" t="s">
        <v>525</v>
      </c>
      <c r="F114" s="337">
        <v>24188885</v>
      </c>
      <c r="G114" s="244">
        <v>3.7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44379</v>
      </c>
      <c r="B115" s="244" t="s">
        <v>1045</v>
      </c>
      <c r="C115" s="245" t="s">
        <v>1046</v>
      </c>
      <c r="D115" s="245" t="s">
        <v>1048</v>
      </c>
      <c r="E115" s="245" t="s">
        <v>525</v>
      </c>
      <c r="F115" s="337">
        <v>13636315</v>
      </c>
      <c r="G115" s="244">
        <v>3.71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44379</v>
      </c>
      <c r="B116" s="244" t="s">
        <v>1045</v>
      </c>
      <c r="C116" s="245" t="s">
        <v>1046</v>
      </c>
      <c r="D116" s="245" t="s">
        <v>1049</v>
      </c>
      <c r="E116" s="245" t="s">
        <v>525</v>
      </c>
      <c r="F116" s="337">
        <v>19000279</v>
      </c>
      <c r="G116" s="244">
        <v>3.84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44379</v>
      </c>
      <c r="B117" s="244" t="s">
        <v>1051</v>
      </c>
      <c r="C117" s="245" t="s">
        <v>1052</v>
      </c>
      <c r="D117" s="245" t="s">
        <v>867</v>
      </c>
      <c r="E117" s="245" t="s">
        <v>525</v>
      </c>
      <c r="F117" s="337">
        <v>4048607</v>
      </c>
      <c r="G117" s="244">
        <v>22.07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44379</v>
      </c>
      <c r="B118" s="244" t="s">
        <v>1051</v>
      </c>
      <c r="C118" s="245" t="s">
        <v>1052</v>
      </c>
      <c r="D118" s="245" t="s">
        <v>855</v>
      </c>
      <c r="E118" s="245" t="s">
        <v>525</v>
      </c>
      <c r="F118" s="337">
        <v>3169860</v>
      </c>
      <c r="G118" s="244">
        <v>22.79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44379</v>
      </c>
      <c r="B119" s="244" t="s">
        <v>1051</v>
      </c>
      <c r="C119" s="245" t="s">
        <v>1052</v>
      </c>
      <c r="D119" s="245" t="s">
        <v>856</v>
      </c>
      <c r="E119" s="245" t="s">
        <v>525</v>
      </c>
      <c r="F119" s="337">
        <v>3259579</v>
      </c>
      <c r="G119" s="244">
        <v>23.23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44379</v>
      </c>
      <c r="B120" s="244" t="s">
        <v>1051</v>
      </c>
      <c r="C120" s="245" t="s">
        <v>1052</v>
      </c>
      <c r="D120" s="245" t="s">
        <v>1053</v>
      </c>
      <c r="E120" s="245" t="s">
        <v>525</v>
      </c>
      <c r="F120" s="337">
        <v>1858568</v>
      </c>
      <c r="G120" s="244">
        <v>22.97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44379</v>
      </c>
      <c r="B121" s="244" t="s">
        <v>1051</v>
      </c>
      <c r="C121" s="245" t="s">
        <v>1052</v>
      </c>
      <c r="D121" s="245" t="s">
        <v>1054</v>
      </c>
      <c r="E121" s="245" t="s">
        <v>525</v>
      </c>
      <c r="F121" s="337">
        <v>900000</v>
      </c>
      <c r="G121" s="244">
        <v>23.3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44379</v>
      </c>
      <c r="B122" s="244" t="s">
        <v>1051</v>
      </c>
      <c r="C122" s="245" t="s">
        <v>1052</v>
      </c>
      <c r="D122" s="245" t="s">
        <v>1049</v>
      </c>
      <c r="E122" s="245" t="s">
        <v>525</v>
      </c>
      <c r="F122" s="337">
        <v>1096673</v>
      </c>
      <c r="G122" s="244">
        <v>23.13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44379</v>
      </c>
      <c r="B123" s="244" t="s">
        <v>1051</v>
      </c>
      <c r="C123" s="245" t="s">
        <v>1052</v>
      </c>
      <c r="D123" s="245" t="s">
        <v>947</v>
      </c>
      <c r="E123" s="245" t="s">
        <v>525</v>
      </c>
      <c r="F123" s="337">
        <v>2742149</v>
      </c>
      <c r="G123" s="244">
        <v>22.78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44379</v>
      </c>
      <c r="B124" s="244" t="s">
        <v>885</v>
      </c>
      <c r="C124" s="245" t="s">
        <v>886</v>
      </c>
      <c r="D124" s="245" t="s">
        <v>942</v>
      </c>
      <c r="E124" s="245" t="s">
        <v>525</v>
      </c>
      <c r="F124" s="337">
        <v>30721</v>
      </c>
      <c r="G124" s="244">
        <v>272.17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44379</v>
      </c>
      <c r="B125" s="244" t="s">
        <v>1056</v>
      </c>
      <c r="C125" s="245" t="s">
        <v>1057</v>
      </c>
      <c r="D125" s="245" t="s">
        <v>1049</v>
      </c>
      <c r="E125" s="245" t="s">
        <v>525</v>
      </c>
      <c r="F125" s="337">
        <v>2687878</v>
      </c>
      <c r="G125" s="244">
        <v>4.75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44379</v>
      </c>
      <c r="B126" s="244" t="s">
        <v>918</v>
      </c>
      <c r="C126" s="245" t="s">
        <v>1058</v>
      </c>
      <c r="D126" s="245" t="s">
        <v>830</v>
      </c>
      <c r="E126" s="245" t="s">
        <v>525</v>
      </c>
      <c r="F126" s="337">
        <v>311884</v>
      </c>
      <c r="G126" s="244">
        <v>1997.55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44379</v>
      </c>
      <c r="B127" s="244" t="s">
        <v>918</v>
      </c>
      <c r="C127" s="245" t="s">
        <v>1058</v>
      </c>
      <c r="D127" s="245" t="s">
        <v>835</v>
      </c>
      <c r="E127" s="245" t="s">
        <v>525</v>
      </c>
      <c r="F127" s="337">
        <v>585710</v>
      </c>
      <c r="G127" s="244">
        <v>2008.36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44379</v>
      </c>
      <c r="B128" s="244" t="s">
        <v>918</v>
      </c>
      <c r="C128" s="245" t="s">
        <v>1058</v>
      </c>
      <c r="D128" s="245" t="s">
        <v>1019</v>
      </c>
      <c r="E128" s="245" t="s">
        <v>525</v>
      </c>
      <c r="F128" s="337">
        <v>385305</v>
      </c>
      <c r="G128" s="244">
        <v>2008.43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44379</v>
      </c>
      <c r="B129" s="244" t="s">
        <v>918</v>
      </c>
      <c r="C129" s="245" t="s">
        <v>1058</v>
      </c>
      <c r="D129" s="245" t="s">
        <v>820</v>
      </c>
      <c r="E129" s="245" t="s">
        <v>525</v>
      </c>
      <c r="F129" s="337">
        <v>462413</v>
      </c>
      <c r="G129" s="244">
        <v>1962.95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44379</v>
      </c>
      <c r="B130" s="244" t="s">
        <v>1059</v>
      </c>
      <c r="C130" s="245" t="s">
        <v>1060</v>
      </c>
      <c r="D130" s="245" t="s">
        <v>855</v>
      </c>
      <c r="E130" s="245" t="s">
        <v>525</v>
      </c>
      <c r="F130" s="337">
        <v>334551</v>
      </c>
      <c r="G130" s="244">
        <v>48.67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44379</v>
      </c>
      <c r="B131" s="244" t="s">
        <v>887</v>
      </c>
      <c r="C131" s="245" t="s">
        <v>888</v>
      </c>
      <c r="D131" s="245" t="s">
        <v>883</v>
      </c>
      <c r="E131" s="245" t="s">
        <v>525</v>
      </c>
      <c r="F131" s="337">
        <v>91801</v>
      </c>
      <c r="G131" s="244">
        <v>178.7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44379</v>
      </c>
      <c r="B132" s="244" t="s">
        <v>887</v>
      </c>
      <c r="C132" s="245" t="s">
        <v>888</v>
      </c>
      <c r="D132" s="245" t="s">
        <v>884</v>
      </c>
      <c r="E132" s="245" t="s">
        <v>525</v>
      </c>
      <c r="F132" s="337">
        <v>125999</v>
      </c>
      <c r="G132" s="244">
        <v>178.09</v>
      </c>
      <c r="H132" s="315" t="s">
        <v>814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44379</v>
      </c>
      <c r="B133" s="244" t="s">
        <v>943</v>
      </c>
      <c r="C133" s="245" t="s">
        <v>944</v>
      </c>
      <c r="D133" s="245" t="s">
        <v>854</v>
      </c>
      <c r="E133" s="245" t="s">
        <v>525</v>
      </c>
      <c r="F133" s="337">
        <v>235742</v>
      </c>
      <c r="G133" s="244">
        <v>146.15</v>
      </c>
      <c r="H133" s="315" t="s">
        <v>814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44379</v>
      </c>
      <c r="B134" s="244" t="s">
        <v>945</v>
      </c>
      <c r="C134" s="245" t="s">
        <v>946</v>
      </c>
      <c r="D134" s="245" t="s">
        <v>820</v>
      </c>
      <c r="E134" s="245" t="s">
        <v>525</v>
      </c>
      <c r="F134" s="337">
        <v>470848</v>
      </c>
      <c r="G134" s="244">
        <v>98.97</v>
      </c>
      <c r="H134" s="315" t="s">
        <v>814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O36" sqref="O3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900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3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2" customFormat="1" ht="14.25">
      <c r="A10" s="459">
        <v>1</v>
      </c>
      <c r="B10" s="460">
        <v>44291</v>
      </c>
      <c r="C10" s="506"/>
      <c r="D10" s="381" t="s">
        <v>109</v>
      </c>
      <c r="E10" s="464" t="s">
        <v>539</v>
      </c>
      <c r="F10" s="382" t="s">
        <v>816</v>
      </c>
      <c r="G10" s="382">
        <v>1370</v>
      </c>
      <c r="H10" s="464"/>
      <c r="I10" s="465" t="s">
        <v>817</v>
      </c>
      <c r="J10" s="445" t="s">
        <v>540</v>
      </c>
      <c r="K10" s="445"/>
      <c r="L10" s="507"/>
      <c r="M10" s="508"/>
      <c r="N10" s="504"/>
      <c r="O10" s="509"/>
      <c r="P10" s="409"/>
      <c r="Q10" s="4"/>
      <c r="R10" s="410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2" customFormat="1" ht="14.25">
      <c r="A11" s="459">
        <v>2</v>
      </c>
      <c r="B11" s="460">
        <v>44342</v>
      </c>
      <c r="C11" s="506"/>
      <c r="D11" s="381" t="s">
        <v>394</v>
      </c>
      <c r="E11" s="464" t="s">
        <v>539</v>
      </c>
      <c r="F11" s="382" t="s">
        <v>824</v>
      </c>
      <c r="G11" s="382">
        <v>2650</v>
      </c>
      <c r="H11" s="464"/>
      <c r="I11" s="465" t="s">
        <v>825</v>
      </c>
      <c r="J11" s="445" t="s">
        <v>540</v>
      </c>
      <c r="K11" s="445"/>
      <c r="L11" s="507"/>
      <c r="M11" s="508"/>
      <c r="N11" s="504"/>
      <c r="O11" s="509"/>
      <c r="P11" s="409"/>
      <c r="Q11" s="4"/>
      <c r="R11" s="410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2" customFormat="1" ht="14.25">
      <c r="A12" s="510">
        <v>3</v>
      </c>
      <c r="B12" s="511">
        <v>44343</v>
      </c>
      <c r="C12" s="512"/>
      <c r="D12" s="436" t="s">
        <v>68</v>
      </c>
      <c r="E12" s="513" t="s">
        <v>539</v>
      </c>
      <c r="F12" s="514">
        <v>522.5</v>
      </c>
      <c r="G12" s="514">
        <v>488</v>
      </c>
      <c r="H12" s="514">
        <v>544</v>
      </c>
      <c r="I12" s="515" t="s">
        <v>826</v>
      </c>
      <c r="J12" s="516" t="s">
        <v>844</v>
      </c>
      <c r="K12" s="516">
        <f t="shared" ref="K12" si="0">H12-F12</f>
        <v>21.5</v>
      </c>
      <c r="L12" s="517">
        <f>(F12*-0.8)/100</f>
        <v>-4.18</v>
      </c>
      <c r="M12" s="518">
        <f t="shared" ref="M12" si="1">(K12+L12)/F12</f>
        <v>3.3148325358851677E-2</v>
      </c>
      <c r="N12" s="516" t="s">
        <v>538</v>
      </c>
      <c r="O12" s="519">
        <v>44355</v>
      </c>
      <c r="P12" s="409"/>
      <c r="Q12" s="4"/>
      <c r="R12" s="410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9">
        <v>4</v>
      </c>
      <c r="B13" s="460">
        <v>44348</v>
      </c>
      <c r="C13" s="506"/>
      <c r="D13" s="381" t="s">
        <v>110</v>
      </c>
      <c r="E13" s="464" t="s">
        <v>539</v>
      </c>
      <c r="F13" s="382" t="s">
        <v>827</v>
      </c>
      <c r="G13" s="382">
        <v>2790</v>
      </c>
      <c r="H13" s="464"/>
      <c r="I13" s="465" t="s">
        <v>828</v>
      </c>
      <c r="J13" s="441" t="s">
        <v>540</v>
      </c>
      <c r="K13" s="441"/>
      <c r="L13" s="443"/>
      <c r="M13" s="466"/>
      <c r="N13" s="441"/>
      <c r="O13" s="501"/>
      <c r="P13" s="409"/>
      <c r="Q13" s="4"/>
      <c r="R13" s="410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10">
        <v>5</v>
      </c>
      <c r="B14" s="511">
        <v>44350</v>
      </c>
      <c r="C14" s="512"/>
      <c r="D14" s="436" t="s">
        <v>808</v>
      </c>
      <c r="E14" s="513" t="s">
        <v>832</v>
      </c>
      <c r="F14" s="514">
        <v>292</v>
      </c>
      <c r="G14" s="514">
        <v>275</v>
      </c>
      <c r="H14" s="514">
        <v>306.5</v>
      </c>
      <c r="I14" s="515" t="s">
        <v>831</v>
      </c>
      <c r="J14" s="516" t="s">
        <v>845</v>
      </c>
      <c r="K14" s="516">
        <f t="shared" ref="K14" si="2">H14-F14</f>
        <v>14.5</v>
      </c>
      <c r="L14" s="517">
        <f>(F14*-0.8)/100</f>
        <v>-2.3360000000000003</v>
      </c>
      <c r="M14" s="518">
        <f t="shared" ref="M14" si="3">(K14+L14)/F14</f>
        <v>4.165753424657534E-2</v>
      </c>
      <c r="N14" s="516" t="s">
        <v>538</v>
      </c>
      <c r="O14" s="519">
        <v>44351</v>
      </c>
      <c r="P14" s="409"/>
      <c r="Q14" s="4"/>
      <c r="R14" s="410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9">
        <v>6</v>
      </c>
      <c r="B15" s="460">
        <v>44357</v>
      </c>
      <c r="C15" s="506"/>
      <c r="D15" s="381" t="s">
        <v>74</v>
      </c>
      <c r="E15" s="464" t="s">
        <v>539</v>
      </c>
      <c r="F15" s="382" t="s">
        <v>833</v>
      </c>
      <c r="G15" s="382">
        <v>3345</v>
      </c>
      <c r="H15" s="464"/>
      <c r="I15" s="465" t="s">
        <v>834</v>
      </c>
      <c r="J15" s="441" t="s">
        <v>540</v>
      </c>
      <c r="K15" s="441"/>
      <c r="L15" s="443"/>
      <c r="M15" s="466"/>
      <c r="N15" s="441"/>
      <c r="O15" s="501"/>
      <c r="P15" s="409"/>
      <c r="Q15" s="4"/>
      <c r="R15" s="410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5">
      <c r="A16" s="459">
        <v>7</v>
      </c>
      <c r="B16" s="460">
        <v>44362</v>
      </c>
      <c r="C16" s="506"/>
      <c r="D16" s="381" t="s">
        <v>447</v>
      </c>
      <c r="E16" s="464" t="s">
        <v>539</v>
      </c>
      <c r="F16" s="382" t="s">
        <v>839</v>
      </c>
      <c r="G16" s="382">
        <v>123</v>
      </c>
      <c r="H16" s="464"/>
      <c r="I16" s="465">
        <v>150</v>
      </c>
      <c r="J16" s="441" t="s">
        <v>540</v>
      </c>
      <c r="K16" s="441"/>
      <c r="L16" s="443"/>
      <c r="M16" s="466"/>
      <c r="N16" s="441"/>
      <c r="O16" s="501"/>
      <c r="P16" s="409"/>
      <c r="Q16" s="4"/>
      <c r="R16" s="410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9">
        <v>8</v>
      </c>
      <c r="B17" s="460">
        <v>44363</v>
      </c>
      <c r="C17" s="506"/>
      <c r="D17" s="381" t="s">
        <v>96</v>
      </c>
      <c r="E17" s="464" t="s">
        <v>539</v>
      </c>
      <c r="F17" s="382" t="s">
        <v>840</v>
      </c>
      <c r="G17" s="382">
        <v>1119</v>
      </c>
      <c r="H17" s="464"/>
      <c r="I17" s="465" t="s">
        <v>841</v>
      </c>
      <c r="J17" s="441" t="s">
        <v>540</v>
      </c>
      <c r="K17" s="441"/>
      <c r="L17" s="443"/>
      <c r="M17" s="466"/>
      <c r="N17" s="441"/>
      <c r="O17" s="501"/>
      <c r="P17" s="409"/>
      <c r="Q17" s="4"/>
      <c r="R17" s="410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/>
      <c r="B18" s="348"/>
      <c r="C18" s="349"/>
      <c r="D18" s="381"/>
      <c r="E18" s="353"/>
      <c r="F18" s="361"/>
      <c r="G18" s="358"/>
      <c r="H18" s="353"/>
      <c r="I18" s="350"/>
      <c r="J18" s="333"/>
      <c r="K18" s="333"/>
      <c r="L18" s="374"/>
      <c r="M18" s="372"/>
      <c r="N18" s="333"/>
      <c r="O18" s="367"/>
      <c r="P18" s="409"/>
      <c r="Q18" s="4"/>
      <c r="R18" s="410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39"/>
      <c r="B19" s="348"/>
      <c r="C19" s="349"/>
      <c r="D19" s="360"/>
      <c r="E19" s="353"/>
      <c r="F19" s="353"/>
      <c r="G19" s="358"/>
      <c r="H19" s="353"/>
      <c r="I19" s="350"/>
      <c r="J19" s="355"/>
      <c r="K19" s="355"/>
      <c r="L19" s="362"/>
      <c r="M19" s="332"/>
      <c r="N19" s="341"/>
      <c r="O19" s="338"/>
      <c r="P19" s="409"/>
      <c r="Q19" s="4"/>
      <c r="R19" s="41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399"/>
      <c r="B20" s="400"/>
      <c r="C20" s="401"/>
      <c r="D20" s="402"/>
      <c r="E20" s="403"/>
      <c r="F20" s="403"/>
      <c r="G20" s="370"/>
      <c r="H20" s="403"/>
      <c r="I20" s="404"/>
      <c r="J20" s="371"/>
      <c r="K20" s="371"/>
      <c r="L20" s="405"/>
      <c r="M20" s="76"/>
      <c r="N20" s="406"/>
      <c r="O20" s="407"/>
      <c r="P20" s="356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399"/>
      <c r="B21" s="400"/>
      <c r="C21" s="401"/>
      <c r="D21" s="402"/>
      <c r="E21" s="403"/>
      <c r="F21" s="403"/>
      <c r="G21" s="370"/>
      <c r="H21" s="403"/>
      <c r="I21" s="404"/>
      <c r="J21" s="371"/>
      <c r="K21" s="371"/>
      <c r="L21" s="405"/>
      <c r="M21" s="76"/>
      <c r="N21" s="406"/>
      <c r="O21" s="407"/>
      <c r="P21" s="356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542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3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543</v>
      </c>
      <c r="B23" s="20"/>
      <c r="C23" s="20"/>
      <c r="D23" s="20"/>
      <c r="F23" s="27" t="s">
        <v>544</v>
      </c>
      <c r="G23" s="14"/>
      <c r="H23" s="28"/>
      <c r="I23" s="33"/>
      <c r="J23" s="64"/>
      <c r="K23" s="65"/>
      <c r="L23" s="364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545</v>
      </c>
      <c r="B24" s="20"/>
      <c r="C24" s="20"/>
      <c r="D24" s="20"/>
      <c r="E24" s="29"/>
      <c r="F24" s="27" t="s">
        <v>546</v>
      </c>
      <c r="G24" s="14"/>
      <c r="H24" s="28"/>
      <c r="I24" s="33"/>
      <c r="J24" s="64"/>
      <c r="K24" s="65"/>
      <c r="L24" s="364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64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547</v>
      </c>
      <c r="C26" s="30"/>
      <c r="D26" s="30"/>
      <c r="E26" s="30"/>
      <c r="F26" s="31"/>
      <c r="G26" s="29"/>
      <c r="H26" s="29"/>
      <c r="I26" s="70"/>
      <c r="J26" s="71"/>
      <c r="K26" s="72"/>
      <c r="L26" s="365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516</v>
      </c>
      <c r="C27" s="18"/>
      <c r="D27" s="19" t="s">
        <v>527</v>
      </c>
      <c r="E27" s="18" t="s">
        <v>528</v>
      </c>
      <c r="F27" s="18" t="s">
        <v>529</v>
      </c>
      <c r="G27" s="18" t="s">
        <v>548</v>
      </c>
      <c r="H27" s="18" t="s">
        <v>531</v>
      </c>
      <c r="I27" s="18" t="s">
        <v>532</v>
      </c>
      <c r="J27" s="18" t="s">
        <v>533</v>
      </c>
      <c r="K27" s="59" t="s">
        <v>549</v>
      </c>
      <c r="L27" s="366" t="s">
        <v>796</v>
      </c>
      <c r="M27" s="60" t="s">
        <v>795</v>
      </c>
      <c r="N27" s="18" t="s">
        <v>536</v>
      </c>
      <c r="O27" s="75" t="s">
        <v>537</v>
      </c>
      <c r="P27" s="4"/>
      <c r="Q27" s="37"/>
      <c r="R27" s="35"/>
      <c r="S27" s="35"/>
      <c r="T27" s="35"/>
    </row>
    <row r="28" spans="1:38" s="344" customFormat="1" ht="15" customHeight="1">
      <c r="A28" s="479">
        <v>1</v>
      </c>
      <c r="B28" s="492">
        <v>44371</v>
      </c>
      <c r="C28" s="461"/>
      <c r="D28" s="434" t="s">
        <v>44</v>
      </c>
      <c r="E28" s="382" t="s">
        <v>539</v>
      </c>
      <c r="F28" s="382" t="s">
        <v>848</v>
      </c>
      <c r="G28" s="382">
        <v>718</v>
      </c>
      <c r="H28" s="382"/>
      <c r="I28" s="382" t="s">
        <v>829</v>
      </c>
      <c r="J28" s="441" t="s">
        <v>540</v>
      </c>
      <c r="K28" s="441"/>
      <c r="L28" s="443"/>
      <c r="M28" s="466"/>
      <c r="N28" s="441"/>
      <c r="O28" s="446"/>
      <c r="P28" s="4"/>
      <c r="Q28" s="4"/>
      <c r="R28" s="314" t="s">
        <v>541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44" customFormat="1" ht="15" customHeight="1">
      <c r="A29" s="479">
        <v>2</v>
      </c>
      <c r="B29" s="460">
        <v>44372</v>
      </c>
      <c r="C29" s="461"/>
      <c r="D29" s="434" t="s">
        <v>131</v>
      </c>
      <c r="E29" s="382" t="s">
        <v>539</v>
      </c>
      <c r="F29" s="382" t="s">
        <v>849</v>
      </c>
      <c r="G29" s="382">
        <v>1665</v>
      </c>
      <c r="H29" s="382"/>
      <c r="I29" s="382" t="s">
        <v>850</v>
      </c>
      <c r="J29" s="441" t="s">
        <v>540</v>
      </c>
      <c r="K29" s="441"/>
      <c r="L29" s="443"/>
      <c r="M29" s="466"/>
      <c r="N29" s="441"/>
      <c r="O29" s="446"/>
      <c r="P29" s="4"/>
      <c r="Q29" s="4"/>
      <c r="R29" s="314" t="s">
        <v>541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44" customFormat="1" ht="15" customHeight="1">
      <c r="A30" s="479">
        <v>3</v>
      </c>
      <c r="B30" s="492">
        <v>44375</v>
      </c>
      <c r="C30" s="461"/>
      <c r="D30" s="434" t="s">
        <v>428</v>
      </c>
      <c r="E30" s="382" t="s">
        <v>539</v>
      </c>
      <c r="F30" s="382" t="s">
        <v>853</v>
      </c>
      <c r="G30" s="382">
        <v>2735</v>
      </c>
      <c r="H30" s="382"/>
      <c r="I30" s="382">
        <v>3000</v>
      </c>
      <c r="J30" s="441" t="s">
        <v>540</v>
      </c>
      <c r="K30" s="441"/>
      <c r="L30" s="443"/>
      <c r="M30" s="466"/>
      <c r="N30" s="441"/>
      <c r="O30" s="446"/>
      <c r="P30" s="4"/>
      <c r="Q30" s="4"/>
      <c r="R30" s="314" t="s">
        <v>770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44" customFormat="1" ht="15" customHeight="1">
      <c r="A31" s="479">
        <v>4</v>
      </c>
      <c r="B31" s="460">
        <v>44377</v>
      </c>
      <c r="C31" s="461"/>
      <c r="D31" s="434" t="s">
        <v>735</v>
      </c>
      <c r="E31" s="382" t="s">
        <v>539</v>
      </c>
      <c r="F31" s="382" t="s">
        <v>868</v>
      </c>
      <c r="G31" s="382">
        <v>199</v>
      </c>
      <c r="H31" s="382"/>
      <c r="I31" s="382">
        <v>215</v>
      </c>
      <c r="J31" s="441" t="s">
        <v>540</v>
      </c>
      <c r="K31" s="441"/>
      <c r="L31" s="443"/>
      <c r="M31" s="466"/>
      <c r="N31" s="441"/>
      <c r="O31" s="446"/>
      <c r="P31" s="4"/>
      <c r="Q31" s="4"/>
      <c r="R31" s="314" t="s">
        <v>541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44" customFormat="1" ht="15" customHeight="1">
      <c r="A32" s="479">
        <v>5</v>
      </c>
      <c r="B32" s="460">
        <v>44377</v>
      </c>
      <c r="C32" s="461"/>
      <c r="D32" s="434" t="s">
        <v>62</v>
      </c>
      <c r="E32" s="382" t="s">
        <v>539</v>
      </c>
      <c r="F32" s="382" t="s">
        <v>870</v>
      </c>
      <c r="G32" s="382">
        <v>1545</v>
      </c>
      <c r="H32" s="382"/>
      <c r="I32" s="382">
        <v>1700</v>
      </c>
      <c r="J32" s="441" t="s">
        <v>540</v>
      </c>
      <c r="K32" s="441"/>
      <c r="L32" s="443"/>
      <c r="M32" s="466"/>
      <c r="N32" s="445"/>
      <c r="O32" s="501"/>
      <c r="P32" s="4"/>
      <c r="Q32" s="4"/>
      <c r="R32" s="314" t="s">
        <v>770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44" customFormat="1" ht="15" customHeight="1">
      <c r="A33" s="478">
        <v>6</v>
      </c>
      <c r="B33" s="453">
        <v>44377</v>
      </c>
      <c r="C33" s="454"/>
      <c r="D33" s="435" t="s">
        <v>349</v>
      </c>
      <c r="E33" s="425" t="s">
        <v>539</v>
      </c>
      <c r="F33" s="425">
        <v>712.5</v>
      </c>
      <c r="G33" s="425">
        <v>695</v>
      </c>
      <c r="H33" s="425">
        <v>733.5</v>
      </c>
      <c r="I33" s="425">
        <v>760</v>
      </c>
      <c r="J33" s="450" t="s">
        <v>588</v>
      </c>
      <c r="K33" s="450">
        <f t="shared" ref="K33" si="4">H33-F33</f>
        <v>21</v>
      </c>
      <c r="L33" s="452">
        <f>(F33*-0.7)/100</f>
        <v>-4.9874999999999998</v>
      </c>
      <c r="M33" s="462">
        <f t="shared" ref="M33" si="5">(K33+L33)/F33</f>
        <v>2.2473684210526316E-2</v>
      </c>
      <c r="N33" s="450" t="s">
        <v>538</v>
      </c>
      <c r="O33" s="457">
        <v>44378</v>
      </c>
      <c r="P33" s="4"/>
      <c r="Q33" s="4"/>
      <c r="R33" s="314" t="s">
        <v>770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44" customFormat="1" ht="15" customHeight="1">
      <c r="A34" s="478">
        <v>7</v>
      </c>
      <c r="B34" s="453">
        <v>44378</v>
      </c>
      <c r="C34" s="454"/>
      <c r="D34" s="435" t="s">
        <v>376</v>
      </c>
      <c r="E34" s="425" t="s">
        <v>539</v>
      </c>
      <c r="F34" s="425">
        <v>54.75</v>
      </c>
      <c r="G34" s="425">
        <v>53</v>
      </c>
      <c r="H34" s="425">
        <v>56.4</v>
      </c>
      <c r="I34" s="425" t="s">
        <v>889</v>
      </c>
      <c r="J34" s="450" t="s">
        <v>948</v>
      </c>
      <c r="K34" s="450">
        <f t="shared" ref="K34" si="6">H34-F34</f>
        <v>1.6499999999999986</v>
      </c>
      <c r="L34" s="452">
        <f>(F34*-0.7)/100</f>
        <v>-0.38324999999999998</v>
      </c>
      <c r="M34" s="462">
        <f t="shared" ref="M34" si="7">(K34+L34)/F34</f>
        <v>2.3136986301369841E-2</v>
      </c>
      <c r="N34" s="450" t="s">
        <v>538</v>
      </c>
      <c r="O34" s="457">
        <v>44379</v>
      </c>
      <c r="P34" s="4"/>
      <c r="Q34" s="4"/>
      <c r="R34" s="314" t="s">
        <v>541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44" customFormat="1" ht="15" customHeight="1">
      <c r="A35" s="478">
        <v>8</v>
      </c>
      <c r="B35" s="453">
        <v>44378</v>
      </c>
      <c r="C35" s="454"/>
      <c r="D35" s="435" t="s">
        <v>340</v>
      </c>
      <c r="E35" s="425" t="s">
        <v>539</v>
      </c>
      <c r="F35" s="425">
        <v>182.5</v>
      </c>
      <c r="G35" s="425">
        <v>177</v>
      </c>
      <c r="H35" s="425">
        <v>188</v>
      </c>
      <c r="I35" s="425">
        <v>193</v>
      </c>
      <c r="J35" s="450" t="s">
        <v>949</v>
      </c>
      <c r="K35" s="450">
        <f t="shared" ref="K35" si="8">H35-F35</f>
        <v>5.5</v>
      </c>
      <c r="L35" s="452">
        <f>(F35*-0.7)/100</f>
        <v>-1.2774999999999999</v>
      </c>
      <c r="M35" s="462">
        <f t="shared" ref="M35" si="9">(K35+L35)/F35</f>
        <v>2.3136986301369865E-2</v>
      </c>
      <c r="N35" s="450" t="s">
        <v>538</v>
      </c>
      <c r="O35" s="457">
        <v>44379</v>
      </c>
      <c r="P35" s="4"/>
      <c r="Q35" s="4"/>
      <c r="R35" s="314" t="s">
        <v>770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44" customFormat="1" ht="15" customHeight="1">
      <c r="A36" s="478">
        <v>9</v>
      </c>
      <c r="B36" s="527">
        <v>44379</v>
      </c>
      <c r="C36" s="454"/>
      <c r="D36" s="435" t="s">
        <v>365</v>
      </c>
      <c r="E36" s="425" t="s">
        <v>539</v>
      </c>
      <c r="F36" s="425">
        <v>159.5</v>
      </c>
      <c r="G36" s="425">
        <v>154</v>
      </c>
      <c r="H36" s="425">
        <v>164.25</v>
      </c>
      <c r="I36" s="425" t="s">
        <v>950</v>
      </c>
      <c r="J36" s="450" t="s">
        <v>960</v>
      </c>
      <c r="K36" s="450">
        <f t="shared" ref="K36" si="10">H36-F36</f>
        <v>4.75</v>
      </c>
      <c r="L36" s="452">
        <f>(F36*-0.07)/100</f>
        <v>-0.11165000000000001</v>
      </c>
      <c r="M36" s="462">
        <f t="shared" ref="M36" si="11">(K36+L36)/F36</f>
        <v>2.9080564263322884E-2</v>
      </c>
      <c r="N36" s="450" t="s">
        <v>538</v>
      </c>
      <c r="O36" s="526">
        <v>44379</v>
      </c>
      <c r="P36" s="4"/>
      <c r="Q36" s="4"/>
      <c r="R36" s="314" t="s">
        <v>541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44" customFormat="1" ht="15" customHeight="1">
      <c r="A37" s="479">
        <v>10</v>
      </c>
      <c r="B37" s="524">
        <v>44379</v>
      </c>
      <c r="C37" s="461"/>
      <c r="D37" s="434" t="s">
        <v>958</v>
      </c>
      <c r="E37" s="382" t="s">
        <v>539</v>
      </c>
      <c r="F37" s="382" t="s">
        <v>959</v>
      </c>
      <c r="G37" s="382">
        <v>970</v>
      </c>
      <c r="H37" s="382"/>
      <c r="I37" s="382">
        <v>1060</v>
      </c>
      <c r="J37" s="441" t="s">
        <v>540</v>
      </c>
      <c r="K37" s="441"/>
      <c r="L37" s="443"/>
      <c r="M37" s="466"/>
      <c r="N37" s="445"/>
      <c r="O37" s="501"/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44" customFormat="1" ht="15" customHeight="1">
      <c r="A38" s="479"/>
      <c r="B38" s="460"/>
      <c r="C38" s="461"/>
      <c r="D38" s="434"/>
      <c r="E38" s="382"/>
      <c r="F38" s="382"/>
      <c r="G38" s="382"/>
      <c r="H38" s="382"/>
      <c r="I38" s="382"/>
      <c r="J38" s="441"/>
      <c r="K38" s="441"/>
      <c r="L38" s="443"/>
      <c r="M38" s="466"/>
      <c r="N38" s="445"/>
      <c r="O38" s="501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44" customFormat="1" ht="15" customHeight="1">
      <c r="A39" s="479"/>
      <c r="B39" s="460"/>
      <c r="C39" s="461"/>
      <c r="D39" s="434"/>
      <c r="E39" s="382"/>
      <c r="F39" s="382"/>
      <c r="G39" s="382"/>
      <c r="H39" s="382"/>
      <c r="I39" s="382"/>
      <c r="J39" s="441"/>
      <c r="K39" s="441"/>
      <c r="L39" s="443"/>
      <c r="M39" s="466"/>
      <c r="N39" s="445"/>
      <c r="O39" s="501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44" customFormat="1" ht="15" customHeight="1">
      <c r="A40" s="479"/>
      <c r="B40" s="460"/>
      <c r="C40" s="461"/>
      <c r="D40" s="434"/>
      <c r="E40" s="382"/>
      <c r="F40" s="382"/>
      <c r="G40" s="382"/>
      <c r="H40" s="382"/>
      <c r="I40" s="382"/>
      <c r="J40" s="441"/>
      <c r="K40" s="441"/>
      <c r="L40" s="443"/>
      <c r="M40" s="466"/>
      <c r="N40" s="445"/>
      <c r="O40" s="501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44" customFormat="1" ht="15" customHeight="1">
      <c r="A41" s="479"/>
      <c r="B41" s="460"/>
      <c r="C41" s="461"/>
      <c r="D41" s="434"/>
      <c r="E41" s="382"/>
      <c r="F41" s="382"/>
      <c r="G41" s="382"/>
      <c r="H41" s="382"/>
      <c r="I41" s="382"/>
      <c r="J41" s="441"/>
      <c r="K41" s="441"/>
      <c r="L41" s="443"/>
      <c r="M41" s="466"/>
      <c r="N41" s="445"/>
      <c r="O41" s="501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44" customFormat="1" ht="15" customHeight="1">
      <c r="A42" s="479"/>
      <c r="B42" s="460"/>
      <c r="C42" s="461"/>
      <c r="D42" s="434"/>
      <c r="E42" s="382"/>
      <c r="F42" s="382"/>
      <c r="G42" s="382"/>
      <c r="H42" s="382"/>
      <c r="I42" s="382"/>
      <c r="J42" s="441"/>
      <c r="K42" s="441"/>
      <c r="L42" s="443"/>
      <c r="M42" s="466"/>
      <c r="N42" s="441"/>
      <c r="O42" s="501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44" customFormat="1" ht="15" customHeight="1"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44" customFormat="1" ht="15" customHeight="1">
      <c r="A44" s="426"/>
      <c r="B44" s="390"/>
      <c r="C44" s="427"/>
      <c r="D44" s="428"/>
      <c r="E44" s="369"/>
      <c r="F44" s="369"/>
      <c r="G44" s="429"/>
      <c r="H44" s="429"/>
      <c r="I44" s="369"/>
      <c r="J44" s="368"/>
      <c r="K44" s="368"/>
      <c r="L44" s="430"/>
      <c r="M44" s="380"/>
      <c r="N44" s="371"/>
      <c r="O44" s="431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542</v>
      </c>
      <c r="B45" s="36"/>
      <c r="C45" s="36"/>
      <c r="D45" s="37"/>
      <c r="E45" s="33"/>
      <c r="F45" s="33"/>
      <c r="G45" s="32"/>
      <c r="H45" s="32" t="s">
        <v>797</v>
      </c>
      <c r="I45" s="33"/>
      <c r="J45" s="14"/>
      <c r="K45" s="76"/>
      <c r="L45" s="77"/>
      <c r="M45" s="76"/>
      <c r="N45" s="78"/>
      <c r="O45" s="76"/>
      <c r="P45" s="4"/>
      <c r="Q45" s="379"/>
      <c r="R45" s="389"/>
      <c r="S45" s="379"/>
      <c r="T45" s="379"/>
      <c r="U45" s="379"/>
      <c r="V45" s="379"/>
      <c r="W45" s="379"/>
      <c r="X45" s="379"/>
      <c r="Y45" s="379"/>
      <c r="Z45" s="37"/>
      <c r="AA45" s="37"/>
      <c r="AB45" s="37"/>
    </row>
    <row r="46" spans="1:34" s="3" customFormat="1">
      <c r="A46" s="26" t="s">
        <v>543</v>
      </c>
      <c r="B46" s="20"/>
      <c r="C46" s="20"/>
      <c r="D46" s="20"/>
      <c r="E46" s="2"/>
      <c r="F46" s="27" t="s">
        <v>544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546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26" s="6" customFormat="1" ht="15">
      <c r="A49" s="40" t="s">
        <v>553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26" s="6" customFormat="1" ht="38.25">
      <c r="A50" s="18" t="s">
        <v>16</v>
      </c>
      <c r="B50" s="18" t="s">
        <v>516</v>
      </c>
      <c r="C50" s="18"/>
      <c r="D50" s="19" t="s">
        <v>527</v>
      </c>
      <c r="E50" s="18" t="s">
        <v>528</v>
      </c>
      <c r="F50" s="18" t="s">
        <v>529</v>
      </c>
      <c r="G50" s="18" t="s">
        <v>548</v>
      </c>
      <c r="H50" s="18" t="s">
        <v>531</v>
      </c>
      <c r="I50" s="18" t="s">
        <v>532</v>
      </c>
      <c r="J50" s="17" t="s">
        <v>533</v>
      </c>
      <c r="K50" s="74" t="s">
        <v>554</v>
      </c>
      <c r="L50" s="60" t="s">
        <v>796</v>
      </c>
      <c r="M50" s="74" t="s">
        <v>550</v>
      </c>
      <c r="N50" s="18" t="s">
        <v>551</v>
      </c>
      <c r="O50" s="17" t="s">
        <v>536</v>
      </c>
      <c r="P50" s="87" t="s">
        <v>537</v>
      </c>
      <c r="Q50" s="1"/>
      <c r="R50" s="14"/>
      <c r="S50" s="3"/>
      <c r="Y50" s="3"/>
      <c r="Z50" s="3"/>
    </row>
    <row r="51" spans="1:26" s="344" customFormat="1" ht="13.9" customHeight="1">
      <c r="A51" s="491">
        <v>1</v>
      </c>
      <c r="B51" s="492">
        <v>44376</v>
      </c>
      <c r="C51" s="381"/>
      <c r="D51" s="440" t="s">
        <v>852</v>
      </c>
      <c r="E51" s="382" t="s">
        <v>539</v>
      </c>
      <c r="F51" s="382" t="s">
        <v>861</v>
      </c>
      <c r="G51" s="382">
        <v>418</v>
      </c>
      <c r="H51" s="382"/>
      <c r="I51" s="441">
        <v>445</v>
      </c>
      <c r="J51" s="494" t="s">
        <v>540</v>
      </c>
      <c r="K51" s="443"/>
      <c r="L51" s="442"/>
      <c r="M51" s="494"/>
      <c r="N51" s="494"/>
      <c r="O51" s="489"/>
      <c r="P51" s="490"/>
      <c r="Q51" s="520"/>
      <c r="R51" s="314" t="s">
        <v>541</v>
      </c>
      <c r="S51" s="37"/>
      <c r="Y51" s="37"/>
      <c r="Z51" s="37"/>
    </row>
    <row r="52" spans="1:26" s="344" customFormat="1" ht="13.9" customHeight="1">
      <c r="A52" s="499">
        <v>2</v>
      </c>
      <c r="B52" s="453">
        <v>44377</v>
      </c>
      <c r="C52" s="408"/>
      <c r="D52" s="449" t="s">
        <v>869</v>
      </c>
      <c r="E52" s="425" t="s">
        <v>539</v>
      </c>
      <c r="F52" s="425">
        <v>1679</v>
      </c>
      <c r="G52" s="425">
        <v>1645</v>
      </c>
      <c r="H52" s="425">
        <v>1702</v>
      </c>
      <c r="I52" s="450">
        <v>1740</v>
      </c>
      <c r="J52" s="450" t="s">
        <v>899</v>
      </c>
      <c r="K52" s="500">
        <f t="shared" ref="K52" si="12">H52-F52</f>
        <v>23</v>
      </c>
      <c r="L52" s="451">
        <f t="shared" ref="L52" si="13">(H52*N52)*0.07%</f>
        <v>416.99000000000007</v>
      </c>
      <c r="M52" s="455">
        <f t="shared" ref="M52" si="14">(K52*N52)-L52</f>
        <v>7633.01</v>
      </c>
      <c r="N52" s="450">
        <v>350</v>
      </c>
      <c r="O52" s="456" t="s">
        <v>538</v>
      </c>
      <c r="P52" s="457">
        <v>44378</v>
      </c>
      <c r="Q52" s="520"/>
      <c r="R52" s="314" t="s">
        <v>770</v>
      </c>
      <c r="S52" s="37"/>
      <c r="Y52" s="37"/>
      <c r="Z52" s="37"/>
    </row>
    <row r="53" spans="1:26" s="344" customFormat="1" ht="13.9" customHeight="1">
      <c r="A53" s="491">
        <v>3</v>
      </c>
      <c r="B53" s="460">
        <v>44377</v>
      </c>
      <c r="C53" s="381"/>
      <c r="D53" s="440" t="s">
        <v>851</v>
      </c>
      <c r="E53" s="382" t="s">
        <v>539</v>
      </c>
      <c r="F53" s="382" t="s">
        <v>871</v>
      </c>
      <c r="G53" s="382">
        <v>745</v>
      </c>
      <c r="H53" s="382"/>
      <c r="I53" s="441">
        <v>775</v>
      </c>
      <c r="J53" s="494" t="s">
        <v>540</v>
      </c>
      <c r="K53" s="443"/>
      <c r="L53" s="442"/>
      <c r="M53" s="494"/>
      <c r="N53" s="494"/>
      <c r="O53" s="489"/>
      <c r="P53" s="490"/>
      <c r="Q53" s="520"/>
      <c r="R53" s="314" t="s">
        <v>541</v>
      </c>
      <c r="S53" s="37"/>
      <c r="Y53" s="37"/>
      <c r="Z53" s="37"/>
    </row>
    <row r="54" spans="1:26" s="344" customFormat="1" ht="13.9" customHeight="1">
      <c r="A54" s="491">
        <v>4</v>
      </c>
      <c r="B54" s="460">
        <v>44377</v>
      </c>
      <c r="C54" s="381"/>
      <c r="D54" s="440" t="s">
        <v>872</v>
      </c>
      <c r="E54" s="382" t="s">
        <v>539</v>
      </c>
      <c r="F54" s="382" t="s">
        <v>873</v>
      </c>
      <c r="G54" s="382">
        <v>2440</v>
      </c>
      <c r="H54" s="382"/>
      <c r="I54" s="441" t="s">
        <v>874</v>
      </c>
      <c r="J54" s="494" t="s">
        <v>540</v>
      </c>
      <c r="K54" s="443"/>
      <c r="L54" s="442"/>
      <c r="M54" s="494"/>
      <c r="N54" s="494"/>
      <c r="O54" s="489"/>
      <c r="P54" s="490"/>
      <c r="Q54" s="520"/>
      <c r="R54" s="314" t="s">
        <v>770</v>
      </c>
      <c r="S54" s="37"/>
      <c r="Y54" s="37"/>
      <c r="Z54" s="37"/>
    </row>
    <row r="55" spans="1:26" s="344" customFormat="1" ht="13.9" customHeight="1">
      <c r="A55" s="491">
        <v>5</v>
      </c>
      <c r="B55" s="492">
        <v>44378</v>
      </c>
      <c r="C55" s="381"/>
      <c r="D55" s="440" t="s">
        <v>890</v>
      </c>
      <c r="E55" s="382" t="s">
        <v>539</v>
      </c>
      <c r="F55" s="382" t="s">
        <v>891</v>
      </c>
      <c r="G55" s="382">
        <v>676</v>
      </c>
      <c r="H55" s="382"/>
      <c r="I55" s="441" t="s">
        <v>862</v>
      </c>
      <c r="J55" s="441" t="s">
        <v>540</v>
      </c>
      <c r="K55" s="493"/>
      <c r="L55" s="442"/>
      <c r="M55" s="444"/>
      <c r="N55" s="441"/>
      <c r="O55" s="445"/>
      <c r="P55" s="446"/>
      <c r="Q55" s="520"/>
      <c r="R55" s="314" t="s">
        <v>541</v>
      </c>
      <c r="S55" s="37"/>
      <c r="Y55" s="37"/>
      <c r="Z55" s="37"/>
    </row>
    <row r="56" spans="1:26" s="344" customFormat="1" ht="13.9" customHeight="1">
      <c r="A56" s="499">
        <v>6</v>
      </c>
      <c r="B56" s="453">
        <v>44379</v>
      </c>
      <c r="C56" s="408"/>
      <c r="D56" s="449" t="s">
        <v>951</v>
      </c>
      <c r="E56" s="425" t="s">
        <v>539</v>
      </c>
      <c r="F56" s="425">
        <v>861.5</v>
      </c>
      <c r="G56" s="425">
        <v>844</v>
      </c>
      <c r="H56" s="425">
        <v>871.5</v>
      </c>
      <c r="I56" s="450" t="s">
        <v>952</v>
      </c>
      <c r="J56" s="450" t="s">
        <v>957</v>
      </c>
      <c r="K56" s="500">
        <f t="shared" ref="K56" si="15">H56-F56</f>
        <v>10</v>
      </c>
      <c r="L56" s="451">
        <f t="shared" ref="L56" si="16">(H56*N56)*0.07%</f>
        <v>518.54250000000002</v>
      </c>
      <c r="M56" s="455">
        <f t="shared" ref="M56" si="17">(K56*N56)-L56</f>
        <v>7981.4575000000004</v>
      </c>
      <c r="N56" s="450">
        <v>850</v>
      </c>
      <c r="O56" s="456" t="s">
        <v>538</v>
      </c>
      <c r="P56" s="526">
        <v>44379</v>
      </c>
      <c r="Q56" s="520"/>
      <c r="R56" s="314" t="s">
        <v>541</v>
      </c>
      <c r="S56" s="37"/>
      <c r="Y56" s="37"/>
      <c r="Z56" s="37"/>
    </row>
    <row r="57" spans="1:26" s="344" customFormat="1" ht="13.9" customHeight="1">
      <c r="A57" s="523">
        <v>7</v>
      </c>
      <c r="B57" s="524">
        <v>44379</v>
      </c>
      <c r="C57" s="504"/>
      <c r="D57" s="505" t="s">
        <v>869</v>
      </c>
      <c r="E57" s="441" t="s">
        <v>539</v>
      </c>
      <c r="F57" s="441" t="s">
        <v>953</v>
      </c>
      <c r="G57" s="441">
        <v>1655</v>
      </c>
      <c r="H57" s="441"/>
      <c r="I57" s="441">
        <v>1750</v>
      </c>
      <c r="J57" s="525" t="s">
        <v>540</v>
      </c>
      <c r="K57" s="493"/>
      <c r="L57" s="442"/>
      <c r="M57" s="444"/>
      <c r="N57" s="441"/>
      <c r="O57" s="445"/>
      <c r="P57" s="446"/>
      <c r="Q57" s="520"/>
      <c r="R57" s="314" t="s">
        <v>770</v>
      </c>
      <c r="S57" s="37"/>
      <c r="Y57" s="37"/>
      <c r="Z57" s="37"/>
    </row>
    <row r="58" spans="1:26" s="344" customFormat="1" ht="13.9" customHeight="1">
      <c r="A58" s="523">
        <v>8</v>
      </c>
      <c r="B58" s="524">
        <v>44379</v>
      </c>
      <c r="C58" s="381"/>
      <c r="D58" s="440" t="s">
        <v>954</v>
      </c>
      <c r="E58" s="382" t="s">
        <v>539</v>
      </c>
      <c r="F58" s="382" t="s">
        <v>955</v>
      </c>
      <c r="G58" s="382">
        <v>3490</v>
      </c>
      <c r="H58" s="382"/>
      <c r="I58" s="441" t="s">
        <v>956</v>
      </c>
      <c r="J58" s="441" t="s">
        <v>540</v>
      </c>
      <c r="K58" s="493"/>
      <c r="L58" s="442"/>
      <c r="M58" s="444"/>
      <c r="N58" s="441"/>
      <c r="O58" s="445"/>
      <c r="P58" s="446"/>
      <c r="Q58" s="520"/>
      <c r="R58" s="314" t="s">
        <v>541</v>
      </c>
      <c r="S58" s="37"/>
      <c r="Y58" s="37"/>
      <c r="Z58" s="37"/>
    </row>
    <row r="59" spans="1:26" s="344" customFormat="1" ht="13.9" customHeight="1">
      <c r="A59" s="491"/>
      <c r="B59" s="460"/>
      <c r="C59" s="381"/>
      <c r="D59" s="440"/>
      <c r="E59" s="382"/>
      <c r="F59" s="382"/>
      <c r="G59" s="382"/>
      <c r="H59" s="382"/>
      <c r="I59" s="441"/>
      <c r="J59" s="441"/>
      <c r="K59" s="493"/>
      <c r="L59" s="442"/>
      <c r="M59" s="444"/>
      <c r="N59" s="441"/>
      <c r="O59" s="445"/>
      <c r="P59" s="446"/>
      <c r="Q59" s="520"/>
      <c r="R59" s="314"/>
      <c r="S59" s="37"/>
      <c r="Y59" s="37"/>
      <c r="Z59" s="37"/>
    </row>
    <row r="60" spans="1:26" s="344" customFormat="1" ht="13.9" customHeight="1">
      <c r="A60" s="491"/>
      <c r="B60" s="460"/>
      <c r="C60" s="381"/>
      <c r="D60" s="440"/>
      <c r="E60" s="382"/>
      <c r="F60" s="382"/>
      <c r="G60" s="382"/>
      <c r="H60" s="382"/>
      <c r="I60" s="441"/>
      <c r="J60" s="441"/>
      <c r="K60" s="493"/>
      <c r="L60" s="442"/>
      <c r="M60" s="444"/>
      <c r="N60" s="441"/>
      <c r="O60" s="445"/>
      <c r="P60" s="446"/>
      <c r="Q60" s="520"/>
      <c r="R60" s="314"/>
      <c r="S60" s="37"/>
      <c r="Y60" s="37"/>
      <c r="Z60" s="37"/>
    </row>
    <row r="61" spans="1:26" s="344" customFormat="1" ht="13.9" customHeight="1">
      <c r="A61" s="502"/>
      <c r="B61" s="503"/>
      <c r="C61" s="504"/>
      <c r="D61" s="505"/>
      <c r="E61" s="441"/>
      <c r="F61" s="441"/>
      <c r="G61" s="441"/>
      <c r="H61" s="441"/>
      <c r="I61" s="441"/>
      <c r="J61" s="441"/>
      <c r="K61" s="493"/>
      <c r="L61" s="442"/>
      <c r="M61" s="444"/>
      <c r="N61" s="441"/>
      <c r="O61" s="445"/>
      <c r="P61" s="446"/>
      <c r="Q61" s="520"/>
      <c r="R61" s="314"/>
      <c r="S61" s="37"/>
      <c r="Y61" s="37"/>
      <c r="Z61" s="37"/>
    </row>
    <row r="62" spans="1:26" s="344" customFormat="1" ht="13.9" customHeight="1">
      <c r="A62" s="491"/>
      <c r="B62" s="460"/>
      <c r="C62" s="381"/>
      <c r="D62" s="440"/>
      <c r="E62" s="382"/>
      <c r="F62" s="382"/>
      <c r="G62" s="382"/>
      <c r="H62" s="382"/>
      <c r="I62" s="441"/>
      <c r="J62" s="441"/>
      <c r="K62" s="493"/>
      <c r="L62" s="442"/>
      <c r="M62" s="444"/>
      <c r="N62" s="441"/>
      <c r="O62" s="445"/>
      <c r="P62" s="501"/>
      <c r="Q62" s="520"/>
      <c r="R62" s="314"/>
      <c r="S62" s="37"/>
      <c r="Y62" s="37"/>
      <c r="Z62" s="37"/>
    </row>
    <row r="63" spans="1:26" s="344" customFormat="1" ht="13.9" customHeight="1">
      <c r="A63" s="491"/>
      <c r="B63" s="460"/>
      <c r="C63" s="381"/>
      <c r="D63" s="440"/>
      <c r="E63" s="382"/>
      <c r="F63" s="382"/>
      <c r="G63" s="382"/>
      <c r="H63" s="382"/>
      <c r="I63" s="441"/>
      <c r="J63" s="441"/>
      <c r="K63" s="493"/>
      <c r="L63" s="442"/>
      <c r="M63" s="444"/>
      <c r="N63" s="441"/>
      <c r="O63" s="445"/>
      <c r="P63" s="446"/>
      <c r="Q63" s="520"/>
      <c r="R63" s="314"/>
      <c r="S63" s="37"/>
      <c r="Y63" s="37"/>
      <c r="Z63" s="37"/>
    </row>
    <row r="64" spans="1:26" s="344" customFormat="1" ht="13.9" customHeight="1">
      <c r="A64" s="491"/>
      <c r="B64" s="492"/>
      <c r="C64" s="381"/>
      <c r="D64" s="440"/>
      <c r="E64" s="382"/>
      <c r="F64" s="382"/>
      <c r="G64" s="382"/>
      <c r="H64" s="382"/>
      <c r="I64" s="441"/>
      <c r="J64" s="441"/>
      <c r="K64" s="493"/>
      <c r="L64" s="442"/>
      <c r="M64" s="444"/>
      <c r="N64" s="441"/>
      <c r="O64" s="445"/>
      <c r="P64" s="501"/>
      <c r="Q64" s="520"/>
      <c r="R64" s="314"/>
      <c r="S64" s="37"/>
      <c r="Y64" s="37"/>
      <c r="Z64" s="37"/>
    </row>
    <row r="65" spans="1:34" s="344" customFormat="1" ht="13.9" customHeight="1">
      <c r="A65" s="491"/>
      <c r="B65" s="460"/>
      <c r="C65" s="381"/>
      <c r="D65" s="440"/>
      <c r="E65" s="382"/>
      <c r="F65" s="382"/>
      <c r="G65" s="382"/>
      <c r="H65" s="382"/>
      <c r="I65" s="441"/>
      <c r="J65" s="441"/>
      <c r="K65" s="493"/>
      <c r="L65" s="442"/>
      <c r="M65" s="444"/>
      <c r="N65" s="441"/>
      <c r="O65" s="445"/>
      <c r="P65" s="501"/>
      <c r="Q65" s="520"/>
      <c r="R65" s="314"/>
      <c r="S65" s="37"/>
      <c r="Y65" s="37"/>
      <c r="Z65" s="37"/>
    </row>
    <row r="66" spans="1:34" s="344" customFormat="1" ht="13.9" customHeight="1">
      <c r="A66" s="542"/>
      <c r="B66" s="544"/>
      <c r="C66" s="381"/>
      <c r="D66" s="440"/>
      <c r="E66" s="382"/>
      <c r="F66" s="382"/>
      <c r="G66" s="382"/>
      <c r="H66" s="382"/>
      <c r="I66" s="441"/>
      <c r="J66" s="546"/>
      <c r="K66" s="442"/>
      <c r="L66" s="442"/>
      <c r="M66" s="546"/>
      <c r="N66" s="546"/>
      <c r="O66" s="548"/>
      <c r="P66" s="550"/>
      <c r="Q66" s="520"/>
      <c r="R66" s="314"/>
      <c r="S66" s="37"/>
      <c r="Y66" s="37"/>
      <c r="Z66" s="37"/>
    </row>
    <row r="67" spans="1:34" s="344" customFormat="1" ht="13.9" customHeight="1">
      <c r="A67" s="543"/>
      <c r="B67" s="545"/>
      <c r="C67" s="381"/>
      <c r="D67" s="440"/>
      <c r="E67" s="382"/>
      <c r="F67" s="382"/>
      <c r="G67" s="382"/>
      <c r="H67" s="382"/>
      <c r="I67" s="441"/>
      <c r="J67" s="547"/>
      <c r="K67" s="443"/>
      <c r="L67" s="442"/>
      <c r="M67" s="547"/>
      <c r="N67" s="547"/>
      <c r="O67" s="549"/>
      <c r="P67" s="551"/>
      <c r="Q67" s="520"/>
      <c r="R67" s="314"/>
      <c r="S67" s="37"/>
      <c r="Y67" s="37"/>
      <c r="Z67" s="37"/>
    </row>
    <row r="68" spans="1:34" s="344" customFormat="1" ht="13.9" customHeight="1">
      <c r="A68" s="491"/>
      <c r="B68" s="492"/>
      <c r="C68" s="381"/>
      <c r="D68" s="440"/>
      <c r="E68" s="382"/>
      <c r="F68" s="382"/>
      <c r="G68" s="382"/>
      <c r="H68" s="382"/>
      <c r="I68" s="441"/>
      <c r="J68" s="494"/>
      <c r="K68" s="443"/>
      <c r="L68" s="442"/>
      <c r="M68" s="494"/>
      <c r="N68" s="494"/>
      <c r="O68" s="489"/>
      <c r="P68" s="490"/>
      <c r="Q68" s="520"/>
      <c r="R68" s="314"/>
      <c r="S68" s="37"/>
      <c r="Y68" s="37"/>
      <c r="Z68" s="37"/>
    </row>
    <row r="69" spans="1:34" s="344" customFormat="1" ht="13.9" customHeight="1">
      <c r="A69" s="491"/>
      <c r="B69" s="492"/>
      <c r="C69" s="381"/>
      <c r="D69" s="440"/>
      <c r="E69" s="382"/>
      <c r="F69" s="382"/>
      <c r="G69" s="382"/>
      <c r="H69" s="382"/>
      <c r="I69" s="441"/>
      <c r="J69" s="494"/>
      <c r="K69" s="443"/>
      <c r="L69" s="442"/>
      <c r="M69" s="494"/>
      <c r="N69" s="494"/>
      <c r="O69" s="489"/>
      <c r="P69" s="490"/>
      <c r="Q69" s="520"/>
      <c r="R69" s="314"/>
      <c r="S69" s="37"/>
      <c r="Y69" s="37"/>
      <c r="Z69" s="37"/>
    </row>
    <row r="70" spans="1:34" s="344" customFormat="1" ht="13.9" customHeight="1">
      <c r="A70" s="491"/>
      <c r="B70" s="492"/>
      <c r="C70" s="381"/>
      <c r="D70" s="440"/>
      <c r="E70" s="382"/>
      <c r="F70" s="382"/>
      <c r="G70" s="382"/>
      <c r="H70" s="382"/>
      <c r="I70" s="441"/>
      <c r="J70" s="494"/>
      <c r="K70" s="443"/>
      <c r="L70" s="442"/>
      <c r="M70" s="494"/>
      <c r="N70" s="494"/>
      <c r="O70" s="489"/>
      <c r="P70" s="490"/>
      <c r="Q70" s="520"/>
      <c r="R70" s="314"/>
      <c r="S70" s="37"/>
      <c r="Y70" s="37"/>
      <c r="Z70" s="37"/>
    </row>
    <row r="71" spans="1:34" s="344" customFormat="1" ht="13.9" customHeight="1">
      <c r="A71" s="433"/>
      <c r="B71" s="386"/>
      <c r="C71" s="387"/>
      <c r="D71" s="381"/>
      <c r="E71" s="382"/>
      <c r="F71" s="382"/>
      <c r="G71" s="441"/>
      <c r="H71" s="382"/>
      <c r="I71" s="441"/>
      <c r="J71" s="441"/>
      <c r="K71" s="441"/>
      <c r="L71" s="443"/>
      <c r="M71" s="444"/>
      <c r="N71" s="441"/>
      <c r="O71" s="445"/>
      <c r="P71" s="446"/>
      <c r="Q71" s="343"/>
      <c r="R71" s="314"/>
      <c r="S71" s="37"/>
      <c r="Y71" s="37"/>
      <c r="Z71" s="37"/>
    </row>
    <row r="72" spans="1:34" s="344" customFormat="1" ht="13.9" customHeight="1">
      <c r="A72" s="396"/>
      <c r="B72" s="390"/>
      <c r="C72" s="397"/>
      <c r="D72" s="398"/>
      <c r="E72" s="334"/>
      <c r="F72" s="369"/>
      <c r="G72" s="369"/>
      <c r="H72" s="369"/>
      <c r="I72" s="368"/>
      <c r="J72" s="368"/>
      <c r="K72" s="368"/>
      <c r="L72" s="368"/>
      <c r="M72" s="368"/>
      <c r="N72" s="368"/>
      <c r="O72" s="368"/>
      <c r="P72" s="368"/>
      <c r="Q72" s="343"/>
      <c r="R72" s="31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555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516</v>
      </c>
      <c r="C75" s="18"/>
      <c r="D75" s="19" t="s">
        <v>527</v>
      </c>
      <c r="E75" s="18" t="s">
        <v>528</v>
      </c>
      <c r="F75" s="18" t="s">
        <v>529</v>
      </c>
      <c r="G75" s="49" t="s">
        <v>548</v>
      </c>
      <c r="H75" s="18" t="s">
        <v>531</v>
      </c>
      <c r="I75" s="18" t="s">
        <v>532</v>
      </c>
      <c r="J75" s="17" t="s">
        <v>533</v>
      </c>
      <c r="K75" s="17" t="s">
        <v>556</v>
      </c>
      <c r="L75" s="60" t="s">
        <v>796</v>
      </c>
      <c r="M75" s="74" t="s">
        <v>550</v>
      </c>
      <c r="N75" s="18" t="s">
        <v>551</v>
      </c>
      <c r="O75" s="18" t="s">
        <v>536</v>
      </c>
      <c r="P75" s="19" t="s">
        <v>537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7" customFormat="1" ht="14.25">
      <c r="A76" s="542">
        <v>1</v>
      </c>
      <c r="B76" s="544">
        <v>44376</v>
      </c>
      <c r="C76" s="381" t="s">
        <v>836</v>
      </c>
      <c r="D76" s="440" t="s">
        <v>857</v>
      </c>
      <c r="E76" s="382" t="s">
        <v>539</v>
      </c>
      <c r="F76" s="382" t="s">
        <v>859</v>
      </c>
      <c r="G76" s="382"/>
      <c r="H76" s="382"/>
      <c r="I76" s="441"/>
      <c r="J76" s="546" t="s">
        <v>540</v>
      </c>
      <c r="K76" s="442"/>
      <c r="L76" s="442"/>
      <c r="M76" s="546"/>
      <c r="N76" s="546"/>
      <c r="O76" s="548"/>
      <c r="P76" s="550"/>
      <c r="Q76" s="520"/>
      <c r="R76" s="521" t="s">
        <v>541</v>
      </c>
      <c r="Z76" s="344"/>
      <c r="AA76" s="344"/>
      <c r="AB76" s="344"/>
      <c r="AC76" s="344"/>
      <c r="AD76" s="344"/>
      <c r="AE76" s="344"/>
      <c r="AF76" s="344"/>
      <c r="AG76" s="344"/>
      <c r="AH76" s="344"/>
    </row>
    <row r="77" spans="1:34" s="37" customFormat="1" ht="14.25">
      <c r="A77" s="543"/>
      <c r="B77" s="545"/>
      <c r="C77" s="381" t="s">
        <v>837</v>
      </c>
      <c r="D77" s="440" t="s">
        <v>858</v>
      </c>
      <c r="E77" s="382" t="s">
        <v>821</v>
      </c>
      <c r="F77" s="382" t="s">
        <v>860</v>
      </c>
      <c r="G77" s="382"/>
      <c r="H77" s="382"/>
      <c r="I77" s="441"/>
      <c r="J77" s="547"/>
      <c r="K77" s="442"/>
      <c r="L77" s="442"/>
      <c r="M77" s="547"/>
      <c r="N77" s="547"/>
      <c r="O77" s="549"/>
      <c r="P77" s="551"/>
      <c r="Q77" s="520"/>
      <c r="R77" s="521" t="s">
        <v>541</v>
      </c>
      <c r="Z77" s="344"/>
      <c r="AA77" s="344"/>
      <c r="AB77" s="344"/>
      <c r="AC77" s="344"/>
      <c r="AD77" s="344"/>
      <c r="AE77" s="344"/>
      <c r="AF77" s="344"/>
      <c r="AG77" s="344"/>
      <c r="AH77" s="344"/>
    </row>
    <row r="78" spans="1:34" s="37" customFormat="1" ht="14.25">
      <c r="A78" s="497">
        <v>2</v>
      </c>
      <c r="B78" s="458">
        <v>44377</v>
      </c>
      <c r="C78" s="438"/>
      <c r="D78" s="447" t="s">
        <v>875</v>
      </c>
      <c r="E78" s="439" t="s">
        <v>539</v>
      </c>
      <c r="F78" s="439">
        <v>36</v>
      </c>
      <c r="G78" s="439">
        <v>0</v>
      </c>
      <c r="H78" s="439">
        <v>0</v>
      </c>
      <c r="I78" s="437">
        <v>90</v>
      </c>
      <c r="J78" s="498" t="s">
        <v>898</v>
      </c>
      <c r="K78" s="448">
        <f>H78-F78</f>
        <v>-36</v>
      </c>
      <c r="L78" s="448">
        <v>100</v>
      </c>
      <c r="M78" s="498">
        <f>(K78*N78)-100</f>
        <v>-1900</v>
      </c>
      <c r="N78" s="498">
        <v>50</v>
      </c>
      <c r="O78" s="495" t="s">
        <v>602</v>
      </c>
      <c r="P78" s="496">
        <v>44378</v>
      </c>
      <c r="Q78" s="520"/>
      <c r="R78" s="521" t="s">
        <v>770</v>
      </c>
      <c r="Z78" s="344"/>
      <c r="AA78" s="344"/>
      <c r="AB78" s="344"/>
      <c r="AC78" s="344"/>
      <c r="AD78" s="344"/>
      <c r="AE78" s="344"/>
      <c r="AF78" s="344"/>
      <c r="AG78" s="344"/>
      <c r="AH78" s="344"/>
    </row>
    <row r="79" spans="1:34" s="37" customFormat="1" ht="14.25">
      <c r="A79" s="542">
        <v>3</v>
      </c>
      <c r="B79" s="544">
        <v>44378</v>
      </c>
      <c r="C79" s="381" t="s">
        <v>836</v>
      </c>
      <c r="D79" s="440" t="s">
        <v>892</v>
      </c>
      <c r="E79" s="382" t="s">
        <v>539</v>
      </c>
      <c r="F79" s="382" t="s">
        <v>894</v>
      </c>
      <c r="G79" s="382">
        <v>90</v>
      </c>
      <c r="H79" s="382"/>
      <c r="I79" s="441"/>
      <c r="J79" s="546" t="s">
        <v>540</v>
      </c>
      <c r="K79" s="442"/>
      <c r="L79" s="442"/>
      <c r="M79" s="546"/>
      <c r="N79" s="546"/>
      <c r="O79" s="548"/>
      <c r="P79" s="550"/>
      <c r="Q79" s="520"/>
      <c r="R79" s="521" t="s">
        <v>541</v>
      </c>
      <c r="Z79" s="344"/>
      <c r="AA79" s="344"/>
      <c r="AB79" s="344"/>
      <c r="AC79" s="344"/>
      <c r="AD79" s="344"/>
      <c r="AE79" s="344"/>
      <c r="AF79" s="344"/>
      <c r="AG79" s="344"/>
      <c r="AH79" s="344"/>
    </row>
    <row r="80" spans="1:34" s="37" customFormat="1" ht="14.25">
      <c r="A80" s="543"/>
      <c r="B80" s="545"/>
      <c r="C80" s="381" t="s">
        <v>837</v>
      </c>
      <c r="D80" s="440" t="s">
        <v>893</v>
      </c>
      <c r="E80" s="382" t="s">
        <v>821</v>
      </c>
      <c r="F80" s="382">
        <v>65</v>
      </c>
      <c r="G80" s="382"/>
      <c r="H80" s="382">
        <v>0</v>
      </c>
      <c r="I80" s="441"/>
      <c r="J80" s="547"/>
      <c r="K80" s="442"/>
      <c r="L80" s="442"/>
      <c r="M80" s="547"/>
      <c r="N80" s="547"/>
      <c r="O80" s="549"/>
      <c r="P80" s="551"/>
      <c r="Q80" s="520"/>
      <c r="R80" s="521" t="s">
        <v>541</v>
      </c>
      <c r="Z80" s="344"/>
      <c r="AA80" s="344"/>
      <c r="AB80" s="344"/>
      <c r="AC80" s="344"/>
      <c r="AD80" s="344"/>
      <c r="AE80" s="344"/>
      <c r="AF80" s="344"/>
      <c r="AG80" s="344"/>
      <c r="AH80" s="344"/>
    </row>
    <row r="81" spans="1:34" s="37" customFormat="1" ht="15">
      <c r="A81" s="459">
        <v>4</v>
      </c>
      <c r="B81" s="460">
        <v>44378</v>
      </c>
      <c r="C81" s="461"/>
      <c r="D81" s="381" t="s">
        <v>863</v>
      </c>
      <c r="E81" s="382" t="s">
        <v>821</v>
      </c>
      <c r="F81" s="382" t="s">
        <v>895</v>
      </c>
      <c r="G81" s="522">
        <v>14.5</v>
      </c>
      <c r="H81" s="382"/>
      <c r="I81" s="441">
        <v>5</v>
      </c>
      <c r="J81" s="441" t="s">
        <v>540</v>
      </c>
      <c r="K81" s="441"/>
      <c r="L81" s="441"/>
      <c r="M81" s="444"/>
      <c r="N81" s="441"/>
      <c r="O81" s="445"/>
      <c r="P81" s="501"/>
      <c r="Q81" s="520"/>
      <c r="R81" s="521" t="s">
        <v>770</v>
      </c>
      <c r="Z81" s="344"/>
      <c r="AA81" s="344"/>
      <c r="AB81" s="344"/>
      <c r="AC81" s="344"/>
      <c r="AD81" s="344"/>
      <c r="AE81" s="344"/>
      <c r="AF81" s="344"/>
      <c r="AG81" s="344"/>
      <c r="AH81" s="344"/>
    </row>
    <row r="82" spans="1:34" s="37" customFormat="1" ht="14.25">
      <c r="A82" s="491">
        <v>5</v>
      </c>
      <c r="B82" s="460">
        <v>44378</v>
      </c>
      <c r="C82" s="381"/>
      <c r="D82" s="440" t="s">
        <v>896</v>
      </c>
      <c r="E82" s="382" t="s">
        <v>821</v>
      </c>
      <c r="F82" s="382" t="s">
        <v>897</v>
      </c>
      <c r="G82" s="382">
        <v>19</v>
      </c>
      <c r="H82" s="382"/>
      <c r="I82" s="441">
        <v>2</v>
      </c>
      <c r="J82" s="494" t="s">
        <v>540</v>
      </c>
      <c r="K82" s="442"/>
      <c r="L82" s="442"/>
      <c r="M82" s="494"/>
      <c r="N82" s="494"/>
      <c r="O82" s="489"/>
      <c r="P82" s="490"/>
      <c r="Q82" s="520"/>
      <c r="R82" s="521" t="s">
        <v>541</v>
      </c>
      <c r="Z82" s="344"/>
      <c r="AA82" s="344"/>
      <c r="AB82" s="344"/>
      <c r="AC82" s="344"/>
      <c r="AD82" s="344"/>
      <c r="AE82" s="344"/>
      <c r="AF82" s="344"/>
      <c r="AG82" s="344"/>
      <c r="AH82" s="344"/>
    </row>
    <row r="83" spans="1:34" s="37" customFormat="1" ht="14.25">
      <c r="A83" s="488"/>
      <c r="B83" s="492"/>
      <c r="C83" s="381"/>
      <c r="D83" s="440"/>
      <c r="E83" s="382"/>
      <c r="F83" s="382"/>
      <c r="G83" s="382"/>
      <c r="H83" s="382"/>
      <c r="I83" s="441"/>
      <c r="J83" s="494"/>
      <c r="K83" s="442"/>
      <c r="L83" s="442"/>
      <c r="M83" s="494"/>
      <c r="N83" s="494"/>
      <c r="O83" s="489"/>
      <c r="P83" s="490"/>
      <c r="Q83" s="520"/>
      <c r="R83" s="521"/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34" s="37" customFormat="1" ht="14.25">
      <c r="A84" s="488"/>
      <c r="B84" s="492"/>
      <c r="C84" s="381"/>
      <c r="D84" s="440"/>
      <c r="E84" s="382"/>
      <c r="F84" s="382"/>
      <c r="G84" s="382"/>
      <c r="H84" s="382"/>
      <c r="I84" s="441"/>
      <c r="J84" s="494"/>
      <c r="K84" s="442"/>
      <c r="L84" s="442"/>
      <c r="M84" s="494"/>
      <c r="N84" s="494"/>
      <c r="O84" s="489"/>
      <c r="P84" s="490"/>
      <c r="Q84" s="520"/>
      <c r="R84" s="521"/>
      <c r="Z84" s="344"/>
      <c r="AA84" s="344"/>
      <c r="AB84" s="344"/>
      <c r="AC84" s="344"/>
      <c r="AD84" s="344"/>
      <c r="AE84" s="344"/>
      <c r="AF84" s="344"/>
      <c r="AG84" s="344"/>
      <c r="AH84" s="344"/>
    </row>
    <row r="85" spans="1:34" s="37" customFormat="1" ht="14.25">
      <c r="A85" s="488"/>
      <c r="B85" s="492"/>
      <c r="C85" s="381"/>
      <c r="D85" s="440"/>
      <c r="E85" s="382"/>
      <c r="F85" s="382"/>
      <c r="G85" s="382"/>
      <c r="H85" s="382"/>
      <c r="I85" s="441"/>
      <c r="J85" s="494"/>
      <c r="K85" s="442"/>
      <c r="L85" s="442"/>
      <c r="M85" s="494"/>
      <c r="N85" s="494"/>
      <c r="O85" s="489"/>
      <c r="P85" s="490"/>
      <c r="Q85" s="520"/>
      <c r="R85" s="521"/>
      <c r="Z85" s="344"/>
      <c r="AA85" s="344"/>
      <c r="AB85" s="344"/>
      <c r="AC85" s="344"/>
      <c r="AD85" s="344"/>
      <c r="AE85" s="344"/>
      <c r="AF85" s="344"/>
      <c r="AG85" s="344"/>
      <c r="AH85" s="344"/>
    </row>
    <row r="86" spans="1:34" s="37" customFormat="1" ht="15">
      <c r="A86" s="388"/>
      <c r="B86" s="492"/>
      <c r="C86" s="461"/>
      <c r="D86" s="381"/>
      <c r="E86" s="382"/>
      <c r="F86" s="382"/>
      <c r="G86" s="382"/>
      <c r="H86" s="382"/>
      <c r="I86" s="441"/>
      <c r="J86" s="441"/>
      <c r="K86" s="441"/>
      <c r="L86" s="441"/>
      <c r="M86" s="444"/>
      <c r="N86" s="441"/>
      <c r="O86" s="445"/>
      <c r="P86" s="501"/>
      <c r="Q86" s="520"/>
      <c r="R86" s="521"/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A87" s="388"/>
      <c r="B87" s="460"/>
      <c r="C87" s="461"/>
      <c r="D87" s="381"/>
      <c r="E87" s="382"/>
      <c r="F87" s="382"/>
      <c r="G87" s="382"/>
      <c r="H87" s="382"/>
      <c r="I87" s="441"/>
      <c r="J87" s="441"/>
      <c r="K87" s="441"/>
      <c r="L87" s="441"/>
      <c r="M87" s="444"/>
      <c r="N87" s="441"/>
      <c r="O87" s="445"/>
      <c r="P87" s="446"/>
      <c r="Q87" s="520"/>
      <c r="R87" s="521"/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 ht="14.25">
      <c r="B88" s="520"/>
      <c r="C88" s="520"/>
      <c r="D88" s="520"/>
      <c r="E88" s="520"/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20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334"/>
      <c r="B90" s="335"/>
      <c r="C90" s="335"/>
      <c r="D90" s="336"/>
      <c r="E90" s="334"/>
      <c r="F90" s="345"/>
      <c r="G90" s="334"/>
      <c r="H90" s="334"/>
      <c r="I90" s="334"/>
      <c r="J90" s="335"/>
      <c r="K90" s="346"/>
      <c r="L90" s="334"/>
      <c r="M90" s="334"/>
      <c r="N90" s="334"/>
      <c r="O90" s="347"/>
      <c r="P90" s="343"/>
      <c r="Q90" s="343"/>
      <c r="R90" s="314"/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ht="15">
      <c r="A91" s="96" t="s">
        <v>557</v>
      </c>
      <c r="B91" s="97"/>
      <c r="C91" s="97"/>
      <c r="D91" s="98"/>
      <c r="E91" s="31"/>
      <c r="F91" s="29"/>
      <c r="G91" s="29"/>
      <c r="H91" s="70"/>
      <c r="I91" s="116"/>
      <c r="J91" s="117"/>
      <c r="K91" s="14"/>
      <c r="L91" s="14"/>
      <c r="M91" s="14"/>
      <c r="N91" s="8"/>
      <c r="O91" s="50"/>
      <c r="Q91" s="92"/>
      <c r="R91" s="14"/>
      <c r="S91" s="13"/>
      <c r="T91" s="13"/>
      <c r="U91" s="13"/>
      <c r="V91" s="13"/>
      <c r="W91" s="13"/>
      <c r="X91" s="13"/>
      <c r="Y91" s="13"/>
      <c r="Z91" s="13"/>
    </row>
    <row r="92" spans="1:34" ht="38.25">
      <c r="A92" s="17" t="s">
        <v>16</v>
      </c>
      <c r="B92" s="18" t="s">
        <v>516</v>
      </c>
      <c r="C92" s="18"/>
      <c r="D92" s="19" t="s">
        <v>527</v>
      </c>
      <c r="E92" s="18" t="s">
        <v>528</v>
      </c>
      <c r="F92" s="18" t="s">
        <v>529</v>
      </c>
      <c r="G92" s="18" t="s">
        <v>530</v>
      </c>
      <c r="H92" s="18" t="s">
        <v>531</v>
      </c>
      <c r="I92" s="18" t="s">
        <v>532</v>
      </c>
      <c r="J92" s="17" t="s">
        <v>533</v>
      </c>
      <c r="K92" s="59" t="s">
        <v>549</v>
      </c>
      <c r="L92" s="366" t="s">
        <v>796</v>
      </c>
      <c r="M92" s="60" t="s">
        <v>795</v>
      </c>
      <c r="N92" s="18" t="s">
        <v>536</v>
      </c>
      <c r="O92" s="75" t="s">
        <v>537</v>
      </c>
      <c r="P92" s="94"/>
      <c r="Q92" s="8"/>
      <c r="R92" s="14"/>
      <c r="S92" s="13"/>
      <c r="T92" s="13"/>
      <c r="U92" s="13"/>
      <c r="V92" s="13"/>
      <c r="W92" s="13"/>
      <c r="X92" s="13"/>
      <c r="Y92" s="13"/>
      <c r="Z92" s="13"/>
    </row>
    <row r="93" spans="1:34" s="37" customFormat="1" ht="14.25">
      <c r="A93" s="459">
        <v>1</v>
      </c>
      <c r="B93" s="460">
        <v>44363</v>
      </c>
      <c r="C93" s="463"/>
      <c r="D93" s="381" t="s">
        <v>510</v>
      </c>
      <c r="E93" s="464" t="s">
        <v>539</v>
      </c>
      <c r="F93" s="382" t="s">
        <v>842</v>
      </c>
      <c r="G93" s="382">
        <v>2070</v>
      </c>
      <c r="H93" s="464"/>
      <c r="I93" s="465" t="s">
        <v>843</v>
      </c>
      <c r="J93" s="441" t="s">
        <v>540</v>
      </c>
      <c r="K93" s="441"/>
      <c r="L93" s="443"/>
      <c r="M93" s="466"/>
      <c r="N93" s="441"/>
      <c r="O93" s="446"/>
      <c r="P93" s="409"/>
      <c r="Q93" s="4"/>
      <c r="R93" s="410" t="s">
        <v>541</v>
      </c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34" s="37" customFormat="1" ht="14.25">
      <c r="A94" s="459"/>
      <c r="B94" s="460"/>
      <c r="C94" s="463"/>
      <c r="D94" s="381"/>
      <c r="E94" s="464"/>
      <c r="F94" s="382"/>
      <c r="G94" s="382"/>
      <c r="H94" s="464"/>
      <c r="I94" s="465"/>
      <c r="J94" s="441"/>
      <c r="K94" s="441"/>
      <c r="L94" s="443"/>
      <c r="M94" s="466"/>
      <c r="N94" s="441"/>
      <c r="O94" s="446"/>
      <c r="P94" s="409"/>
      <c r="Q94" s="4"/>
      <c r="R94" s="410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34" s="5" customFormat="1" ht="14.25">
      <c r="A95" s="467"/>
      <c r="B95" s="468"/>
      <c r="C95" s="469"/>
      <c r="D95" s="470"/>
      <c r="E95" s="471"/>
      <c r="F95" s="471"/>
      <c r="G95" s="471"/>
      <c r="H95" s="471"/>
      <c r="I95" s="471"/>
      <c r="J95" s="472"/>
      <c r="K95" s="473"/>
      <c r="L95" s="474"/>
      <c r="M95" s="475"/>
      <c r="N95" s="476"/>
      <c r="O95" s="477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4">
      <c r="A96" s="20" t="s">
        <v>542</v>
      </c>
      <c r="B96" s="20"/>
      <c r="C96" s="20"/>
      <c r="D96" s="20"/>
      <c r="E96" s="2"/>
      <c r="F96" s="27" t="s">
        <v>544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543</v>
      </c>
      <c r="B97" s="20"/>
      <c r="C97" s="20"/>
      <c r="D97" s="20"/>
      <c r="E97" s="29"/>
      <c r="F97" s="27" t="s">
        <v>546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5">
      <c r="A99" s="8"/>
      <c r="B99" s="30" t="s">
        <v>799</v>
      </c>
      <c r="C99" s="30"/>
      <c r="D99" s="30"/>
      <c r="E99" s="30"/>
      <c r="F99" s="31"/>
      <c r="G99" s="29"/>
      <c r="H99" s="29"/>
      <c r="I99" s="70"/>
      <c r="J99" s="71"/>
      <c r="K99" s="72"/>
      <c r="L99" s="365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8.25">
      <c r="A100" s="17" t="s">
        <v>16</v>
      </c>
      <c r="B100" s="18" t="s">
        <v>516</v>
      </c>
      <c r="C100" s="18"/>
      <c r="D100" s="19" t="s">
        <v>527</v>
      </c>
      <c r="E100" s="18" t="s">
        <v>528</v>
      </c>
      <c r="F100" s="18" t="s">
        <v>529</v>
      </c>
      <c r="G100" s="18" t="s">
        <v>548</v>
      </c>
      <c r="H100" s="18" t="s">
        <v>531</v>
      </c>
      <c r="I100" s="18" t="s">
        <v>532</v>
      </c>
      <c r="J100" s="73" t="s">
        <v>533</v>
      </c>
      <c r="K100" s="59" t="s">
        <v>549</v>
      </c>
      <c r="L100" s="74" t="s">
        <v>550</v>
      </c>
      <c r="M100" s="18" t="s">
        <v>551</v>
      </c>
      <c r="N100" s="366" t="s">
        <v>796</v>
      </c>
      <c r="O100" s="60" t="s">
        <v>795</v>
      </c>
      <c r="P100" s="18" t="s">
        <v>536</v>
      </c>
      <c r="Q100" s="75" t="s">
        <v>537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4.25">
      <c r="A101" s="339"/>
      <c r="B101" s="348"/>
      <c r="C101" s="352"/>
      <c r="D101" s="360"/>
      <c r="E101" s="353"/>
      <c r="F101" s="373"/>
      <c r="G101" s="358"/>
      <c r="H101" s="353"/>
      <c r="I101" s="350"/>
      <c r="J101" s="383"/>
      <c r="K101" s="383"/>
      <c r="L101" s="384"/>
      <c r="M101" s="382"/>
      <c r="N101" s="384"/>
      <c r="O101" s="372"/>
      <c r="P101" s="354"/>
      <c r="Q101" s="367"/>
      <c r="R101" s="380"/>
      <c r="S101" s="371"/>
      <c r="T101" s="13"/>
      <c r="U101" s="379"/>
      <c r="V101" s="379"/>
      <c r="W101" s="379"/>
      <c r="X101" s="379"/>
      <c r="Y101" s="379"/>
      <c r="Z101" s="379"/>
      <c r="AA101" s="344"/>
      <c r="AB101" s="344"/>
      <c r="AC101" s="344"/>
    </row>
    <row r="102" spans="1:29" ht="14.25">
      <c r="A102" s="339"/>
      <c r="B102" s="348"/>
      <c r="C102" s="352"/>
      <c r="D102" s="360"/>
      <c r="E102" s="353"/>
      <c r="F102" s="373"/>
      <c r="G102" s="358"/>
      <c r="H102" s="353"/>
      <c r="I102" s="350"/>
      <c r="J102" s="383"/>
      <c r="K102" s="383"/>
      <c r="L102" s="384"/>
      <c r="M102" s="382"/>
      <c r="N102" s="384"/>
      <c r="O102" s="372"/>
      <c r="P102" s="354"/>
      <c r="Q102" s="367"/>
      <c r="R102" s="380"/>
      <c r="S102" s="371"/>
      <c r="T102" s="13"/>
      <c r="U102" s="379"/>
      <c r="V102" s="379"/>
      <c r="W102" s="379"/>
      <c r="X102" s="379"/>
      <c r="Y102" s="379"/>
      <c r="Z102" s="379"/>
      <c r="AA102" s="344"/>
      <c r="AB102" s="344"/>
      <c r="AC102" s="344"/>
    </row>
    <row r="103" spans="1:29" s="344" customFormat="1" ht="14.25">
      <c r="A103" s="339"/>
      <c r="B103" s="348"/>
      <c r="C103" s="352"/>
      <c r="D103" s="360"/>
      <c r="E103" s="353"/>
      <c r="F103" s="373"/>
      <c r="G103" s="358"/>
      <c r="H103" s="353"/>
      <c r="I103" s="350"/>
      <c r="J103" s="383"/>
      <c r="K103" s="383"/>
      <c r="L103" s="384"/>
      <c r="M103" s="382"/>
      <c r="N103" s="384"/>
      <c r="O103" s="372"/>
      <c r="P103" s="354"/>
      <c r="Q103" s="367"/>
      <c r="R103" s="378"/>
      <c r="S103" s="379"/>
      <c r="T103" s="379"/>
      <c r="U103" s="379"/>
      <c r="V103" s="379"/>
      <c r="W103" s="379"/>
      <c r="X103" s="379"/>
      <c r="Y103" s="379"/>
      <c r="Z103" s="379"/>
    </row>
    <row r="104" spans="1:29" s="344" customFormat="1" ht="14.25">
      <c r="A104" s="339"/>
      <c r="B104" s="348"/>
      <c r="C104" s="352"/>
      <c r="D104" s="360"/>
      <c r="E104" s="353"/>
      <c r="F104" s="383"/>
      <c r="G104" s="361"/>
      <c r="H104" s="353"/>
      <c r="I104" s="350"/>
      <c r="J104" s="383"/>
      <c r="K104" s="383"/>
      <c r="L104" s="384"/>
      <c r="M104" s="382"/>
      <c r="N104" s="384"/>
      <c r="O104" s="372"/>
      <c r="P104" s="354"/>
      <c r="Q104" s="367"/>
      <c r="R104" s="378"/>
      <c r="S104" s="379"/>
      <c r="T104" s="379"/>
      <c r="U104" s="379"/>
      <c r="V104" s="379"/>
      <c r="W104" s="379"/>
      <c r="X104" s="379"/>
      <c r="Y104" s="379"/>
      <c r="Z104" s="379"/>
    </row>
    <row r="105" spans="1:29" s="344" customFormat="1" ht="14.25">
      <c r="A105" s="339"/>
      <c r="B105" s="348"/>
      <c r="C105" s="352"/>
      <c r="D105" s="360"/>
      <c r="E105" s="353"/>
      <c r="F105" s="383"/>
      <c r="G105" s="361"/>
      <c r="H105" s="353"/>
      <c r="I105" s="350"/>
      <c r="J105" s="383"/>
      <c r="K105" s="383"/>
      <c r="L105" s="384"/>
      <c r="M105" s="382"/>
      <c r="N105" s="384"/>
      <c r="O105" s="372"/>
      <c r="P105" s="354"/>
      <c r="Q105" s="367"/>
      <c r="R105" s="378"/>
      <c r="S105" s="379"/>
      <c r="T105" s="379"/>
      <c r="U105" s="379"/>
      <c r="V105" s="379"/>
      <c r="W105" s="379"/>
      <c r="X105" s="379"/>
      <c r="Y105" s="379"/>
      <c r="Z105" s="379"/>
    </row>
    <row r="106" spans="1:29" s="344" customFormat="1" ht="14.25">
      <c r="A106" s="339"/>
      <c r="B106" s="348"/>
      <c r="C106" s="352"/>
      <c r="D106" s="360"/>
      <c r="E106" s="353"/>
      <c r="F106" s="373"/>
      <c r="G106" s="358"/>
      <c r="H106" s="353"/>
      <c r="I106" s="350"/>
      <c r="J106" s="383"/>
      <c r="K106" s="375"/>
      <c r="L106" s="384"/>
      <c r="M106" s="382"/>
      <c r="N106" s="384"/>
      <c r="O106" s="372"/>
      <c r="P106" s="377"/>
      <c r="Q106" s="367"/>
      <c r="R106" s="378"/>
      <c r="S106" s="379"/>
      <c r="T106" s="379"/>
      <c r="U106" s="379"/>
      <c r="V106" s="379"/>
      <c r="W106" s="379"/>
      <c r="X106" s="379"/>
      <c r="Y106" s="379"/>
      <c r="Z106" s="379"/>
    </row>
    <row r="107" spans="1:29" s="344" customFormat="1" ht="14.25">
      <c r="A107" s="339"/>
      <c r="B107" s="348"/>
      <c r="C107" s="352"/>
      <c r="D107" s="360"/>
      <c r="E107" s="353"/>
      <c r="F107" s="373"/>
      <c r="G107" s="358"/>
      <c r="H107" s="353"/>
      <c r="I107" s="350"/>
      <c r="J107" s="375"/>
      <c r="K107" s="375"/>
      <c r="L107" s="375"/>
      <c r="M107" s="375"/>
      <c r="N107" s="376"/>
      <c r="O107" s="385"/>
      <c r="P107" s="377"/>
      <c r="Q107" s="367"/>
      <c r="R107" s="378"/>
      <c r="S107" s="379"/>
      <c r="T107" s="379"/>
      <c r="U107" s="379"/>
      <c r="V107" s="379"/>
      <c r="W107" s="379"/>
      <c r="X107" s="379"/>
      <c r="Y107" s="379"/>
      <c r="Z107" s="379"/>
    </row>
    <row r="108" spans="1:29" s="344" customFormat="1" ht="14.25">
      <c r="A108" s="339"/>
      <c r="B108" s="348"/>
      <c r="C108" s="352"/>
      <c r="D108" s="360"/>
      <c r="E108" s="353"/>
      <c r="F108" s="383"/>
      <c r="G108" s="361"/>
      <c r="H108" s="353"/>
      <c r="I108" s="350"/>
      <c r="J108" s="383"/>
      <c r="K108" s="383"/>
      <c r="L108" s="384"/>
      <c r="M108" s="382"/>
      <c r="N108" s="384"/>
      <c r="O108" s="372"/>
      <c r="P108" s="354"/>
      <c r="Q108" s="367"/>
      <c r="R108" s="380"/>
      <c r="S108" s="371"/>
      <c r="T108" s="379"/>
      <c r="U108" s="379"/>
      <c r="V108" s="379"/>
      <c r="W108" s="379"/>
      <c r="X108" s="379"/>
      <c r="Y108" s="379"/>
      <c r="Z108" s="379"/>
    </row>
    <row r="109" spans="1:29" s="344" customFormat="1" ht="14.25">
      <c r="A109" s="339"/>
      <c r="B109" s="348"/>
      <c r="C109" s="352"/>
      <c r="D109" s="360"/>
      <c r="E109" s="353"/>
      <c r="F109" s="373"/>
      <c r="G109" s="358"/>
      <c r="H109" s="353"/>
      <c r="I109" s="350"/>
      <c r="J109" s="333"/>
      <c r="K109" s="333"/>
      <c r="L109" s="333"/>
      <c r="M109" s="333"/>
      <c r="N109" s="374"/>
      <c r="O109" s="372"/>
      <c r="P109" s="355"/>
      <c r="Q109" s="367"/>
      <c r="R109" s="380"/>
      <c r="S109" s="371"/>
      <c r="T109" s="379"/>
      <c r="U109" s="379"/>
      <c r="V109" s="379"/>
      <c r="W109" s="379"/>
      <c r="X109" s="379"/>
      <c r="Y109" s="379"/>
      <c r="Z109" s="379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5">
      <c r="A113" s="2"/>
      <c r="B113" s="100" t="s">
        <v>558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8.25">
      <c r="A114" s="17" t="s">
        <v>16</v>
      </c>
      <c r="B114" s="18" t="s">
        <v>516</v>
      </c>
      <c r="C114" s="18"/>
      <c r="D114" s="19" t="s">
        <v>527</v>
      </c>
      <c r="E114" s="18" t="s">
        <v>528</v>
      </c>
      <c r="F114" s="18" t="s">
        <v>529</v>
      </c>
      <c r="G114" s="18" t="s">
        <v>559</v>
      </c>
      <c r="H114" s="18" t="s">
        <v>560</v>
      </c>
      <c r="I114" s="18" t="s">
        <v>532</v>
      </c>
      <c r="J114" s="58" t="s">
        <v>533</v>
      </c>
      <c r="K114" s="18" t="s">
        <v>534</v>
      </c>
      <c r="L114" s="18" t="s">
        <v>535</v>
      </c>
      <c r="M114" s="18" t="s">
        <v>536</v>
      </c>
      <c r="N114" s="19" t="s">
        <v>537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561</v>
      </c>
      <c r="E115" s="104" t="s">
        <v>562</v>
      </c>
      <c r="F115" s="105">
        <v>82</v>
      </c>
      <c r="G115" s="104" t="s">
        <v>563</v>
      </c>
      <c r="H115" s="104">
        <v>100</v>
      </c>
      <c r="I115" s="122">
        <v>100</v>
      </c>
      <c r="J115" s="123" t="s">
        <v>564</v>
      </c>
      <c r="K115" s="124">
        <f t="shared" ref="K115:K146" si="18">H115-F115</f>
        <v>18</v>
      </c>
      <c r="L115" s="125">
        <f t="shared" ref="L115:L146" si="19">K115/F115</f>
        <v>0.21951219512195122</v>
      </c>
      <c r="M115" s="126" t="s">
        <v>538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565</v>
      </c>
      <c r="E116" s="104" t="s">
        <v>539</v>
      </c>
      <c r="F116" s="105">
        <v>257</v>
      </c>
      <c r="G116" s="104" t="s">
        <v>563</v>
      </c>
      <c r="H116" s="104">
        <v>300</v>
      </c>
      <c r="I116" s="122">
        <v>300</v>
      </c>
      <c r="J116" s="123" t="s">
        <v>564</v>
      </c>
      <c r="K116" s="124">
        <f t="shared" si="18"/>
        <v>43</v>
      </c>
      <c r="L116" s="125">
        <f t="shared" si="19"/>
        <v>0.16731517509727625</v>
      </c>
      <c r="M116" s="126" t="s">
        <v>538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566</v>
      </c>
      <c r="E117" s="104" t="s">
        <v>539</v>
      </c>
      <c r="F117" s="105">
        <v>393</v>
      </c>
      <c r="G117" s="104" t="s">
        <v>563</v>
      </c>
      <c r="H117" s="104">
        <v>468</v>
      </c>
      <c r="I117" s="122">
        <v>468</v>
      </c>
      <c r="J117" s="123" t="s">
        <v>564</v>
      </c>
      <c r="K117" s="124">
        <f t="shared" si="18"/>
        <v>75</v>
      </c>
      <c r="L117" s="125">
        <f t="shared" si="19"/>
        <v>0.19083969465648856</v>
      </c>
      <c r="M117" s="126" t="s">
        <v>538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567</v>
      </c>
      <c r="E118" s="104" t="s">
        <v>539</v>
      </c>
      <c r="F118" s="105">
        <v>205</v>
      </c>
      <c r="G118" s="104" t="s">
        <v>563</v>
      </c>
      <c r="H118" s="104">
        <v>275</v>
      </c>
      <c r="I118" s="122">
        <v>250</v>
      </c>
      <c r="J118" s="123" t="s">
        <v>564</v>
      </c>
      <c r="K118" s="124">
        <f t="shared" si="18"/>
        <v>70</v>
      </c>
      <c r="L118" s="125">
        <f t="shared" si="19"/>
        <v>0.34146341463414637</v>
      </c>
      <c r="M118" s="126" t="s">
        <v>538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568</v>
      </c>
      <c r="E119" s="104" t="s">
        <v>539</v>
      </c>
      <c r="F119" s="105">
        <v>162</v>
      </c>
      <c r="G119" s="104" t="s">
        <v>563</v>
      </c>
      <c r="H119" s="104">
        <v>190</v>
      </c>
      <c r="I119" s="122">
        <v>190</v>
      </c>
      <c r="J119" s="123" t="s">
        <v>564</v>
      </c>
      <c r="K119" s="124">
        <f t="shared" si="18"/>
        <v>28</v>
      </c>
      <c r="L119" s="125">
        <f t="shared" si="19"/>
        <v>0.1728395061728395</v>
      </c>
      <c r="M119" s="126" t="s">
        <v>538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569</v>
      </c>
      <c r="E120" s="104" t="s">
        <v>539</v>
      </c>
      <c r="F120" s="105">
        <v>75</v>
      </c>
      <c r="G120" s="104" t="s">
        <v>563</v>
      </c>
      <c r="H120" s="104">
        <v>91.5</v>
      </c>
      <c r="I120" s="122" t="s">
        <v>570</v>
      </c>
      <c r="J120" s="123" t="s">
        <v>571</v>
      </c>
      <c r="K120" s="124">
        <f t="shared" si="18"/>
        <v>16.5</v>
      </c>
      <c r="L120" s="125">
        <f t="shared" si="19"/>
        <v>0.22</v>
      </c>
      <c r="M120" s="126" t="s">
        <v>538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572</v>
      </c>
      <c r="E121" s="104" t="s">
        <v>539</v>
      </c>
      <c r="F121" s="105">
        <v>850</v>
      </c>
      <c r="G121" s="104" t="s">
        <v>563</v>
      </c>
      <c r="H121" s="104">
        <v>982.5</v>
      </c>
      <c r="I121" s="122">
        <v>1050</v>
      </c>
      <c r="J121" s="123" t="s">
        <v>573</v>
      </c>
      <c r="K121" s="124">
        <f t="shared" si="18"/>
        <v>132.5</v>
      </c>
      <c r="L121" s="125">
        <f t="shared" si="19"/>
        <v>0.15588235294117647</v>
      </c>
      <c r="M121" s="126" t="s">
        <v>538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574</v>
      </c>
      <c r="E122" s="104" t="s">
        <v>539</v>
      </c>
      <c r="F122" s="105">
        <v>475</v>
      </c>
      <c r="G122" s="104" t="s">
        <v>563</v>
      </c>
      <c r="H122" s="104">
        <v>515</v>
      </c>
      <c r="I122" s="122">
        <v>600</v>
      </c>
      <c r="J122" s="123" t="s">
        <v>575</v>
      </c>
      <c r="K122" s="124">
        <f t="shared" si="18"/>
        <v>40</v>
      </c>
      <c r="L122" s="125">
        <f t="shared" si="19"/>
        <v>8.4210526315789472E-2</v>
      </c>
      <c r="M122" s="126" t="s">
        <v>538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576</v>
      </c>
      <c r="E123" s="104" t="s">
        <v>539</v>
      </c>
      <c r="F123" s="105">
        <v>86</v>
      </c>
      <c r="G123" s="104" t="s">
        <v>563</v>
      </c>
      <c r="H123" s="104">
        <v>99</v>
      </c>
      <c r="I123" s="122">
        <v>140</v>
      </c>
      <c r="J123" s="123" t="s">
        <v>577</v>
      </c>
      <c r="K123" s="124">
        <f t="shared" si="18"/>
        <v>13</v>
      </c>
      <c r="L123" s="125">
        <f t="shared" si="19"/>
        <v>0.15116279069767441</v>
      </c>
      <c r="M123" s="126" t="s">
        <v>538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578</v>
      </c>
      <c r="E124" s="104" t="s">
        <v>539</v>
      </c>
      <c r="F124" s="105">
        <v>496.6</v>
      </c>
      <c r="G124" s="104" t="s">
        <v>563</v>
      </c>
      <c r="H124" s="104">
        <v>621</v>
      </c>
      <c r="I124" s="122">
        <v>580</v>
      </c>
      <c r="J124" s="123" t="s">
        <v>564</v>
      </c>
      <c r="K124" s="124">
        <f t="shared" si="18"/>
        <v>124.39999999999998</v>
      </c>
      <c r="L124" s="125">
        <f t="shared" si="19"/>
        <v>0.25050342327829234</v>
      </c>
      <c r="M124" s="126" t="s">
        <v>538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579</v>
      </c>
      <c r="E125" s="104" t="s">
        <v>539</v>
      </c>
      <c r="F125" s="105">
        <v>2481.9</v>
      </c>
      <c r="G125" s="104" t="s">
        <v>563</v>
      </c>
      <c r="H125" s="104">
        <v>2840</v>
      </c>
      <c r="I125" s="122">
        <v>2870</v>
      </c>
      <c r="J125" s="123" t="s">
        <v>580</v>
      </c>
      <c r="K125" s="124">
        <f t="shared" si="18"/>
        <v>358.09999999999991</v>
      </c>
      <c r="L125" s="125">
        <f t="shared" si="19"/>
        <v>0.14428462065353154</v>
      </c>
      <c r="M125" s="126" t="s">
        <v>538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581</v>
      </c>
      <c r="E126" s="104" t="s">
        <v>539</v>
      </c>
      <c r="F126" s="105">
        <v>84.5</v>
      </c>
      <c r="G126" s="104" t="s">
        <v>563</v>
      </c>
      <c r="H126" s="104">
        <v>93</v>
      </c>
      <c r="I126" s="122">
        <v>110</v>
      </c>
      <c r="J126" s="123" t="s">
        <v>582</v>
      </c>
      <c r="K126" s="124">
        <f t="shared" si="18"/>
        <v>8.5</v>
      </c>
      <c r="L126" s="125">
        <f t="shared" si="19"/>
        <v>0.10059171597633136</v>
      </c>
      <c r="M126" s="126" t="s">
        <v>538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583</v>
      </c>
      <c r="E127" s="104" t="s">
        <v>539</v>
      </c>
      <c r="F127" s="105">
        <v>401</v>
      </c>
      <c r="G127" s="104" t="s">
        <v>563</v>
      </c>
      <c r="H127" s="104">
        <v>428</v>
      </c>
      <c r="I127" s="122">
        <v>450</v>
      </c>
      <c r="J127" s="123" t="s">
        <v>584</v>
      </c>
      <c r="K127" s="124">
        <f t="shared" si="18"/>
        <v>27</v>
      </c>
      <c r="L127" s="125">
        <f t="shared" si="19"/>
        <v>6.7331670822942641E-2</v>
      </c>
      <c r="M127" s="126" t="s">
        <v>538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585</v>
      </c>
      <c r="E128" s="104" t="s">
        <v>539</v>
      </c>
      <c r="F128" s="105">
        <v>101</v>
      </c>
      <c r="G128" s="104" t="s">
        <v>563</v>
      </c>
      <c r="H128" s="104">
        <v>112</v>
      </c>
      <c r="I128" s="122">
        <v>120</v>
      </c>
      <c r="J128" s="123" t="s">
        <v>586</v>
      </c>
      <c r="K128" s="124">
        <f t="shared" si="18"/>
        <v>11</v>
      </c>
      <c r="L128" s="125">
        <f t="shared" si="19"/>
        <v>0.10891089108910891</v>
      </c>
      <c r="M128" s="126" t="s">
        <v>538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587</v>
      </c>
      <c r="E129" s="104" t="s">
        <v>539</v>
      </c>
      <c r="F129" s="105">
        <v>59</v>
      </c>
      <c r="G129" s="104" t="s">
        <v>563</v>
      </c>
      <c r="H129" s="104">
        <v>76</v>
      </c>
      <c r="I129" s="122">
        <v>76</v>
      </c>
      <c r="J129" s="123" t="s">
        <v>564</v>
      </c>
      <c r="K129" s="124">
        <f t="shared" si="18"/>
        <v>17</v>
      </c>
      <c r="L129" s="125">
        <f t="shared" si="19"/>
        <v>0.28813559322033899</v>
      </c>
      <c r="M129" s="126" t="s">
        <v>538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576</v>
      </c>
      <c r="E130" s="104" t="s">
        <v>539</v>
      </c>
      <c r="F130" s="105">
        <v>99</v>
      </c>
      <c r="G130" s="104" t="s">
        <v>563</v>
      </c>
      <c r="H130" s="104">
        <v>120</v>
      </c>
      <c r="I130" s="122">
        <v>120</v>
      </c>
      <c r="J130" s="123" t="s">
        <v>588</v>
      </c>
      <c r="K130" s="124">
        <f t="shared" si="18"/>
        <v>21</v>
      </c>
      <c r="L130" s="125">
        <f t="shared" si="19"/>
        <v>0.21212121212121213</v>
      </c>
      <c r="M130" s="126" t="s">
        <v>538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589</v>
      </c>
      <c r="E131" s="104" t="s">
        <v>539</v>
      </c>
      <c r="F131" s="105">
        <v>22</v>
      </c>
      <c r="G131" s="104" t="s">
        <v>563</v>
      </c>
      <c r="H131" s="104">
        <v>33.549999999999997</v>
      </c>
      <c r="I131" s="122">
        <v>32</v>
      </c>
      <c r="J131" s="123" t="s">
        <v>590</v>
      </c>
      <c r="K131" s="124">
        <f t="shared" si="18"/>
        <v>11.549999999999997</v>
      </c>
      <c r="L131" s="125">
        <f t="shared" si="19"/>
        <v>0.52499999999999991</v>
      </c>
      <c r="M131" s="126" t="s">
        <v>538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591</v>
      </c>
      <c r="E132" s="104" t="s">
        <v>539</v>
      </c>
      <c r="F132" s="105">
        <v>440</v>
      </c>
      <c r="G132" s="104" t="s">
        <v>563</v>
      </c>
      <c r="H132" s="104">
        <v>520</v>
      </c>
      <c r="I132" s="122">
        <v>520</v>
      </c>
      <c r="J132" s="123" t="s">
        <v>592</v>
      </c>
      <c r="K132" s="124">
        <f t="shared" si="18"/>
        <v>80</v>
      </c>
      <c r="L132" s="125">
        <f t="shared" si="19"/>
        <v>0.18181818181818182</v>
      </c>
      <c r="M132" s="126" t="s">
        <v>538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593</v>
      </c>
      <c r="E133" s="104" t="s">
        <v>539</v>
      </c>
      <c r="F133" s="105">
        <v>360</v>
      </c>
      <c r="G133" s="104" t="s">
        <v>563</v>
      </c>
      <c r="H133" s="104">
        <v>427</v>
      </c>
      <c r="I133" s="122">
        <v>425</v>
      </c>
      <c r="J133" s="123" t="s">
        <v>594</v>
      </c>
      <c r="K133" s="124">
        <f t="shared" si="18"/>
        <v>67</v>
      </c>
      <c r="L133" s="125">
        <f t="shared" si="19"/>
        <v>0.18611111111111112</v>
      </c>
      <c r="M133" s="126" t="s">
        <v>538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595</v>
      </c>
      <c r="E134" s="104" t="s">
        <v>539</v>
      </c>
      <c r="F134" s="105">
        <v>360</v>
      </c>
      <c r="G134" s="104" t="s">
        <v>563</v>
      </c>
      <c r="H134" s="104">
        <v>455</v>
      </c>
      <c r="I134" s="122">
        <v>420</v>
      </c>
      <c r="J134" s="123" t="s">
        <v>596</v>
      </c>
      <c r="K134" s="124">
        <f t="shared" si="18"/>
        <v>95</v>
      </c>
      <c r="L134" s="125">
        <f t="shared" si="19"/>
        <v>0.2638888888888889</v>
      </c>
      <c r="M134" s="126" t="s">
        <v>538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597</v>
      </c>
      <c r="E135" s="104" t="s">
        <v>539</v>
      </c>
      <c r="F135" s="105">
        <v>130</v>
      </c>
      <c r="G135" s="104"/>
      <c r="H135" s="104">
        <v>175.5</v>
      </c>
      <c r="I135" s="122">
        <v>165</v>
      </c>
      <c r="J135" s="123" t="s">
        <v>598</v>
      </c>
      <c r="K135" s="124">
        <f t="shared" si="18"/>
        <v>45.5</v>
      </c>
      <c r="L135" s="125">
        <f t="shared" si="19"/>
        <v>0.35</v>
      </c>
      <c r="M135" s="126" t="s">
        <v>538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371</v>
      </c>
      <c r="E136" s="104" t="s">
        <v>562</v>
      </c>
      <c r="F136" s="105">
        <v>98</v>
      </c>
      <c r="G136" s="104"/>
      <c r="H136" s="104">
        <v>120</v>
      </c>
      <c r="I136" s="122">
        <v>120</v>
      </c>
      <c r="J136" s="123" t="s">
        <v>564</v>
      </c>
      <c r="K136" s="124">
        <f t="shared" si="18"/>
        <v>22</v>
      </c>
      <c r="L136" s="125">
        <f t="shared" si="19"/>
        <v>0.22448979591836735</v>
      </c>
      <c r="M136" s="126" t="s">
        <v>538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599</v>
      </c>
      <c r="E137" s="104" t="s">
        <v>562</v>
      </c>
      <c r="F137" s="105">
        <v>196</v>
      </c>
      <c r="G137" s="104"/>
      <c r="H137" s="104">
        <v>262</v>
      </c>
      <c r="I137" s="122">
        <v>255</v>
      </c>
      <c r="J137" s="123" t="s">
        <v>564</v>
      </c>
      <c r="K137" s="124">
        <f t="shared" si="18"/>
        <v>66</v>
      </c>
      <c r="L137" s="125">
        <f t="shared" si="19"/>
        <v>0.33673469387755101</v>
      </c>
      <c r="M137" s="126" t="s">
        <v>538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370</v>
      </c>
      <c r="E138" s="108" t="s">
        <v>562</v>
      </c>
      <c r="F138" s="109">
        <v>235</v>
      </c>
      <c r="G138" s="109"/>
      <c r="H138" s="110">
        <v>77</v>
      </c>
      <c r="I138" s="128" t="s">
        <v>600</v>
      </c>
      <c r="J138" s="129" t="s">
        <v>601</v>
      </c>
      <c r="K138" s="130">
        <f t="shared" si="18"/>
        <v>-158</v>
      </c>
      <c r="L138" s="131">
        <f t="shared" si="19"/>
        <v>-0.67234042553191486</v>
      </c>
      <c r="M138" s="132" t="s">
        <v>602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439</v>
      </c>
      <c r="E139" s="104" t="s">
        <v>562</v>
      </c>
      <c r="F139" s="105">
        <v>185</v>
      </c>
      <c r="G139" s="104"/>
      <c r="H139" s="104">
        <v>224</v>
      </c>
      <c r="I139" s="122" t="s">
        <v>603</v>
      </c>
      <c r="J139" s="123" t="s">
        <v>564</v>
      </c>
      <c r="K139" s="124">
        <f t="shared" si="18"/>
        <v>39</v>
      </c>
      <c r="L139" s="125">
        <f t="shared" si="19"/>
        <v>0.21081081081081082</v>
      </c>
      <c r="M139" s="126" t="s">
        <v>538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604</v>
      </c>
      <c r="E140" s="113" t="s">
        <v>562</v>
      </c>
      <c r="F140" s="114">
        <v>49.5</v>
      </c>
      <c r="G140" s="115"/>
      <c r="H140" s="115">
        <v>15.85</v>
      </c>
      <c r="I140" s="115">
        <v>67</v>
      </c>
      <c r="J140" s="134" t="s">
        <v>605</v>
      </c>
      <c r="K140" s="115">
        <f t="shared" si="18"/>
        <v>-33.65</v>
      </c>
      <c r="L140" s="135">
        <f t="shared" si="19"/>
        <v>-0.67979797979797973</v>
      </c>
      <c r="M140" s="132" t="s">
        <v>602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606</v>
      </c>
      <c r="E141" s="104" t="s">
        <v>562</v>
      </c>
      <c r="F141" s="105">
        <v>183.5</v>
      </c>
      <c r="G141" s="104"/>
      <c r="H141" s="104">
        <v>219</v>
      </c>
      <c r="I141" s="122">
        <v>218</v>
      </c>
      <c r="J141" s="123" t="s">
        <v>607</v>
      </c>
      <c r="K141" s="124">
        <f t="shared" si="18"/>
        <v>35.5</v>
      </c>
      <c r="L141" s="125">
        <f t="shared" si="19"/>
        <v>0.19346049046321526</v>
      </c>
      <c r="M141" s="126" t="s">
        <v>538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608</v>
      </c>
      <c r="E142" s="104" t="s">
        <v>562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564</v>
      </c>
      <c r="K142" s="124">
        <f t="shared" si="18"/>
        <v>66</v>
      </c>
      <c r="L142" s="125">
        <f t="shared" si="19"/>
        <v>0.28448275862068967</v>
      </c>
      <c r="M142" s="126" t="s">
        <v>538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609</v>
      </c>
      <c r="E143" s="104" t="s">
        <v>539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610</v>
      </c>
      <c r="K143" s="124">
        <f t="shared" si="18"/>
        <v>158.5</v>
      </c>
      <c r="L143" s="125">
        <f t="shared" si="19"/>
        <v>0.41168831168831171</v>
      </c>
      <c r="M143" s="126" t="s">
        <v>538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611</v>
      </c>
      <c r="E144" s="104" t="s">
        <v>539</v>
      </c>
      <c r="F144" s="105">
        <v>115.5</v>
      </c>
      <c r="G144" s="104"/>
      <c r="H144" s="104">
        <v>146</v>
      </c>
      <c r="I144" s="122">
        <v>142</v>
      </c>
      <c r="J144" s="123" t="s">
        <v>612</v>
      </c>
      <c r="K144" s="124">
        <f t="shared" si="18"/>
        <v>30.5</v>
      </c>
      <c r="L144" s="125">
        <f t="shared" si="19"/>
        <v>0.26406926406926406</v>
      </c>
      <c r="M144" s="126" t="s">
        <v>538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613</v>
      </c>
      <c r="E145" s="104" t="s">
        <v>539</v>
      </c>
      <c r="F145" s="105">
        <v>237.5</v>
      </c>
      <c r="G145" s="104"/>
      <c r="H145" s="104">
        <v>279.5</v>
      </c>
      <c r="I145" s="122">
        <v>278</v>
      </c>
      <c r="J145" s="123" t="s">
        <v>564</v>
      </c>
      <c r="K145" s="124">
        <f t="shared" si="18"/>
        <v>42</v>
      </c>
      <c r="L145" s="125">
        <f t="shared" si="19"/>
        <v>0.17684210526315788</v>
      </c>
      <c r="M145" s="126" t="s">
        <v>538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583</v>
      </c>
      <c r="E146" s="104" t="s">
        <v>562</v>
      </c>
      <c r="F146" s="105">
        <v>340</v>
      </c>
      <c r="G146" s="104"/>
      <c r="H146" s="104">
        <v>448</v>
      </c>
      <c r="I146" s="122">
        <v>448</v>
      </c>
      <c r="J146" s="123" t="s">
        <v>564</v>
      </c>
      <c r="K146" s="124">
        <f t="shared" si="18"/>
        <v>108</v>
      </c>
      <c r="L146" s="125">
        <f t="shared" si="19"/>
        <v>0.31764705882352939</v>
      </c>
      <c r="M146" s="126" t="s">
        <v>538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614</v>
      </c>
      <c r="E147" s="104" t="s">
        <v>562</v>
      </c>
      <c r="F147" s="105">
        <v>390</v>
      </c>
      <c r="G147" s="104"/>
      <c r="H147" s="104">
        <v>460</v>
      </c>
      <c r="I147" s="122">
        <v>460</v>
      </c>
      <c r="J147" s="123" t="s">
        <v>564</v>
      </c>
      <c r="K147" s="124">
        <f t="shared" ref="K147:K167" si="20">H147-F147</f>
        <v>70</v>
      </c>
      <c r="L147" s="125">
        <f t="shared" ref="L147:L167" si="21">K147/F147</f>
        <v>0.17948717948717949</v>
      </c>
      <c r="M147" s="126" t="s">
        <v>538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615</v>
      </c>
      <c r="E148" s="108" t="s">
        <v>562</v>
      </c>
      <c r="F148" s="109">
        <v>122.5</v>
      </c>
      <c r="G148" s="109"/>
      <c r="H148" s="110">
        <v>61</v>
      </c>
      <c r="I148" s="128">
        <v>172</v>
      </c>
      <c r="J148" s="129" t="s">
        <v>616</v>
      </c>
      <c r="K148" s="130">
        <f t="shared" si="20"/>
        <v>-61.5</v>
      </c>
      <c r="L148" s="131">
        <f t="shared" si="21"/>
        <v>-0.50204081632653064</v>
      </c>
      <c r="M148" s="132" t="s">
        <v>602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617</v>
      </c>
      <c r="E149" s="104" t="s">
        <v>562</v>
      </c>
      <c r="F149" s="105">
        <v>297.5</v>
      </c>
      <c r="G149" s="104"/>
      <c r="H149" s="104">
        <v>350</v>
      </c>
      <c r="I149" s="122">
        <v>360</v>
      </c>
      <c r="J149" s="123" t="s">
        <v>618</v>
      </c>
      <c r="K149" s="124">
        <f t="shared" si="20"/>
        <v>52.5</v>
      </c>
      <c r="L149" s="125">
        <f t="shared" si="21"/>
        <v>0.17647058823529413</v>
      </c>
      <c r="M149" s="126" t="s">
        <v>538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619</v>
      </c>
      <c r="E150" s="104" t="s">
        <v>562</v>
      </c>
      <c r="F150" s="105">
        <v>115.5</v>
      </c>
      <c r="G150" s="104"/>
      <c r="H150" s="104">
        <v>149</v>
      </c>
      <c r="I150" s="122">
        <v>140</v>
      </c>
      <c r="J150" s="137" t="s">
        <v>620</v>
      </c>
      <c r="K150" s="124">
        <f t="shared" si="20"/>
        <v>33.5</v>
      </c>
      <c r="L150" s="125">
        <f t="shared" si="21"/>
        <v>0.29004329004329005</v>
      </c>
      <c r="M150" s="126" t="s">
        <v>538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613</v>
      </c>
      <c r="E151" s="104" t="s">
        <v>562</v>
      </c>
      <c r="F151" s="105">
        <v>226</v>
      </c>
      <c r="G151" s="104"/>
      <c r="H151" s="104">
        <v>292</v>
      </c>
      <c r="I151" s="122">
        <v>292</v>
      </c>
      <c r="J151" s="123" t="s">
        <v>621</v>
      </c>
      <c r="K151" s="124">
        <f t="shared" si="20"/>
        <v>66</v>
      </c>
      <c r="L151" s="125">
        <f t="shared" si="21"/>
        <v>0.29203539823008851</v>
      </c>
      <c r="M151" s="126" t="s">
        <v>538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608</v>
      </c>
      <c r="E152" s="104" t="s">
        <v>562</v>
      </c>
      <c r="F152" s="105">
        <v>232.5</v>
      </c>
      <c r="G152" s="104"/>
      <c r="H152" s="104">
        <v>312.5</v>
      </c>
      <c r="I152" s="122">
        <v>310</v>
      </c>
      <c r="J152" s="123" t="s">
        <v>564</v>
      </c>
      <c r="K152" s="124">
        <f t="shared" si="20"/>
        <v>80</v>
      </c>
      <c r="L152" s="125">
        <f t="shared" si="21"/>
        <v>0.34408602150537637</v>
      </c>
      <c r="M152" s="126" t="s">
        <v>538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622</v>
      </c>
      <c r="E153" s="104" t="s">
        <v>562</v>
      </c>
      <c r="F153" s="105">
        <v>196.5</v>
      </c>
      <c r="G153" s="104"/>
      <c r="H153" s="104">
        <v>238</v>
      </c>
      <c r="I153" s="122">
        <v>238</v>
      </c>
      <c r="J153" s="123" t="s">
        <v>621</v>
      </c>
      <c r="K153" s="124">
        <f t="shared" si="20"/>
        <v>41.5</v>
      </c>
      <c r="L153" s="125">
        <f t="shared" si="21"/>
        <v>0.21119592875318066</v>
      </c>
      <c r="M153" s="126" t="s">
        <v>538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561</v>
      </c>
      <c r="E154" s="104" t="s">
        <v>562</v>
      </c>
      <c r="F154" s="105">
        <v>65</v>
      </c>
      <c r="G154" s="104"/>
      <c r="H154" s="104">
        <v>82</v>
      </c>
      <c r="I154" s="122">
        <v>82</v>
      </c>
      <c r="J154" s="123" t="s">
        <v>621</v>
      </c>
      <c r="K154" s="124">
        <f t="shared" si="20"/>
        <v>17</v>
      </c>
      <c r="L154" s="125">
        <f t="shared" si="21"/>
        <v>0.26153846153846155</v>
      </c>
      <c r="M154" s="126" t="s">
        <v>538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623</v>
      </c>
      <c r="E155" s="104" t="s">
        <v>562</v>
      </c>
      <c r="F155" s="105">
        <v>144</v>
      </c>
      <c r="G155" s="104"/>
      <c r="H155" s="104">
        <v>182.5</v>
      </c>
      <c r="I155" s="122">
        <v>181</v>
      </c>
      <c r="J155" s="123" t="s">
        <v>621</v>
      </c>
      <c r="K155" s="124">
        <f t="shared" si="20"/>
        <v>38.5</v>
      </c>
      <c r="L155" s="125">
        <f t="shared" si="21"/>
        <v>0.2673611111111111</v>
      </c>
      <c r="M155" s="126" t="s">
        <v>538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624</v>
      </c>
      <c r="E156" s="104" t="s">
        <v>562</v>
      </c>
      <c r="F156" s="105">
        <v>264</v>
      </c>
      <c r="G156" s="104"/>
      <c r="H156" s="104">
        <v>311</v>
      </c>
      <c r="I156" s="122">
        <v>311</v>
      </c>
      <c r="J156" s="123" t="s">
        <v>621</v>
      </c>
      <c r="K156" s="124">
        <f t="shared" si="20"/>
        <v>47</v>
      </c>
      <c r="L156" s="125">
        <f t="shared" si="21"/>
        <v>0.17803030303030304</v>
      </c>
      <c r="M156" s="126" t="s">
        <v>538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625</v>
      </c>
      <c r="E157" s="104" t="s">
        <v>539</v>
      </c>
      <c r="F157" s="105">
        <v>549.5</v>
      </c>
      <c r="G157" s="104"/>
      <c r="H157" s="104">
        <v>630</v>
      </c>
      <c r="I157" s="122">
        <v>630</v>
      </c>
      <c r="J157" s="123" t="s">
        <v>621</v>
      </c>
      <c r="K157" s="124">
        <f t="shared" si="20"/>
        <v>80.5</v>
      </c>
      <c r="L157" s="125">
        <f t="shared" si="21"/>
        <v>0.1464968152866242</v>
      </c>
      <c r="M157" s="126" t="s">
        <v>538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626</v>
      </c>
      <c r="E158" s="104" t="s">
        <v>562</v>
      </c>
      <c r="F158" s="105">
        <v>1027.5</v>
      </c>
      <c r="G158" s="104"/>
      <c r="H158" s="104">
        <v>1315</v>
      </c>
      <c r="I158" s="122">
        <v>1250</v>
      </c>
      <c r="J158" s="123" t="s">
        <v>621</v>
      </c>
      <c r="K158" s="124">
        <f t="shared" si="20"/>
        <v>287.5</v>
      </c>
      <c r="L158" s="125">
        <f t="shared" si="21"/>
        <v>0.27980535279805352</v>
      </c>
      <c r="M158" s="126" t="s">
        <v>538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627</v>
      </c>
      <c r="E159" s="104" t="s">
        <v>562</v>
      </c>
      <c r="F159" s="105">
        <v>465</v>
      </c>
      <c r="G159" s="104"/>
      <c r="H159" s="104">
        <v>540</v>
      </c>
      <c r="I159" s="122">
        <v>540</v>
      </c>
      <c r="J159" s="123" t="s">
        <v>621</v>
      </c>
      <c r="K159" s="124">
        <f t="shared" si="20"/>
        <v>75</v>
      </c>
      <c r="L159" s="125">
        <f t="shared" si="21"/>
        <v>0.16129032258064516</v>
      </c>
      <c r="M159" s="126" t="s">
        <v>538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371</v>
      </c>
      <c r="E160" s="104" t="s">
        <v>539</v>
      </c>
      <c r="F160" s="105">
        <v>81</v>
      </c>
      <c r="G160" s="104"/>
      <c r="H160" s="104">
        <v>110</v>
      </c>
      <c r="I160" s="122">
        <v>110</v>
      </c>
      <c r="J160" s="123" t="s">
        <v>621</v>
      </c>
      <c r="K160" s="124">
        <f t="shared" si="20"/>
        <v>29</v>
      </c>
      <c r="L160" s="125">
        <f t="shared" si="21"/>
        <v>0.35802469135802467</v>
      </c>
      <c r="M160" s="126" t="s">
        <v>538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628</v>
      </c>
      <c r="E161" s="104" t="s">
        <v>539</v>
      </c>
      <c r="F161" s="105">
        <v>417.5</v>
      </c>
      <c r="G161" s="104"/>
      <c r="H161" s="104">
        <v>547</v>
      </c>
      <c r="I161" s="122">
        <v>535</v>
      </c>
      <c r="J161" s="123" t="s">
        <v>621</v>
      </c>
      <c r="K161" s="124">
        <f t="shared" si="20"/>
        <v>129.5</v>
      </c>
      <c r="L161" s="125">
        <f t="shared" si="21"/>
        <v>0.31017964071856285</v>
      </c>
      <c r="M161" s="126" t="s">
        <v>538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629</v>
      </c>
      <c r="E162" s="104" t="s">
        <v>562</v>
      </c>
      <c r="F162" s="105">
        <v>650</v>
      </c>
      <c r="G162" s="104"/>
      <c r="H162" s="104">
        <v>800</v>
      </c>
      <c r="I162" s="122">
        <v>800</v>
      </c>
      <c r="J162" s="123" t="s">
        <v>621</v>
      </c>
      <c r="K162" s="124">
        <f t="shared" si="20"/>
        <v>150</v>
      </c>
      <c r="L162" s="125">
        <f t="shared" si="21"/>
        <v>0.23076923076923078</v>
      </c>
      <c r="M162" s="126" t="s">
        <v>538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562</v>
      </c>
      <c r="F163" s="105">
        <v>437.5</v>
      </c>
      <c r="G163" s="104"/>
      <c r="H163" s="104">
        <v>504.5</v>
      </c>
      <c r="I163" s="122">
        <v>522</v>
      </c>
      <c r="J163" s="123" t="s">
        <v>630</v>
      </c>
      <c r="K163" s="124">
        <f t="shared" si="20"/>
        <v>67</v>
      </c>
      <c r="L163" s="125">
        <f t="shared" si="21"/>
        <v>0.15314285714285714</v>
      </c>
      <c r="M163" s="126" t="s">
        <v>538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631</v>
      </c>
      <c r="E164" s="104" t="s">
        <v>562</v>
      </c>
      <c r="F164" s="105">
        <v>189.5</v>
      </c>
      <c r="G164" s="104"/>
      <c r="H164" s="104">
        <v>218</v>
      </c>
      <c r="I164" s="122">
        <v>218</v>
      </c>
      <c r="J164" s="123" t="s">
        <v>621</v>
      </c>
      <c r="K164" s="124">
        <f t="shared" si="20"/>
        <v>28.5</v>
      </c>
      <c r="L164" s="125">
        <f t="shared" si="21"/>
        <v>0.15039577836411611</v>
      </c>
      <c r="M164" s="126" t="s">
        <v>538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632</v>
      </c>
      <c r="E165" s="113" t="s">
        <v>562</v>
      </c>
      <c r="F165" s="114">
        <v>36.5</v>
      </c>
      <c r="G165" s="115"/>
      <c r="H165" s="115">
        <v>15.85</v>
      </c>
      <c r="I165" s="115">
        <v>60</v>
      </c>
      <c r="J165" s="134" t="s">
        <v>633</v>
      </c>
      <c r="K165" s="130">
        <f t="shared" si="20"/>
        <v>-20.65</v>
      </c>
      <c r="L165" s="159">
        <f t="shared" si="21"/>
        <v>-0.5657534246575342</v>
      </c>
      <c r="M165" s="132" t="s">
        <v>602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634</v>
      </c>
      <c r="E166" s="104" t="s">
        <v>562</v>
      </c>
      <c r="F166" s="105">
        <v>93</v>
      </c>
      <c r="G166" s="104"/>
      <c r="H166" s="104">
        <v>149</v>
      </c>
      <c r="I166" s="122">
        <v>140</v>
      </c>
      <c r="J166" s="137" t="s">
        <v>635</v>
      </c>
      <c r="K166" s="124">
        <f t="shared" si="20"/>
        <v>56</v>
      </c>
      <c r="L166" s="125">
        <f t="shared" si="21"/>
        <v>0.60215053763440862</v>
      </c>
      <c r="M166" s="126" t="s">
        <v>538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636</v>
      </c>
      <c r="E167" s="104" t="s">
        <v>562</v>
      </c>
      <c r="F167" s="105">
        <v>130</v>
      </c>
      <c r="G167" s="104"/>
      <c r="H167" s="104">
        <v>150</v>
      </c>
      <c r="I167" s="122" t="s">
        <v>637</v>
      </c>
      <c r="J167" s="123" t="s">
        <v>621</v>
      </c>
      <c r="K167" s="124">
        <f t="shared" si="20"/>
        <v>20</v>
      </c>
      <c r="L167" s="125">
        <f t="shared" si="21"/>
        <v>0.15384615384615385</v>
      </c>
      <c r="M167" s="126" t="s">
        <v>538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341</v>
      </c>
      <c r="E168" s="104" t="s">
        <v>562</v>
      </c>
      <c r="F168" s="105">
        <v>196</v>
      </c>
      <c r="G168" s="104"/>
      <c r="H168" s="104">
        <v>299</v>
      </c>
      <c r="I168" s="122">
        <v>299</v>
      </c>
      <c r="J168" s="123" t="s">
        <v>621</v>
      </c>
      <c r="K168" s="124">
        <v>103</v>
      </c>
      <c r="L168" s="125">
        <v>0.52551020408163296</v>
      </c>
      <c r="M168" s="126" t="s">
        <v>538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695</v>
      </c>
      <c r="E169" s="104" t="s">
        <v>562</v>
      </c>
      <c r="F169" s="105">
        <v>88</v>
      </c>
      <c r="G169" s="104"/>
      <c r="H169" s="104">
        <v>103</v>
      </c>
      <c r="I169" s="122">
        <v>103</v>
      </c>
      <c r="J169" s="123" t="s">
        <v>621</v>
      </c>
      <c r="K169" s="124">
        <v>15</v>
      </c>
      <c r="L169" s="125">
        <v>0.170454545454545</v>
      </c>
      <c r="M169" s="126" t="s">
        <v>538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638</v>
      </c>
      <c r="E170" s="104" t="s">
        <v>562</v>
      </c>
      <c r="F170" s="105">
        <v>127.5</v>
      </c>
      <c r="G170" s="104"/>
      <c r="H170" s="104">
        <v>148</v>
      </c>
      <c r="I170" s="122" t="s">
        <v>639</v>
      </c>
      <c r="J170" s="123" t="s">
        <v>621</v>
      </c>
      <c r="K170" s="124">
        <f>H170-F170</f>
        <v>20.5</v>
      </c>
      <c r="L170" s="125">
        <f>K170/F170</f>
        <v>0.16078431372549021</v>
      </c>
      <c r="M170" s="126" t="s">
        <v>538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640</v>
      </c>
      <c r="E171" s="104" t="s">
        <v>562</v>
      </c>
      <c r="F171" s="105">
        <v>675</v>
      </c>
      <c r="G171" s="104"/>
      <c r="H171" s="104">
        <v>815</v>
      </c>
      <c r="I171" s="122" t="s">
        <v>641</v>
      </c>
      <c r="J171" s="123" t="s">
        <v>621</v>
      </c>
      <c r="K171" s="124">
        <f>H171-F171</f>
        <v>140</v>
      </c>
      <c r="L171" s="125">
        <f>K171/F171</f>
        <v>0.2074074074074074</v>
      </c>
      <c r="M171" s="126" t="s">
        <v>538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696</v>
      </c>
      <c r="E172" s="108" t="s">
        <v>562</v>
      </c>
      <c r="F172" s="109">
        <v>500</v>
      </c>
      <c r="G172" s="109"/>
      <c r="H172" s="110">
        <v>232.5</v>
      </c>
      <c r="I172" s="128" t="s">
        <v>697</v>
      </c>
      <c r="J172" s="129" t="s">
        <v>698</v>
      </c>
      <c r="K172" s="130">
        <f>H172-F172</f>
        <v>-267.5</v>
      </c>
      <c r="L172" s="131">
        <f>K172/F172</f>
        <v>-0.53500000000000003</v>
      </c>
      <c r="M172" s="132" t="s">
        <v>602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642</v>
      </c>
      <c r="E173" s="104" t="s">
        <v>562</v>
      </c>
      <c r="F173" s="105">
        <v>110</v>
      </c>
      <c r="G173" s="104"/>
      <c r="H173" s="104">
        <v>126.5</v>
      </c>
      <c r="I173" s="122">
        <v>125</v>
      </c>
      <c r="J173" s="123" t="s">
        <v>571</v>
      </c>
      <c r="K173" s="124">
        <f>H173-F173</f>
        <v>16.5</v>
      </c>
      <c r="L173" s="125">
        <f>K173/F173</f>
        <v>0.15</v>
      </c>
      <c r="M173" s="126" t="s">
        <v>538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643</v>
      </c>
      <c r="E174" s="104" t="s">
        <v>562</v>
      </c>
      <c r="F174" s="105">
        <v>44</v>
      </c>
      <c r="G174" s="104"/>
      <c r="H174" s="104">
        <v>69.5</v>
      </c>
      <c r="I174" s="122">
        <v>69.5</v>
      </c>
      <c r="J174" s="123" t="s">
        <v>644</v>
      </c>
      <c r="K174" s="124">
        <f>H174-F174</f>
        <v>25.5</v>
      </c>
      <c r="L174" s="125">
        <f>K174/F174</f>
        <v>0.57954545454545459</v>
      </c>
      <c r="M174" s="126" t="s">
        <v>538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699</v>
      </c>
      <c r="E175" s="104" t="s">
        <v>562</v>
      </c>
      <c r="F175" s="105">
        <v>262.5</v>
      </c>
      <c r="G175" s="104"/>
      <c r="H175" s="104">
        <v>340</v>
      </c>
      <c r="I175" s="122">
        <v>333</v>
      </c>
      <c r="J175" s="123" t="s">
        <v>700</v>
      </c>
      <c r="K175" s="124">
        <v>77.5</v>
      </c>
      <c r="L175" s="125">
        <v>0.29523809523809502</v>
      </c>
      <c r="M175" s="126" t="s">
        <v>538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701</v>
      </c>
      <c r="E176" s="104" t="s">
        <v>562</v>
      </c>
      <c r="F176" s="105">
        <v>840</v>
      </c>
      <c r="G176" s="104"/>
      <c r="H176" s="104">
        <v>1230</v>
      </c>
      <c r="I176" s="122">
        <v>1230</v>
      </c>
      <c r="J176" s="123" t="s">
        <v>621</v>
      </c>
      <c r="K176" s="124">
        <v>390</v>
      </c>
      <c r="L176" s="125">
        <v>0.46428571428571402</v>
      </c>
      <c r="M176" s="126" t="s">
        <v>538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645</v>
      </c>
      <c r="E177" s="141" t="s">
        <v>562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646</v>
      </c>
      <c r="K177" s="162">
        <f t="shared" ref="K177:K183" si="22">H177-F177</f>
        <v>10.5</v>
      </c>
      <c r="L177" s="163">
        <f t="shared" ref="L177:L183" si="23">K177/F177</f>
        <v>2.6582278481012658E-2</v>
      </c>
      <c r="M177" s="164" t="s">
        <v>647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648</v>
      </c>
      <c r="E178" s="108" t="s">
        <v>539</v>
      </c>
      <c r="F178" s="109">
        <f>169.5-12.8</f>
        <v>156.69999999999999</v>
      </c>
      <c r="G178" s="109"/>
      <c r="H178" s="110">
        <v>77</v>
      </c>
      <c r="I178" s="128" t="s">
        <v>649</v>
      </c>
      <c r="J178" s="340" t="s">
        <v>773</v>
      </c>
      <c r="K178" s="130">
        <f t="shared" si="22"/>
        <v>-79.699999999999989</v>
      </c>
      <c r="L178" s="131">
        <f t="shared" si="23"/>
        <v>-0.50861518825781749</v>
      </c>
      <c r="M178" s="132" t="s">
        <v>602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650</v>
      </c>
      <c r="E179" s="108" t="s">
        <v>562</v>
      </c>
      <c r="F179" s="109">
        <v>400</v>
      </c>
      <c r="G179" s="109"/>
      <c r="H179" s="110">
        <v>305</v>
      </c>
      <c r="I179" s="128">
        <v>475</v>
      </c>
      <c r="J179" s="129" t="s">
        <v>651</v>
      </c>
      <c r="K179" s="130">
        <f t="shared" si="22"/>
        <v>-95</v>
      </c>
      <c r="L179" s="131">
        <f t="shared" si="23"/>
        <v>-0.23749999999999999</v>
      </c>
      <c r="M179" s="132" t="s">
        <v>602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652</v>
      </c>
      <c r="E180" s="104" t="s">
        <v>562</v>
      </c>
      <c r="F180" s="105">
        <v>86.5</v>
      </c>
      <c r="G180" s="104"/>
      <c r="H180" s="104">
        <v>130</v>
      </c>
      <c r="I180" s="122">
        <v>130</v>
      </c>
      <c r="J180" s="137" t="s">
        <v>653</v>
      </c>
      <c r="K180" s="124">
        <f t="shared" si="22"/>
        <v>43.5</v>
      </c>
      <c r="L180" s="125">
        <f t="shared" si="23"/>
        <v>0.50289017341040465</v>
      </c>
      <c r="M180" s="126" t="s">
        <v>538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363</v>
      </c>
      <c r="E181" s="108" t="s">
        <v>562</v>
      </c>
      <c r="F181" s="109">
        <v>133.5</v>
      </c>
      <c r="G181" s="109"/>
      <c r="H181" s="110">
        <v>126.5</v>
      </c>
      <c r="I181" s="128">
        <v>178</v>
      </c>
      <c r="J181" s="129" t="s">
        <v>654</v>
      </c>
      <c r="K181" s="130">
        <f t="shared" si="22"/>
        <v>-7</v>
      </c>
      <c r="L181" s="131">
        <f t="shared" si="23"/>
        <v>-5.2434456928838954E-2</v>
      </c>
      <c r="M181" s="132" t="s">
        <v>602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655</v>
      </c>
      <c r="E182" s="104" t="s">
        <v>562</v>
      </c>
      <c r="F182" s="105">
        <v>560</v>
      </c>
      <c r="G182" s="104"/>
      <c r="H182" s="104">
        <v>725</v>
      </c>
      <c r="I182" s="122">
        <v>725</v>
      </c>
      <c r="J182" s="123" t="s">
        <v>564</v>
      </c>
      <c r="K182" s="124">
        <f t="shared" si="22"/>
        <v>165</v>
      </c>
      <c r="L182" s="125">
        <f t="shared" si="23"/>
        <v>0.29464285714285715</v>
      </c>
      <c r="M182" s="126" t="s">
        <v>538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656</v>
      </c>
      <c r="E183" s="104" t="s">
        <v>562</v>
      </c>
      <c r="F183" s="105">
        <v>160.5</v>
      </c>
      <c r="G183" s="104"/>
      <c r="H183" s="104">
        <v>210</v>
      </c>
      <c r="I183" s="122">
        <v>210</v>
      </c>
      <c r="J183" s="123" t="s">
        <v>564</v>
      </c>
      <c r="K183" s="124">
        <f t="shared" si="22"/>
        <v>49.5</v>
      </c>
      <c r="L183" s="125">
        <f t="shared" si="23"/>
        <v>0.30841121495327101</v>
      </c>
      <c r="M183" s="126" t="s">
        <v>538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382</v>
      </c>
      <c r="E184" s="104" t="s">
        <v>562</v>
      </c>
      <c r="F184" s="105">
        <v>430</v>
      </c>
      <c r="G184" s="104"/>
      <c r="H184" s="104">
        <v>596</v>
      </c>
      <c r="I184" s="122">
        <v>575</v>
      </c>
      <c r="J184" s="123" t="s">
        <v>702</v>
      </c>
      <c r="K184" s="124">
        <v>166</v>
      </c>
      <c r="L184" s="125">
        <v>0.38604651162790699</v>
      </c>
      <c r="M184" s="126" t="s">
        <v>538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657</v>
      </c>
      <c r="E185" s="104" t="s">
        <v>562</v>
      </c>
      <c r="F185" s="105">
        <v>280</v>
      </c>
      <c r="G185" s="104"/>
      <c r="H185" s="104">
        <v>345</v>
      </c>
      <c r="I185" s="122">
        <v>345</v>
      </c>
      <c r="J185" s="123" t="s">
        <v>564</v>
      </c>
      <c r="K185" s="124">
        <f t="shared" ref="K185:K190" si="24">H185-F185</f>
        <v>65</v>
      </c>
      <c r="L185" s="125">
        <f>K185/F185</f>
        <v>0.23214285714285715</v>
      </c>
      <c r="M185" s="126" t="s">
        <v>538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658</v>
      </c>
      <c r="E186" s="104" t="s">
        <v>562</v>
      </c>
      <c r="F186" s="105">
        <v>245</v>
      </c>
      <c r="G186" s="104"/>
      <c r="H186" s="104">
        <v>325.5</v>
      </c>
      <c r="I186" s="122">
        <v>330</v>
      </c>
      <c r="J186" s="123" t="s">
        <v>659</v>
      </c>
      <c r="K186" s="124">
        <f t="shared" si="24"/>
        <v>80.5</v>
      </c>
      <c r="L186" s="125">
        <f>K186/F186</f>
        <v>0.32857142857142857</v>
      </c>
      <c r="M186" s="126" t="s">
        <v>538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337</v>
      </c>
      <c r="E187" s="104" t="s">
        <v>562</v>
      </c>
      <c r="F187" s="105">
        <v>125</v>
      </c>
      <c r="G187" s="104"/>
      <c r="H187" s="104">
        <v>160</v>
      </c>
      <c r="I187" s="122">
        <v>160</v>
      </c>
      <c r="J187" s="123" t="s">
        <v>621</v>
      </c>
      <c r="K187" s="124">
        <f t="shared" si="24"/>
        <v>35</v>
      </c>
      <c r="L187" s="125">
        <v>0.28000000000000003</v>
      </c>
      <c r="M187" s="126" t="s">
        <v>538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441</v>
      </c>
      <c r="E188" s="104" t="s">
        <v>562</v>
      </c>
      <c r="F188" s="105">
        <v>114</v>
      </c>
      <c r="G188" s="104"/>
      <c r="H188" s="104">
        <v>145</v>
      </c>
      <c r="I188" s="122">
        <v>145</v>
      </c>
      <c r="J188" s="123" t="s">
        <v>621</v>
      </c>
      <c r="K188" s="124">
        <f t="shared" si="24"/>
        <v>31</v>
      </c>
      <c r="L188" s="125">
        <f>K188/F188</f>
        <v>0.27192982456140352</v>
      </c>
      <c r="M188" s="126" t="s">
        <v>538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660</v>
      </c>
      <c r="E189" s="104" t="s">
        <v>562</v>
      </c>
      <c r="F189" s="105">
        <v>212</v>
      </c>
      <c r="G189" s="104"/>
      <c r="H189" s="104">
        <v>280</v>
      </c>
      <c r="I189" s="122">
        <v>276</v>
      </c>
      <c r="J189" s="123" t="s">
        <v>661</v>
      </c>
      <c r="K189" s="124">
        <f t="shared" si="24"/>
        <v>68</v>
      </c>
      <c r="L189" s="125">
        <f>K189/F189</f>
        <v>0.32075471698113206</v>
      </c>
      <c r="M189" s="126" t="s">
        <v>538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562</v>
      </c>
      <c r="F190" s="105">
        <v>155</v>
      </c>
      <c r="G190" s="104"/>
      <c r="H190" s="104">
        <v>210</v>
      </c>
      <c r="I190" s="122">
        <v>210</v>
      </c>
      <c r="J190" s="123" t="s">
        <v>662</v>
      </c>
      <c r="K190" s="124">
        <f t="shared" si="24"/>
        <v>55</v>
      </c>
      <c r="L190" s="125">
        <f>K190/F190</f>
        <v>0.35483870967741937</v>
      </c>
      <c r="M190" s="126" t="s">
        <v>538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703</v>
      </c>
      <c r="E191" s="108" t="s">
        <v>562</v>
      </c>
      <c r="F191" s="109">
        <v>150.5</v>
      </c>
      <c r="G191" s="109"/>
      <c r="H191" s="110">
        <v>72.5</v>
      </c>
      <c r="I191" s="128">
        <v>174</v>
      </c>
      <c r="J191" s="129" t="s">
        <v>704</v>
      </c>
      <c r="K191" s="130">
        <v>-78</v>
      </c>
      <c r="L191" s="131">
        <v>-0.51827242524916906</v>
      </c>
      <c r="M191" s="132" t="s">
        <v>602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562</v>
      </c>
      <c r="F192" s="105">
        <v>380</v>
      </c>
      <c r="G192" s="104"/>
      <c r="H192" s="104">
        <v>478</v>
      </c>
      <c r="I192" s="122">
        <v>468</v>
      </c>
      <c r="J192" s="123" t="s">
        <v>621</v>
      </c>
      <c r="K192" s="124">
        <f>H192-F192</f>
        <v>98</v>
      </c>
      <c r="L192" s="125">
        <f>K192/F192</f>
        <v>0.25789473684210529</v>
      </c>
      <c r="M192" s="126" t="s">
        <v>538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562</v>
      </c>
      <c r="F193" s="105">
        <v>305</v>
      </c>
      <c r="G193" s="104"/>
      <c r="H193" s="104">
        <v>375</v>
      </c>
      <c r="I193" s="122">
        <v>375</v>
      </c>
      <c r="J193" s="123" t="s">
        <v>621</v>
      </c>
      <c r="K193" s="124">
        <f>H193-F193</f>
        <v>70</v>
      </c>
      <c r="L193" s="125">
        <f>K193/F193</f>
        <v>0.22950819672131148</v>
      </c>
      <c r="M193" s="126" t="s">
        <v>538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339</v>
      </c>
      <c r="E194" s="104" t="s">
        <v>562</v>
      </c>
      <c r="F194" s="105">
        <v>99.5</v>
      </c>
      <c r="G194" s="104"/>
      <c r="H194" s="104">
        <v>158</v>
      </c>
      <c r="I194" s="122">
        <v>158</v>
      </c>
      <c r="J194" s="123" t="s">
        <v>621</v>
      </c>
      <c r="K194" s="124">
        <f>H194-F194</f>
        <v>58.5</v>
      </c>
      <c r="L194" s="125">
        <f>K194/F194</f>
        <v>0.5879396984924623</v>
      </c>
      <c r="M194" s="126" t="s">
        <v>538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339</v>
      </c>
      <c r="E195" s="104" t="s">
        <v>562</v>
      </c>
      <c r="F195" s="105">
        <v>99.5</v>
      </c>
      <c r="G195" s="104"/>
      <c r="H195" s="104">
        <v>158</v>
      </c>
      <c r="I195" s="122">
        <v>158</v>
      </c>
      <c r="J195" s="123" t="s">
        <v>621</v>
      </c>
      <c r="K195" s="124">
        <v>58.5</v>
      </c>
      <c r="L195" s="125">
        <v>0.58793969849246197</v>
      </c>
      <c r="M195" s="126" t="s">
        <v>538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562</v>
      </c>
      <c r="F196" s="105">
        <v>140.5</v>
      </c>
      <c r="G196" s="104"/>
      <c r="H196" s="104">
        <v>220</v>
      </c>
      <c r="I196" s="122">
        <v>220</v>
      </c>
      <c r="J196" s="123" t="s">
        <v>621</v>
      </c>
      <c r="K196" s="124">
        <f>H196-F196</f>
        <v>79.5</v>
      </c>
      <c r="L196" s="125">
        <f>K196/F196</f>
        <v>0.5658362989323843</v>
      </c>
      <c r="M196" s="126" t="s">
        <v>538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705</v>
      </c>
      <c r="E197" s="104" t="s">
        <v>562</v>
      </c>
      <c r="F197" s="105">
        <v>202.5</v>
      </c>
      <c r="G197" s="104"/>
      <c r="H197" s="104">
        <v>234</v>
      </c>
      <c r="I197" s="122">
        <v>234</v>
      </c>
      <c r="J197" s="123" t="s">
        <v>621</v>
      </c>
      <c r="K197" s="124">
        <v>31.5</v>
      </c>
      <c r="L197" s="125">
        <v>0.155555555555556</v>
      </c>
      <c r="M197" s="126" t="s">
        <v>538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499</v>
      </c>
      <c r="E198" s="104" t="s">
        <v>562</v>
      </c>
      <c r="F198" s="105">
        <v>300.5</v>
      </c>
      <c r="G198" s="104"/>
      <c r="H198" s="104">
        <v>417.5</v>
      </c>
      <c r="I198" s="122">
        <v>420</v>
      </c>
      <c r="J198" s="123" t="s">
        <v>663</v>
      </c>
      <c r="K198" s="124">
        <f>H198-F198</f>
        <v>117</v>
      </c>
      <c r="L198" s="125">
        <f>K198/F198</f>
        <v>0.38935108153078202</v>
      </c>
      <c r="M198" s="126" t="s">
        <v>538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701</v>
      </c>
      <c r="E199" s="104" t="s">
        <v>562</v>
      </c>
      <c r="F199" s="105">
        <v>850</v>
      </c>
      <c r="G199" s="104"/>
      <c r="H199" s="104">
        <v>1042.5</v>
      </c>
      <c r="I199" s="122">
        <v>1023</v>
      </c>
      <c r="J199" s="123" t="s">
        <v>706</v>
      </c>
      <c r="K199" s="124">
        <v>192.5</v>
      </c>
      <c r="L199" s="125">
        <v>0.22647058823529401</v>
      </c>
      <c r="M199" s="126" t="s">
        <v>538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455</v>
      </c>
      <c r="E200" s="104" t="s">
        <v>562</v>
      </c>
      <c r="F200" s="105">
        <v>785</v>
      </c>
      <c r="G200" s="104"/>
      <c r="H200" s="104">
        <v>930</v>
      </c>
      <c r="I200" s="122">
        <v>920</v>
      </c>
      <c r="J200" s="123" t="s">
        <v>664</v>
      </c>
      <c r="K200" s="124">
        <f>H200-F200</f>
        <v>145</v>
      </c>
      <c r="L200" s="125">
        <f>K200/F200</f>
        <v>0.18471337579617833</v>
      </c>
      <c r="M200" s="126" t="s">
        <v>538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707</v>
      </c>
      <c r="E201" s="108" t="s">
        <v>562</v>
      </c>
      <c r="F201" s="109">
        <v>40</v>
      </c>
      <c r="G201" s="109"/>
      <c r="H201" s="110">
        <v>13.1</v>
      </c>
      <c r="I201" s="128">
        <v>60</v>
      </c>
      <c r="J201" s="134" t="s">
        <v>708</v>
      </c>
      <c r="K201" s="130">
        <v>-26.9</v>
      </c>
      <c r="L201" s="131">
        <v>-0.67249999999999999</v>
      </c>
      <c r="M201" s="132" t="s">
        <v>602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562</v>
      </c>
      <c r="F202" s="105">
        <v>289.5</v>
      </c>
      <c r="G202" s="104"/>
      <c r="H202" s="104">
        <v>354</v>
      </c>
      <c r="I202" s="122">
        <v>360</v>
      </c>
      <c r="J202" s="123" t="s">
        <v>665</v>
      </c>
      <c r="K202" s="124">
        <f t="shared" ref="K202:K210" si="25">H202-F202</f>
        <v>64.5</v>
      </c>
      <c r="L202" s="125">
        <f t="shared" ref="L202:L210" si="26">K202/F202</f>
        <v>0.22279792746113988</v>
      </c>
      <c r="M202" s="126" t="s">
        <v>538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405</v>
      </c>
      <c r="E203" s="104" t="s">
        <v>562</v>
      </c>
      <c r="F203" s="105">
        <v>700</v>
      </c>
      <c r="G203" s="104"/>
      <c r="H203" s="104">
        <v>840</v>
      </c>
      <c r="I203" s="122">
        <v>840</v>
      </c>
      <c r="J203" s="123" t="s">
        <v>666</v>
      </c>
      <c r="K203" s="124">
        <f t="shared" si="25"/>
        <v>140</v>
      </c>
      <c r="L203" s="125">
        <f t="shared" si="26"/>
        <v>0.2</v>
      </c>
      <c r="M203" s="126" t="s">
        <v>538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350</v>
      </c>
      <c r="E204" s="104" t="s">
        <v>562</v>
      </c>
      <c r="F204" s="105">
        <v>130</v>
      </c>
      <c r="G204" s="104"/>
      <c r="H204" s="104">
        <v>144.25</v>
      </c>
      <c r="I204" s="122">
        <v>170</v>
      </c>
      <c r="J204" s="123" t="s">
        <v>667</v>
      </c>
      <c r="K204" s="124">
        <f t="shared" si="25"/>
        <v>14.25</v>
      </c>
      <c r="L204" s="125">
        <f t="shared" si="26"/>
        <v>0.10961538461538461</v>
      </c>
      <c r="M204" s="126" t="s">
        <v>538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668</v>
      </c>
      <c r="E205" s="104" t="s">
        <v>562</v>
      </c>
      <c r="F205" s="105">
        <v>214.5</v>
      </c>
      <c r="G205" s="104"/>
      <c r="H205" s="104">
        <v>262</v>
      </c>
      <c r="I205" s="122">
        <v>262</v>
      </c>
      <c r="J205" s="123" t="s">
        <v>669</v>
      </c>
      <c r="K205" s="124">
        <f t="shared" si="25"/>
        <v>47.5</v>
      </c>
      <c r="L205" s="125">
        <f t="shared" si="26"/>
        <v>0.22144522144522144</v>
      </c>
      <c r="M205" s="126" t="s">
        <v>538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670</v>
      </c>
      <c r="E206" s="152" t="s">
        <v>562</v>
      </c>
      <c r="F206" s="153">
        <v>370</v>
      </c>
      <c r="G206" s="152"/>
      <c r="H206" s="152">
        <v>447.5</v>
      </c>
      <c r="I206" s="169">
        <v>450</v>
      </c>
      <c r="J206" s="209" t="s">
        <v>621</v>
      </c>
      <c r="K206" s="124">
        <f t="shared" si="25"/>
        <v>77.5</v>
      </c>
      <c r="L206" s="171">
        <f t="shared" si="26"/>
        <v>0.20945945945945946</v>
      </c>
      <c r="M206" s="172" t="s">
        <v>538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562</v>
      </c>
      <c r="F207" s="153">
        <v>657.5</v>
      </c>
      <c r="G207" s="152"/>
      <c r="H207" s="152">
        <v>825</v>
      </c>
      <c r="I207" s="169">
        <v>820</v>
      </c>
      <c r="J207" s="209" t="s">
        <v>621</v>
      </c>
      <c r="K207" s="124">
        <f t="shared" si="25"/>
        <v>167.5</v>
      </c>
      <c r="L207" s="171">
        <f t="shared" si="26"/>
        <v>0.25475285171102663</v>
      </c>
      <c r="M207" s="172" t="s">
        <v>538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354</v>
      </c>
      <c r="E208" s="104" t="s">
        <v>562</v>
      </c>
      <c r="F208" s="105">
        <v>605</v>
      </c>
      <c r="G208" s="104"/>
      <c r="H208" s="104">
        <v>750</v>
      </c>
      <c r="I208" s="122">
        <v>750</v>
      </c>
      <c r="J208" s="123" t="s">
        <v>664</v>
      </c>
      <c r="K208" s="124">
        <f t="shared" si="25"/>
        <v>145</v>
      </c>
      <c r="L208" s="125">
        <f t="shared" si="26"/>
        <v>0.23966942148760331</v>
      </c>
      <c r="M208" s="126" t="s">
        <v>538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459</v>
      </c>
      <c r="E209" s="147" t="s">
        <v>562</v>
      </c>
      <c r="F209" s="148">
        <v>255</v>
      </c>
      <c r="G209" s="149"/>
      <c r="H209" s="149">
        <v>217.25</v>
      </c>
      <c r="I209" s="149">
        <v>320</v>
      </c>
      <c r="J209" s="166" t="s">
        <v>671</v>
      </c>
      <c r="K209" s="130">
        <f t="shared" si="25"/>
        <v>-37.75</v>
      </c>
      <c r="L209" s="167">
        <f t="shared" si="26"/>
        <v>-0.14803921568627451</v>
      </c>
      <c r="M209" s="132" t="s">
        <v>602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672</v>
      </c>
      <c r="E210" s="104" t="s">
        <v>562</v>
      </c>
      <c r="F210" s="105">
        <v>215</v>
      </c>
      <c r="G210" s="104"/>
      <c r="H210" s="104">
        <v>258</v>
      </c>
      <c r="I210" s="122">
        <v>258</v>
      </c>
      <c r="J210" s="123" t="s">
        <v>621</v>
      </c>
      <c r="K210" s="124">
        <f t="shared" si="25"/>
        <v>43</v>
      </c>
      <c r="L210" s="125">
        <f t="shared" si="26"/>
        <v>0.2</v>
      </c>
      <c r="M210" s="126" t="s">
        <v>538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672</v>
      </c>
      <c r="E211" s="104" t="s">
        <v>562</v>
      </c>
      <c r="F211" s="105">
        <v>215</v>
      </c>
      <c r="G211" s="104"/>
      <c r="H211" s="104">
        <v>258</v>
      </c>
      <c r="I211" s="122">
        <v>258</v>
      </c>
      <c r="J211" s="209" t="s">
        <v>621</v>
      </c>
      <c r="K211" s="124">
        <v>43</v>
      </c>
      <c r="L211" s="125">
        <v>0.2</v>
      </c>
      <c r="M211" s="126" t="s">
        <v>538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1" t="s">
        <v>758</v>
      </c>
      <c r="E212" s="191" t="s">
        <v>562</v>
      </c>
      <c r="F212" s="192">
        <v>75</v>
      </c>
      <c r="G212" s="191"/>
      <c r="H212" s="191">
        <v>90</v>
      </c>
      <c r="I212" s="210">
        <v>90</v>
      </c>
      <c r="J212" s="123" t="s">
        <v>673</v>
      </c>
      <c r="K212" s="124">
        <f t="shared" ref="K212:K217" si="27">H212-F212</f>
        <v>15</v>
      </c>
      <c r="L212" s="125">
        <f t="shared" ref="L212:L217" si="28">K212/F212</f>
        <v>0.2</v>
      </c>
      <c r="M212" s="126" t="s">
        <v>538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674</v>
      </c>
      <c r="E213" s="152" t="s">
        <v>562</v>
      </c>
      <c r="F213" s="153">
        <v>315</v>
      </c>
      <c r="G213" s="152"/>
      <c r="H213" s="152">
        <v>392</v>
      </c>
      <c r="I213" s="169">
        <v>384</v>
      </c>
      <c r="J213" s="209" t="s">
        <v>675</v>
      </c>
      <c r="K213" s="124">
        <f t="shared" si="27"/>
        <v>77</v>
      </c>
      <c r="L213" s="171">
        <f t="shared" si="28"/>
        <v>0.24444444444444444</v>
      </c>
      <c r="M213" s="172" t="s">
        <v>538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676</v>
      </c>
      <c r="E214" s="152" t="s">
        <v>562</v>
      </c>
      <c r="F214" s="153">
        <v>145</v>
      </c>
      <c r="G214" s="152"/>
      <c r="H214" s="152">
        <v>179</v>
      </c>
      <c r="I214" s="169">
        <v>180</v>
      </c>
      <c r="J214" s="209" t="s">
        <v>552</v>
      </c>
      <c r="K214" s="124">
        <f t="shared" si="27"/>
        <v>34</v>
      </c>
      <c r="L214" s="171">
        <f t="shared" si="28"/>
        <v>0.23448275862068965</v>
      </c>
      <c r="M214" s="172" t="s">
        <v>538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328</v>
      </c>
      <c r="E215" s="152" t="s">
        <v>562</v>
      </c>
      <c r="F215" s="153">
        <v>256</v>
      </c>
      <c r="G215" s="152"/>
      <c r="H215" s="152">
        <v>323</v>
      </c>
      <c r="I215" s="169">
        <v>320</v>
      </c>
      <c r="J215" s="209" t="s">
        <v>621</v>
      </c>
      <c r="K215" s="124">
        <f t="shared" si="27"/>
        <v>67</v>
      </c>
      <c r="L215" s="171">
        <f t="shared" si="28"/>
        <v>0.26171875</v>
      </c>
      <c r="M215" s="172" t="s">
        <v>538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347</v>
      </c>
      <c r="E216" s="152" t="s">
        <v>562</v>
      </c>
      <c r="F216" s="153">
        <v>137.5</v>
      </c>
      <c r="G216" s="152"/>
      <c r="H216" s="152">
        <v>184</v>
      </c>
      <c r="I216" s="169">
        <v>183</v>
      </c>
      <c r="J216" s="170" t="s">
        <v>677</v>
      </c>
      <c r="K216" s="124">
        <f t="shared" si="27"/>
        <v>46.5</v>
      </c>
      <c r="L216" s="171">
        <f t="shared" si="28"/>
        <v>0.33818181818181819</v>
      </c>
      <c r="M216" s="172" t="s">
        <v>538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678</v>
      </c>
      <c r="E217" s="152" t="s">
        <v>562</v>
      </c>
      <c r="F217" s="153">
        <v>125.5</v>
      </c>
      <c r="G217" s="152"/>
      <c r="H217" s="152">
        <v>158</v>
      </c>
      <c r="I217" s="169">
        <v>155</v>
      </c>
      <c r="J217" s="170" t="s">
        <v>679</v>
      </c>
      <c r="K217" s="124">
        <f t="shared" si="27"/>
        <v>32.5</v>
      </c>
      <c r="L217" s="171">
        <f t="shared" si="28"/>
        <v>0.25896414342629481</v>
      </c>
      <c r="M217" s="172" t="s">
        <v>538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709</v>
      </c>
      <c r="E218" s="152" t="s">
        <v>562</v>
      </c>
      <c r="F218" s="153">
        <v>895</v>
      </c>
      <c r="G218" s="152"/>
      <c r="H218" s="152">
        <v>1122.5</v>
      </c>
      <c r="I218" s="169">
        <v>1078</v>
      </c>
      <c r="J218" s="170" t="s">
        <v>710</v>
      </c>
      <c r="K218" s="124">
        <v>227.5</v>
      </c>
      <c r="L218" s="171">
        <v>0.25418994413407803</v>
      </c>
      <c r="M218" s="172" t="s">
        <v>538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335</v>
      </c>
      <c r="E219" s="152" t="s">
        <v>562</v>
      </c>
      <c r="F219" s="153">
        <v>525</v>
      </c>
      <c r="G219" s="152"/>
      <c r="H219" s="152">
        <v>629</v>
      </c>
      <c r="I219" s="169">
        <v>629</v>
      </c>
      <c r="J219" s="209" t="s">
        <v>621</v>
      </c>
      <c r="K219" s="124">
        <v>104</v>
      </c>
      <c r="L219" s="171">
        <v>0.19809523809523799</v>
      </c>
      <c r="M219" s="172" t="s">
        <v>538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373</v>
      </c>
      <c r="E220" s="152" t="s">
        <v>562</v>
      </c>
      <c r="F220" s="153">
        <v>740</v>
      </c>
      <c r="G220" s="152"/>
      <c r="H220" s="152">
        <v>892.5</v>
      </c>
      <c r="I220" s="169">
        <v>900</v>
      </c>
      <c r="J220" s="170" t="s">
        <v>680</v>
      </c>
      <c r="K220" s="124">
        <f>H220-F220</f>
        <v>152.5</v>
      </c>
      <c r="L220" s="171">
        <f>K220/F220</f>
        <v>0.20608108108108109</v>
      </c>
      <c r="M220" s="172" t="s">
        <v>538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681</v>
      </c>
      <c r="E221" s="104" t="s">
        <v>562</v>
      </c>
      <c r="F221" s="105">
        <v>118.5</v>
      </c>
      <c r="G221" s="104"/>
      <c r="H221" s="104">
        <v>143.5</v>
      </c>
      <c r="I221" s="122">
        <v>145</v>
      </c>
      <c r="J221" s="137" t="s">
        <v>682</v>
      </c>
      <c r="K221" s="124">
        <f>H221-F221</f>
        <v>25</v>
      </c>
      <c r="L221" s="125">
        <f>K221/F221</f>
        <v>0.2109704641350211</v>
      </c>
      <c r="M221" s="126" t="s">
        <v>538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409</v>
      </c>
      <c r="E222" s="108" t="s">
        <v>562</v>
      </c>
      <c r="F222" s="109">
        <v>715</v>
      </c>
      <c r="G222" s="109"/>
      <c r="H222" s="110">
        <v>500</v>
      </c>
      <c r="I222" s="128">
        <v>872</v>
      </c>
      <c r="J222" s="134" t="s">
        <v>683</v>
      </c>
      <c r="K222" s="130">
        <f>H222-F222</f>
        <v>-215</v>
      </c>
      <c r="L222" s="131">
        <f>K222/F222</f>
        <v>-0.30069930069930068</v>
      </c>
      <c r="M222" s="132" t="s">
        <v>602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674</v>
      </c>
      <c r="E223" s="104" t="s">
        <v>562</v>
      </c>
      <c r="F223" s="105">
        <v>435</v>
      </c>
      <c r="G223" s="104"/>
      <c r="H223" s="104">
        <v>542.5</v>
      </c>
      <c r="I223" s="122">
        <v>539</v>
      </c>
      <c r="J223" s="137" t="s">
        <v>621</v>
      </c>
      <c r="K223" s="124">
        <v>107.5</v>
      </c>
      <c r="L223" s="125">
        <v>0.247126436781609</v>
      </c>
      <c r="M223" s="126" t="s">
        <v>538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512</v>
      </c>
      <c r="E224" s="104" t="s">
        <v>562</v>
      </c>
      <c r="F224" s="105">
        <v>885</v>
      </c>
      <c r="G224" s="104"/>
      <c r="H224" s="104">
        <v>1090</v>
      </c>
      <c r="I224" s="122">
        <v>1084</v>
      </c>
      <c r="J224" s="137" t="s">
        <v>621</v>
      </c>
      <c r="K224" s="124">
        <v>205</v>
      </c>
      <c r="L224" s="125">
        <v>0.23163841807909599</v>
      </c>
      <c r="M224" s="126" t="s">
        <v>538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691</v>
      </c>
      <c r="E225" s="318" t="s">
        <v>562</v>
      </c>
      <c r="F225" s="319">
        <v>478.5</v>
      </c>
      <c r="G225" s="318"/>
      <c r="H225" s="318">
        <v>442</v>
      </c>
      <c r="I225" s="320">
        <v>613</v>
      </c>
      <c r="J225" s="340" t="s">
        <v>775</v>
      </c>
      <c r="K225" s="130">
        <f>H225-F225</f>
        <v>-36.5</v>
      </c>
      <c r="L225" s="131">
        <f>K225/F225</f>
        <v>-7.6280041797283177E-2</v>
      </c>
      <c r="M225" s="132" t="s">
        <v>602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0" t="s">
        <v>757</v>
      </c>
      <c r="E226" s="108" t="s">
        <v>562</v>
      </c>
      <c r="F226" s="109">
        <f>141.5-7.3</f>
        <v>134.19999999999999</v>
      </c>
      <c r="G226" s="109"/>
      <c r="H226" s="110">
        <v>77</v>
      </c>
      <c r="I226" s="128">
        <v>180</v>
      </c>
      <c r="J226" s="340" t="s">
        <v>774</v>
      </c>
      <c r="K226" s="130">
        <f>H226-F226</f>
        <v>-57.199999999999989</v>
      </c>
      <c r="L226" s="131">
        <f>K226/F226</f>
        <v>-0.42622950819672129</v>
      </c>
      <c r="M226" s="132" t="s">
        <v>602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684</v>
      </c>
      <c r="E227" s="108" t="s">
        <v>562</v>
      </c>
      <c r="F227" s="109">
        <v>430</v>
      </c>
      <c r="G227" s="109"/>
      <c r="H227" s="110">
        <v>220</v>
      </c>
      <c r="I227" s="128">
        <v>537</v>
      </c>
      <c r="J227" s="134" t="s">
        <v>685</v>
      </c>
      <c r="K227" s="130">
        <f>H227-F227</f>
        <v>-210</v>
      </c>
      <c r="L227" s="131">
        <f>K227/F227</f>
        <v>-0.48837209302325579</v>
      </c>
      <c r="M227" s="132" t="s">
        <v>602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374</v>
      </c>
      <c r="E228" s="191" t="s">
        <v>562</v>
      </c>
      <c r="F228" s="191">
        <v>153.5</v>
      </c>
      <c r="G228" s="191"/>
      <c r="H228" s="191">
        <v>196</v>
      </c>
      <c r="I228" s="210">
        <v>196</v>
      </c>
      <c r="J228" s="137" t="s">
        <v>790</v>
      </c>
      <c r="K228" s="124">
        <f>H228-F228</f>
        <v>42.5</v>
      </c>
      <c r="L228" s="125">
        <f>K228/F228</f>
        <v>0.27687296416938112</v>
      </c>
      <c r="M228" s="126" t="s">
        <v>538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707</v>
      </c>
      <c r="E229" s="108" t="s">
        <v>562</v>
      </c>
      <c r="F229" s="109">
        <v>27.5</v>
      </c>
      <c r="G229" s="109"/>
      <c r="H229" s="110">
        <v>13.1</v>
      </c>
      <c r="I229" s="128">
        <v>60</v>
      </c>
      <c r="J229" s="134" t="s">
        <v>711</v>
      </c>
      <c r="K229" s="130">
        <v>-14.4</v>
      </c>
      <c r="L229" s="131">
        <v>-0.52363636363636401</v>
      </c>
      <c r="M229" s="132" t="s">
        <v>602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686</v>
      </c>
      <c r="E230" s="318" t="s">
        <v>562</v>
      </c>
      <c r="F230" s="318">
        <v>148.5</v>
      </c>
      <c r="G230" s="318"/>
      <c r="H230" s="318">
        <v>102</v>
      </c>
      <c r="I230" s="320">
        <v>182</v>
      </c>
      <c r="J230" s="134" t="s">
        <v>789</v>
      </c>
      <c r="K230" s="130">
        <f>H230-F230</f>
        <v>-46.5</v>
      </c>
      <c r="L230" s="131">
        <f>K230/F230</f>
        <v>-0.31313131313131315</v>
      </c>
      <c r="M230" s="132" t="s">
        <v>602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712</v>
      </c>
      <c r="E231" s="104" t="s">
        <v>562</v>
      </c>
      <c r="F231" s="152">
        <v>285</v>
      </c>
      <c r="G231" s="104"/>
      <c r="H231" s="104">
        <v>355</v>
      </c>
      <c r="I231" s="122">
        <v>364</v>
      </c>
      <c r="J231" s="137" t="s">
        <v>713</v>
      </c>
      <c r="K231" s="124">
        <v>70</v>
      </c>
      <c r="L231" s="125">
        <v>0.24561403508771901</v>
      </c>
      <c r="M231" s="126" t="s">
        <v>538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366</v>
      </c>
      <c r="E232" s="104" t="s">
        <v>562</v>
      </c>
      <c r="F232" s="152">
        <v>525</v>
      </c>
      <c r="G232" s="104"/>
      <c r="H232" s="104">
        <v>585</v>
      </c>
      <c r="I232" s="122">
        <v>635</v>
      </c>
      <c r="J232" s="137" t="s">
        <v>687</v>
      </c>
      <c r="K232" s="124">
        <f t="shared" ref="K232:K244" si="29">H232-F232</f>
        <v>60</v>
      </c>
      <c r="L232" s="125">
        <f t="shared" ref="L232:L244" si="30">K232/F232</f>
        <v>0.11428571428571428</v>
      </c>
      <c r="M232" s="126" t="s">
        <v>538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354</v>
      </c>
      <c r="E233" s="104" t="s">
        <v>562</v>
      </c>
      <c r="F233" s="152">
        <v>475</v>
      </c>
      <c r="G233" s="104"/>
      <c r="H233" s="104">
        <v>574</v>
      </c>
      <c r="I233" s="122">
        <v>570</v>
      </c>
      <c r="J233" s="137" t="s">
        <v>621</v>
      </c>
      <c r="K233" s="124">
        <f t="shared" si="29"/>
        <v>99</v>
      </c>
      <c r="L233" s="125">
        <f t="shared" si="30"/>
        <v>0.20842105263157895</v>
      </c>
      <c r="M233" s="126" t="s">
        <v>538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1" t="s">
        <v>372</v>
      </c>
      <c r="E234" s="152" t="s">
        <v>562</v>
      </c>
      <c r="F234" s="152">
        <v>707.5</v>
      </c>
      <c r="G234" s="152"/>
      <c r="H234" s="152">
        <v>872</v>
      </c>
      <c r="I234" s="169">
        <v>872</v>
      </c>
      <c r="J234" s="170" t="s">
        <v>621</v>
      </c>
      <c r="K234" s="124">
        <f t="shared" si="29"/>
        <v>164.5</v>
      </c>
      <c r="L234" s="171">
        <f t="shared" si="30"/>
        <v>0.23250883392226149</v>
      </c>
      <c r="M234" s="172" t="s">
        <v>538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1" t="s">
        <v>336</v>
      </c>
      <c r="E235" s="152" t="s">
        <v>562</v>
      </c>
      <c r="F235" s="152">
        <v>162</v>
      </c>
      <c r="G235" s="152"/>
      <c r="H235" s="152">
        <v>204</v>
      </c>
      <c r="I235" s="169">
        <v>209</v>
      </c>
      <c r="J235" s="170" t="s">
        <v>788</v>
      </c>
      <c r="K235" s="124">
        <f t="shared" si="29"/>
        <v>42</v>
      </c>
      <c r="L235" s="171">
        <f t="shared" si="30"/>
        <v>0.25925925925925924</v>
      </c>
      <c r="M235" s="172" t="s">
        <v>538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449</v>
      </c>
      <c r="E236" s="191" t="s">
        <v>562</v>
      </c>
      <c r="F236" s="191">
        <v>240</v>
      </c>
      <c r="G236" s="191"/>
      <c r="H236" s="191">
        <v>297</v>
      </c>
      <c r="I236" s="210">
        <v>297</v>
      </c>
      <c r="J236" s="170" t="s">
        <v>621</v>
      </c>
      <c r="K236" s="211">
        <f t="shared" si="29"/>
        <v>57</v>
      </c>
      <c r="L236" s="212">
        <f t="shared" si="30"/>
        <v>0.23749999999999999</v>
      </c>
      <c r="M236" s="213" t="s">
        <v>538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688</v>
      </c>
      <c r="E237" s="104" t="s">
        <v>562</v>
      </c>
      <c r="F237" s="104">
        <v>202.5</v>
      </c>
      <c r="G237" s="104"/>
      <c r="H237" s="104">
        <v>255</v>
      </c>
      <c r="I237" s="122">
        <v>252</v>
      </c>
      <c r="J237" s="137" t="s">
        <v>621</v>
      </c>
      <c r="K237" s="124">
        <f t="shared" si="29"/>
        <v>52.5</v>
      </c>
      <c r="L237" s="125">
        <f t="shared" si="30"/>
        <v>0.25925925925925924</v>
      </c>
      <c r="M237" s="126" t="s">
        <v>538</v>
      </c>
      <c r="N237" s="127">
        <v>43542</v>
      </c>
      <c r="O237" s="54"/>
      <c r="P237" s="13"/>
      <c r="Q237" s="13"/>
      <c r="R237" s="90" t="s">
        <v>690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1" t="s">
        <v>394</v>
      </c>
      <c r="E238" s="191" t="s">
        <v>562</v>
      </c>
      <c r="F238" s="191">
        <v>710</v>
      </c>
      <c r="G238" s="191"/>
      <c r="H238" s="191">
        <v>866</v>
      </c>
      <c r="I238" s="210">
        <v>866</v>
      </c>
      <c r="J238" s="170" t="s">
        <v>621</v>
      </c>
      <c r="K238" s="124">
        <f t="shared" si="29"/>
        <v>156</v>
      </c>
      <c r="L238" s="125">
        <f t="shared" si="30"/>
        <v>0.21971830985915494</v>
      </c>
      <c r="M238" s="126" t="s">
        <v>538</v>
      </c>
      <c r="N238" s="322">
        <v>43553</v>
      </c>
      <c r="O238" s="54"/>
      <c r="P238" s="13"/>
      <c r="Q238" s="13"/>
      <c r="R238" s="14" t="s">
        <v>690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1" t="s">
        <v>139</v>
      </c>
      <c r="E239" s="191" t="s">
        <v>562</v>
      </c>
      <c r="F239" s="191">
        <v>337.25</v>
      </c>
      <c r="G239" s="191"/>
      <c r="H239" s="191">
        <v>398.5</v>
      </c>
      <c r="I239" s="210">
        <v>411</v>
      </c>
      <c r="J239" s="137" t="s">
        <v>787</v>
      </c>
      <c r="K239" s="124">
        <f t="shared" si="29"/>
        <v>61.25</v>
      </c>
      <c r="L239" s="125">
        <f t="shared" si="30"/>
        <v>0.1816160118606375</v>
      </c>
      <c r="M239" s="126" t="s">
        <v>538</v>
      </c>
      <c r="N239" s="322">
        <v>43760</v>
      </c>
      <c r="O239" s="54"/>
      <c r="P239" s="13"/>
      <c r="Q239" s="13"/>
      <c r="R239" s="90" t="s">
        <v>690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386</v>
      </c>
      <c r="E240" s="157" t="s">
        <v>562</v>
      </c>
      <c r="F240" s="157">
        <v>130</v>
      </c>
      <c r="G240" s="157"/>
      <c r="H240" s="157">
        <v>65</v>
      </c>
      <c r="I240" s="174">
        <v>158</v>
      </c>
      <c r="J240" s="134" t="s">
        <v>689</v>
      </c>
      <c r="K240" s="130">
        <f t="shared" si="29"/>
        <v>-65</v>
      </c>
      <c r="L240" s="131">
        <f t="shared" si="30"/>
        <v>-0.5</v>
      </c>
      <c r="M240" s="132" t="s">
        <v>602</v>
      </c>
      <c r="N240" s="133">
        <v>43726</v>
      </c>
      <c r="O240" s="54"/>
      <c r="P240" s="13"/>
      <c r="Q240" s="13"/>
      <c r="R240" s="14" t="s">
        <v>692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562</v>
      </c>
      <c r="F241" s="178">
        <v>141.5</v>
      </c>
      <c r="G241" s="179"/>
      <c r="H241" s="179">
        <v>183.5</v>
      </c>
      <c r="I241" s="179">
        <v>210</v>
      </c>
      <c r="J241" s="200" t="s">
        <v>779</v>
      </c>
      <c r="K241" s="201">
        <f t="shared" si="29"/>
        <v>42</v>
      </c>
      <c r="L241" s="202">
        <f t="shared" si="30"/>
        <v>0.29681978798586572</v>
      </c>
      <c r="M241" s="178" t="s">
        <v>538</v>
      </c>
      <c r="N241" s="203">
        <v>43042</v>
      </c>
      <c r="O241" s="54"/>
      <c r="P241" s="13"/>
      <c r="Q241" s="13"/>
      <c r="R241" s="90" t="s">
        <v>692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562</v>
      </c>
      <c r="F242" s="158">
        <v>172</v>
      </c>
      <c r="G242" s="157"/>
      <c r="H242" s="157">
        <v>155.25</v>
      </c>
      <c r="I242" s="174">
        <v>230</v>
      </c>
      <c r="J242" s="340" t="s">
        <v>772</v>
      </c>
      <c r="K242" s="130">
        <f t="shared" ref="K242" si="31">H242-F242</f>
        <v>-16.75</v>
      </c>
      <c r="L242" s="131">
        <f t="shared" ref="L242" si="32">K242/F242</f>
        <v>-9.7383720930232565E-2</v>
      </c>
      <c r="M242" s="132" t="s">
        <v>602</v>
      </c>
      <c r="N242" s="133">
        <v>43787</v>
      </c>
      <c r="O242" s="54"/>
      <c r="P242" s="13"/>
      <c r="Q242" s="13"/>
      <c r="R242" s="14" t="s">
        <v>692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562</v>
      </c>
      <c r="F243" s="191">
        <v>698.5</v>
      </c>
      <c r="G243" s="191"/>
      <c r="H243" s="191">
        <v>890</v>
      </c>
      <c r="I243" s="210">
        <v>890</v>
      </c>
      <c r="J243" s="137" t="s">
        <v>822</v>
      </c>
      <c r="K243" s="124">
        <f t="shared" si="29"/>
        <v>191.5</v>
      </c>
      <c r="L243" s="125">
        <f t="shared" si="30"/>
        <v>0.27415891195418757</v>
      </c>
      <c r="M243" s="126" t="s">
        <v>538</v>
      </c>
      <c r="N243" s="322">
        <v>44328</v>
      </c>
      <c r="O243" s="54"/>
      <c r="P243" s="13"/>
      <c r="Q243" s="13"/>
      <c r="R243" s="14" t="s">
        <v>690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365</v>
      </c>
      <c r="E244" s="191" t="s">
        <v>562</v>
      </c>
      <c r="F244" s="191">
        <v>127.6</v>
      </c>
      <c r="G244" s="191"/>
      <c r="H244" s="191">
        <v>138</v>
      </c>
      <c r="I244" s="210">
        <v>190</v>
      </c>
      <c r="J244" s="137" t="s">
        <v>776</v>
      </c>
      <c r="K244" s="124">
        <f t="shared" si="29"/>
        <v>10.400000000000006</v>
      </c>
      <c r="L244" s="125">
        <f t="shared" si="30"/>
        <v>8.1504702194357417E-2</v>
      </c>
      <c r="M244" s="126" t="s">
        <v>538</v>
      </c>
      <c r="N244" s="322">
        <v>43774</v>
      </c>
      <c r="O244" s="54"/>
      <c r="P244" s="13"/>
      <c r="Q244" s="13"/>
      <c r="R244" s="14" t="s">
        <v>692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693</v>
      </c>
      <c r="E245" s="191" t="s">
        <v>562</v>
      </c>
      <c r="F245" s="191">
        <v>317</v>
      </c>
      <c r="G245" s="191"/>
      <c r="H245" s="191">
        <v>382.5</v>
      </c>
      <c r="I245" s="210">
        <v>398</v>
      </c>
      <c r="J245" s="137" t="s">
        <v>811</v>
      </c>
      <c r="K245" s="124">
        <f t="shared" ref="K245" si="33">H245-F245</f>
        <v>65.5</v>
      </c>
      <c r="L245" s="125">
        <f t="shared" ref="L245" si="34">K245/F245</f>
        <v>0.20662460567823343</v>
      </c>
      <c r="M245" s="126" t="s">
        <v>538</v>
      </c>
      <c r="N245" s="322">
        <v>44238</v>
      </c>
      <c r="O245" s="54"/>
      <c r="P245" s="13"/>
      <c r="Q245" s="13"/>
      <c r="R245" s="14" t="s">
        <v>692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562</v>
      </c>
      <c r="F246" s="158">
        <f>510-14.4</f>
        <v>495.6</v>
      </c>
      <c r="G246" s="157"/>
      <c r="H246" s="157">
        <v>350</v>
      </c>
      <c r="I246" s="174">
        <v>672</v>
      </c>
      <c r="J246" s="340" t="s">
        <v>781</v>
      </c>
      <c r="K246" s="130">
        <f t="shared" ref="K246" si="35">H246-F246</f>
        <v>-145.60000000000002</v>
      </c>
      <c r="L246" s="131">
        <f t="shared" ref="L246" si="36">K246/F246</f>
        <v>-0.29378531073446329</v>
      </c>
      <c r="M246" s="132" t="s">
        <v>602</v>
      </c>
      <c r="N246" s="133">
        <v>43887</v>
      </c>
      <c r="O246" s="54"/>
      <c r="P246" s="13"/>
      <c r="Q246" s="13"/>
      <c r="R246" s="14" t="s">
        <v>690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444</v>
      </c>
      <c r="E247" s="157" t="s">
        <v>562</v>
      </c>
      <c r="F247" s="158">
        <v>230.3</v>
      </c>
      <c r="G247" s="157"/>
      <c r="H247" s="157">
        <v>102.5</v>
      </c>
      <c r="I247" s="174">
        <v>348</v>
      </c>
      <c r="J247" s="340" t="s">
        <v>783</v>
      </c>
      <c r="K247" s="130">
        <f t="shared" ref="K247:K248" si="37">H247-F247</f>
        <v>-127.80000000000001</v>
      </c>
      <c r="L247" s="131">
        <f t="shared" ref="L247:L248" si="38">K247/F247</f>
        <v>-0.55492835432045162</v>
      </c>
      <c r="M247" s="132" t="s">
        <v>602</v>
      </c>
      <c r="N247" s="133">
        <v>43896</v>
      </c>
      <c r="O247" s="54"/>
      <c r="P247" s="13"/>
      <c r="Q247" s="13"/>
      <c r="R247" s="314" t="s">
        <v>690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414</v>
      </c>
      <c r="E248" s="191" t="s">
        <v>562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810</v>
      </c>
      <c r="K248" s="124">
        <f t="shared" si="37"/>
        <v>75.100000000000023</v>
      </c>
      <c r="L248" s="125">
        <f t="shared" si="38"/>
        <v>0.22258446947243635</v>
      </c>
      <c r="M248" s="126" t="s">
        <v>538</v>
      </c>
      <c r="N248" s="322">
        <v>44230</v>
      </c>
      <c r="O248" s="54"/>
      <c r="P248" s="13"/>
      <c r="Q248" s="13"/>
      <c r="R248" s="14" t="s">
        <v>692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562</v>
      </c>
      <c r="F249" s="181">
        <f>127.5-5.53</f>
        <v>121.97</v>
      </c>
      <c r="G249" s="183"/>
      <c r="H249" s="183"/>
      <c r="I249" s="204">
        <v>170</v>
      </c>
      <c r="J249" s="216" t="s">
        <v>540</v>
      </c>
      <c r="K249" s="206"/>
      <c r="L249" s="207"/>
      <c r="M249" s="205" t="s">
        <v>540</v>
      </c>
      <c r="N249" s="208"/>
      <c r="O249" s="54"/>
      <c r="P249" s="13"/>
      <c r="Q249" s="13"/>
      <c r="R249" s="14" t="s">
        <v>690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562</v>
      </c>
      <c r="F250" s="158">
        <v>46.5</v>
      </c>
      <c r="G250" s="157"/>
      <c r="H250" s="157">
        <v>17</v>
      </c>
      <c r="I250" s="174">
        <v>59</v>
      </c>
      <c r="J250" s="340" t="s">
        <v>780</v>
      </c>
      <c r="K250" s="130">
        <f t="shared" ref="K250:K251" si="39">H250-F250</f>
        <v>-29.5</v>
      </c>
      <c r="L250" s="131">
        <f t="shared" ref="L250:L251" si="40">K250/F250</f>
        <v>-0.63440860215053763</v>
      </c>
      <c r="M250" s="132" t="s">
        <v>602</v>
      </c>
      <c r="N250" s="133">
        <v>43887</v>
      </c>
      <c r="O250" s="54"/>
      <c r="P250" s="13"/>
      <c r="Q250" s="13"/>
      <c r="R250" s="14" t="s">
        <v>690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137</v>
      </c>
      <c r="B251" s="190">
        <v>43396</v>
      </c>
      <c r="C251" s="190"/>
      <c r="D251" s="151" t="s">
        <v>396</v>
      </c>
      <c r="E251" s="191" t="s">
        <v>562</v>
      </c>
      <c r="F251" s="191">
        <v>156.5</v>
      </c>
      <c r="G251" s="191"/>
      <c r="H251" s="191">
        <v>207.5</v>
      </c>
      <c r="I251" s="210">
        <v>191</v>
      </c>
      <c r="J251" s="137" t="s">
        <v>621</v>
      </c>
      <c r="K251" s="124">
        <f t="shared" si="39"/>
        <v>51</v>
      </c>
      <c r="L251" s="125">
        <f t="shared" si="40"/>
        <v>0.32587859424920129</v>
      </c>
      <c r="M251" s="126" t="s">
        <v>538</v>
      </c>
      <c r="N251" s="322">
        <v>44369</v>
      </c>
      <c r="O251" s="54"/>
      <c r="P251" s="13"/>
      <c r="Q251" s="13"/>
      <c r="R251" s="14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319</v>
      </c>
      <c r="E252" s="191" t="s">
        <v>562</v>
      </c>
      <c r="F252" s="191">
        <v>259.5</v>
      </c>
      <c r="G252" s="191"/>
      <c r="H252" s="191">
        <v>320</v>
      </c>
      <c r="I252" s="210">
        <v>320</v>
      </c>
      <c r="J252" s="137" t="s">
        <v>621</v>
      </c>
      <c r="K252" s="124">
        <f t="shared" ref="K252" si="41">H252-F252</f>
        <v>60.5</v>
      </c>
      <c r="L252" s="125">
        <f t="shared" ref="L252" si="42">K252/F252</f>
        <v>0.23314065510597304</v>
      </c>
      <c r="M252" s="126" t="s">
        <v>538</v>
      </c>
      <c r="N252" s="322">
        <v>44323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714</v>
      </c>
      <c r="E253" s="157" t="s">
        <v>562</v>
      </c>
      <c r="F253" s="157">
        <v>715</v>
      </c>
      <c r="G253" s="157"/>
      <c r="H253" s="157">
        <v>445</v>
      </c>
      <c r="I253" s="174">
        <v>840</v>
      </c>
      <c r="J253" s="134" t="s">
        <v>760</v>
      </c>
      <c r="K253" s="130">
        <f t="shared" ref="K253:K256" si="43">H253-F253</f>
        <v>-270</v>
      </c>
      <c r="L253" s="131">
        <f t="shared" ref="L253:L256" si="44">K253/F253</f>
        <v>-0.3776223776223776</v>
      </c>
      <c r="M253" s="132" t="s">
        <v>602</v>
      </c>
      <c r="N253" s="133">
        <v>43800</v>
      </c>
      <c r="O253" s="54"/>
      <c r="P253" s="13"/>
      <c r="Q253" s="13"/>
      <c r="R253" s="14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562</v>
      </c>
      <c r="F254" s="191">
        <v>875</v>
      </c>
      <c r="G254" s="191"/>
      <c r="H254" s="191">
        <v>1165</v>
      </c>
      <c r="I254" s="210">
        <v>1185</v>
      </c>
      <c r="J254" s="137" t="s">
        <v>785</v>
      </c>
      <c r="K254" s="124">
        <f t="shared" si="43"/>
        <v>290</v>
      </c>
      <c r="L254" s="125">
        <f t="shared" si="44"/>
        <v>0.33142857142857141</v>
      </c>
      <c r="M254" s="126" t="s">
        <v>538</v>
      </c>
      <c r="N254" s="322">
        <v>43847</v>
      </c>
      <c r="O254" s="54"/>
      <c r="P254" s="13"/>
      <c r="Q254" s="13"/>
      <c r="R254" s="314" t="s">
        <v>690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1" t="s">
        <v>333</v>
      </c>
      <c r="E255" s="191" t="s">
        <v>562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621</v>
      </c>
      <c r="K255" s="124">
        <f t="shared" si="43"/>
        <v>117.63</v>
      </c>
      <c r="L255" s="125">
        <f t="shared" si="44"/>
        <v>0.31589548030185027</v>
      </c>
      <c r="M255" s="126" t="s">
        <v>538</v>
      </c>
      <c r="N255" s="322">
        <v>43850</v>
      </c>
      <c r="O255" s="54"/>
      <c r="P255" s="13"/>
      <c r="Q255" s="13"/>
      <c r="R255" s="3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715</v>
      </c>
      <c r="E256" s="157" t="s">
        <v>539</v>
      </c>
      <c r="F256" s="157">
        <v>220</v>
      </c>
      <c r="G256" s="157"/>
      <c r="H256" s="157">
        <v>127.5</v>
      </c>
      <c r="I256" s="174">
        <v>284</v>
      </c>
      <c r="J256" s="340" t="s">
        <v>784</v>
      </c>
      <c r="K256" s="130">
        <f t="shared" si="43"/>
        <v>-92.5</v>
      </c>
      <c r="L256" s="131">
        <f t="shared" si="44"/>
        <v>-0.42045454545454547</v>
      </c>
      <c r="M256" s="132" t="s">
        <v>602</v>
      </c>
      <c r="N256" s="133">
        <v>43896</v>
      </c>
      <c r="O256" s="54"/>
      <c r="P256" s="13"/>
      <c r="Q256" s="13"/>
      <c r="R256" s="14" t="s">
        <v>690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1" t="s">
        <v>450</v>
      </c>
      <c r="E257" s="191" t="s">
        <v>539</v>
      </c>
      <c r="F257" s="191">
        <v>332.8</v>
      </c>
      <c r="G257" s="191"/>
      <c r="H257" s="191">
        <v>405</v>
      </c>
      <c r="I257" s="210">
        <v>419</v>
      </c>
      <c r="J257" s="137" t="s">
        <v>786</v>
      </c>
      <c r="K257" s="124">
        <f t="shared" ref="K257" si="45">H257-F257</f>
        <v>72.199999999999989</v>
      </c>
      <c r="L257" s="125">
        <f t="shared" ref="L257" si="46">K257/F257</f>
        <v>0.21694711538461534</v>
      </c>
      <c r="M257" s="126" t="s">
        <v>538</v>
      </c>
      <c r="N257" s="322">
        <v>43860</v>
      </c>
      <c r="O257" s="54"/>
      <c r="P257" s="13"/>
      <c r="Q257" s="13"/>
      <c r="R257" s="14" t="s">
        <v>692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562</v>
      </c>
      <c r="F258" s="142">
        <v>386</v>
      </c>
      <c r="G258" s="143"/>
      <c r="H258" s="143">
        <v>395</v>
      </c>
      <c r="I258" s="143">
        <v>452</v>
      </c>
      <c r="J258" s="161" t="s">
        <v>777</v>
      </c>
      <c r="K258" s="162">
        <f t="shared" ref="K258" si="47">H258-F258</f>
        <v>9</v>
      </c>
      <c r="L258" s="163">
        <f t="shared" ref="L258" si="48">K258/F258</f>
        <v>2.3316062176165803E-2</v>
      </c>
      <c r="M258" s="164" t="s">
        <v>647</v>
      </c>
      <c r="N258" s="165">
        <v>43868</v>
      </c>
      <c r="O258" s="13"/>
      <c r="P258" s="13"/>
      <c r="Q258" s="13"/>
      <c r="R258" s="14" t="s">
        <v>692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9">
        <v>145</v>
      </c>
      <c r="B259" s="180">
        <v>43707</v>
      </c>
      <c r="C259" s="180"/>
      <c r="D259" s="185" t="s">
        <v>255</v>
      </c>
      <c r="E259" s="183" t="s">
        <v>562</v>
      </c>
      <c r="F259" s="183" t="s">
        <v>694</v>
      </c>
      <c r="G259" s="183"/>
      <c r="H259" s="183"/>
      <c r="I259" s="204">
        <v>190</v>
      </c>
      <c r="J259" s="216" t="s">
        <v>540</v>
      </c>
      <c r="K259" s="206"/>
      <c r="L259" s="207"/>
      <c r="M259" s="321" t="s">
        <v>540</v>
      </c>
      <c r="N259" s="208"/>
      <c r="O259" s="13"/>
      <c r="P259" s="13"/>
      <c r="Q259" s="13"/>
      <c r="R259" s="314" t="s">
        <v>690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407</v>
      </c>
      <c r="E260" s="191" t="s">
        <v>562</v>
      </c>
      <c r="F260" s="191">
        <v>235</v>
      </c>
      <c r="G260" s="191"/>
      <c r="H260" s="191">
        <v>295</v>
      </c>
      <c r="I260" s="210">
        <v>296</v>
      </c>
      <c r="J260" s="137" t="s">
        <v>765</v>
      </c>
      <c r="K260" s="124">
        <f t="shared" ref="K260" si="49">H260-F260</f>
        <v>60</v>
      </c>
      <c r="L260" s="125">
        <f t="shared" ref="L260" si="50">K260/F260</f>
        <v>0.25531914893617019</v>
      </c>
      <c r="M260" s="126" t="s">
        <v>538</v>
      </c>
      <c r="N260" s="322">
        <v>43844</v>
      </c>
      <c r="O260" s="54"/>
      <c r="P260" s="13"/>
      <c r="Q260" s="13"/>
      <c r="R260" s="14" t="s">
        <v>692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756</v>
      </c>
      <c r="E261" s="191" t="s">
        <v>562</v>
      </c>
      <c r="F261" s="191">
        <v>277.5</v>
      </c>
      <c r="G261" s="191"/>
      <c r="H261" s="191">
        <v>333</v>
      </c>
      <c r="I261" s="210">
        <v>333</v>
      </c>
      <c r="J261" s="137" t="s">
        <v>766</v>
      </c>
      <c r="K261" s="124">
        <f t="shared" ref="K261" si="51">H261-F261</f>
        <v>55.5</v>
      </c>
      <c r="L261" s="125">
        <f t="shared" ref="L261" si="52">K261/F261</f>
        <v>0.2</v>
      </c>
      <c r="M261" s="126" t="s">
        <v>538</v>
      </c>
      <c r="N261" s="322">
        <v>43846</v>
      </c>
      <c r="O261" s="54"/>
      <c r="P261" s="13"/>
      <c r="Q261" s="13"/>
      <c r="R261" s="314" t="s">
        <v>690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755</v>
      </c>
      <c r="E262" s="191" t="s">
        <v>562</v>
      </c>
      <c r="F262" s="191">
        <v>930</v>
      </c>
      <c r="G262" s="191"/>
      <c r="H262" s="191">
        <v>1165</v>
      </c>
      <c r="I262" s="210">
        <v>1200</v>
      </c>
      <c r="J262" s="137" t="s">
        <v>767</v>
      </c>
      <c r="K262" s="124">
        <f t="shared" ref="K262:K263" si="53">H262-F262</f>
        <v>235</v>
      </c>
      <c r="L262" s="125">
        <f t="shared" ref="L262:L263" si="54">K262/F262</f>
        <v>0.25268817204301075</v>
      </c>
      <c r="M262" s="126" t="s">
        <v>538</v>
      </c>
      <c r="N262" s="322">
        <v>43847</v>
      </c>
      <c r="O262" s="54"/>
      <c r="P262" s="13"/>
      <c r="Q262" s="13"/>
      <c r="R262" s="3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754</v>
      </c>
      <c r="E263" s="191" t="s">
        <v>562</v>
      </c>
      <c r="F263" s="192">
        <v>111</v>
      </c>
      <c r="G263" s="191"/>
      <c r="H263" s="191">
        <v>141</v>
      </c>
      <c r="I263" s="210">
        <v>141</v>
      </c>
      <c r="J263" s="414" t="s">
        <v>823</v>
      </c>
      <c r="K263" s="124">
        <f t="shared" si="53"/>
        <v>30</v>
      </c>
      <c r="L263" s="125">
        <f t="shared" si="54"/>
        <v>0.27027027027027029</v>
      </c>
      <c r="M263" s="126" t="s">
        <v>538</v>
      </c>
      <c r="N263" s="322">
        <v>44328</v>
      </c>
      <c r="O263" s="13"/>
      <c r="P263" s="13"/>
      <c r="Q263" s="13"/>
      <c r="R263" s="314" t="s">
        <v>692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753</v>
      </c>
      <c r="E264" s="191" t="s">
        <v>562</v>
      </c>
      <c r="F264" s="192">
        <v>296</v>
      </c>
      <c r="G264" s="191"/>
      <c r="H264" s="191">
        <v>370</v>
      </c>
      <c r="I264" s="210">
        <v>370</v>
      </c>
      <c r="J264" s="137" t="s">
        <v>621</v>
      </c>
      <c r="K264" s="124">
        <f t="shared" ref="K264:K265" si="55">H264-F264</f>
        <v>74</v>
      </c>
      <c r="L264" s="125">
        <f t="shared" ref="L264:L265" si="56">K264/F264</f>
        <v>0.25</v>
      </c>
      <c r="M264" s="126" t="s">
        <v>538</v>
      </c>
      <c r="N264" s="322">
        <v>43853</v>
      </c>
      <c r="O264" s="54"/>
      <c r="P264" s="13"/>
      <c r="Q264" s="13"/>
      <c r="R264" s="314" t="s">
        <v>692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752</v>
      </c>
      <c r="E265" s="191" t="s">
        <v>562</v>
      </c>
      <c r="F265" s="192">
        <v>300</v>
      </c>
      <c r="G265" s="191"/>
      <c r="H265" s="191">
        <v>382.5</v>
      </c>
      <c r="I265" s="210">
        <v>344</v>
      </c>
      <c r="J265" s="414" t="s">
        <v>812</v>
      </c>
      <c r="K265" s="124">
        <f t="shared" si="55"/>
        <v>82.5</v>
      </c>
      <c r="L265" s="125">
        <f t="shared" si="56"/>
        <v>0.27500000000000002</v>
      </c>
      <c r="M265" s="126" t="s">
        <v>538</v>
      </c>
      <c r="N265" s="322">
        <v>44238</v>
      </c>
      <c r="O265" s="13"/>
      <c r="P265" s="13"/>
      <c r="Q265" s="13"/>
      <c r="R265" s="314" t="s">
        <v>692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738</v>
      </c>
      <c r="E266" s="195" t="s">
        <v>562</v>
      </c>
      <c r="F266" s="196" t="s">
        <v>764</v>
      </c>
      <c r="G266" s="195"/>
      <c r="H266" s="195"/>
      <c r="I266" s="215">
        <v>590</v>
      </c>
      <c r="J266" s="216" t="s">
        <v>540</v>
      </c>
      <c r="K266" s="216"/>
      <c r="L266" s="119"/>
      <c r="M266" s="313" t="s">
        <v>540</v>
      </c>
      <c r="N266" s="218"/>
      <c r="O266" s="13"/>
      <c r="P266" s="13"/>
      <c r="Q266" s="13"/>
      <c r="R266" s="314" t="s">
        <v>692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562</v>
      </c>
      <c r="F267" s="192">
        <v>67.5</v>
      </c>
      <c r="G267" s="191"/>
      <c r="H267" s="191">
        <v>86</v>
      </c>
      <c r="I267" s="210">
        <v>86</v>
      </c>
      <c r="J267" s="137" t="s">
        <v>794</v>
      </c>
      <c r="K267" s="124">
        <f t="shared" ref="K267:K268" si="57">H267-F267</f>
        <v>18.5</v>
      </c>
      <c r="L267" s="125">
        <f t="shared" ref="L267:L268" si="58">K267/F267</f>
        <v>0.27407407407407408</v>
      </c>
      <c r="M267" s="126" t="s">
        <v>538</v>
      </c>
      <c r="N267" s="322">
        <v>44008</v>
      </c>
      <c r="O267" s="54"/>
      <c r="P267" s="13"/>
      <c r="Q267" s="13"/>
      <c r="R267" s="314" t="s">
        <v>692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154</v>
      </c>
      <c r="B268" s="190">
        <v>44035</v>
      </c>
      <c r="C268" s="190"/>
      <c r="D268" s="151" t="s">
        <v>449</v>
      </c>
      <c r="E268" s="191" t="s">
        <v>562</v>
      </c>
      <c r="F268" s="192">
        <v>231</v>
      </c>
      <c r="G268" s="191"/>
      <c r="H268" s="191">
        <v>281</v>
      </c>
      <c r="I268" s="210">
        <v>281</v>
      </c>
      <c r="J268" s="137" t="s">
        <v>621</v>
      </c>
      <c r="K268" s="124">
        <f t="shared" si="57"/>
        <v>50</v>
      </c>
      <c r="L268" s="125">
        <f t="shared" si="58"/>
        <v>0.21645021645021645</v>
      </c>
      <c r="M268" s="126" t="s">
        <v>538</v>
      </c>
      <c r="N268" s="322">
        <v>44358</v>
      </c>
      <c r="O268" s="13"/>
      <c r="P268" s="13"/>
      <c r="Q268" s="13"/>
      <c r="R268" s="314" t="s">
        <v>692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390</v>
      </c>
      <c r="E269" s="191" t="s">
        <v>562</v>
      </c>
      <c r="F269" s="191">
        <v>206</v>
      </c>
      <c r="G269" s="191"/>
      <c r="H269" s="191">
        <v>248</v>
      </c>
      <c r="I269" s="210">
        <v>248</v>
      </c>
      <c r="J269" s="137" t="s">
        <v>621</v>
      </c>
      <c r="K269" s="124">
        <f t="shared" ref="K269:K270" si="59">H269-F269</f>
        <v>42</v>
      </c>
      <c r="L269" s="125">
        <f t="shared" ref="L269:L270" si="60">K269/F269</f>
        <v>0.20388349514563106</v>
      </c>
      <c r="M269" s="126" t="s">
        <v>538</v>
      </c>
      <c r="N269" s="322">
        <v>44214</v>
      </c>
      <c r="O269" s="54"/>
      <c r="P269" s="13"/>
      <c r="Q269" s="13"/>
      <c r="R269" s="314" t="s">
        <v>692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390</v>
      </c>
      <c r="E270" s="191" t="s">
        <v>562</v>
      </c>
      <c r="F270" s="191">
        <v>182.5</v>
      </c>
      <c r="G270" s="191"/>
      <c r="H270" s="191">
        <v>248</v>
      </c>
      <c r="I270" s="210">
        <v>248</v>
      </c>
      <c r="J270" s="137" t="s">
        <v>621</v>
      </c>
      <c r="K270" s="124">
        <f t="shared" si="59"/>
        <v>65.5</v>
      </c>
      <c r="L270" s="125">
        <f t="shared" si="60"/>
        <v>0.35890410958904112</v>
      </c>
      <c r="M270" s="126" t="s">
        <v>538</v>
      </c>
      <c r="N270" s="322">
        <v>44214</v>
      </c>
      <c r="O270" s="54"/>
      <c r="P270" s="13"/>
      <c r="Q270" s="13"/>
      <c r="R270" s="314" t="s">
        <v>692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319</v>
      </c>
      <c r="E271" s="191" t="s">
        <v>562</v>
      </c>
      <c r="F271" s="191">
        <v>247.5</v>
      </c>
      <c r="G271" s="191"/>
      <c r="H271" s="191">
        <v>320</v>
      </c>
      <c r="I271" s="210">
        <v>320</v>
      </c>
      <c r="J271" s="137" t="s">
        <v>621</v>
      </c>
      <c r="K271" s="124">
        <f t="shared" ref="K271" si="61">H271-F271</f>
        <v>72.5</v>
      </c>
      <c r="L271" s="125">
        <f t="shared" ref="L271" si="62">K271/F271</f>
        <v>0.29292929292929293</v>
      </c>
      <c r="M271" s="126" t="s">
        <v>538</v>
      </c>
      <c r="N271" s="322">
        <v>44323</v>
      </c>
      <c r="O271" s="13"/>
      <c r="P271" s="13"/>
      <c r="Q271" s="13"/>
      <c r="R271" s="3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446</v>
      </c>
      <c r="E272" s="191" t="s">
        <v>562</v>
      </c>
      <c r="F272" s="192">
        <v>925</v>
      </c>
      <c r="G272" s="191"/>
      <c r="H272" s="191">
        <v>1095</v>
      </c>
      <c r="I272" s="210">
        <v>1093</v>
      </c>
      <c r="J272" s="414" t="s">
        <v>802</v>
      </c>
      <c r="K272" s="124">
        <f t="shared" ref="K272" si="63">H272-F272</f>
        <v>170</v>
      </c>
      <c r="L272" s="125">
        <f t="shared" ref="L272" si="64">K272/F272</f>
        <v>0.18378378378378379</v>
      </c>
      <c r="M272" s="126" t="s">
        <v>538</v>
      </c>
      <c r="N272" s="322">
        <v>44201</v>
      </c>
      <c r="O272" s="13"/>
      <c r="P272" s="13"/>
      <c r="Q272" s="13"/>
      <c r="R272" s="3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333</v>
      </c>
      <c r="E273" s="191" t="s">
        <v>562</v>
      </c>
      <c r="F273" s="192">
        <v>332.5</v>
      </c>
      <c r="G273" s="191"/>
      <c r="H273" s="191">
        <v>393</v>
      </c>
      <c r="I273" s="210">
        <v>406</v>
      </c>
      <c r="J273" s="414" t="s">
        <v>815</v>
      </c>
      <c r="K273" s="124">
        <f t="shared" ref="K273:K274" si="65">H273-F273</f>
        <v>60.5</v>
      </c>
      <c r="L273" s="125">
        <f t="shared" ref="L273:L274" si="66">K273/F273</f>
        <v>0.18195488721804512</v>
      </c>
      <c r="M273" s="126" t="s">
        <v>538</v>
      </c>
      <c r="N273" s="322">
        <v>44256</v>
      </c>
      <c r="O273" s="13"/>
      <c r="P273" s="13"/>
      <c r="Q273" s="13"/>
      <c r="R273" s="314" t="s">
        <v>692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160</v>
      </c>
      <c r="B274" s="190">
        <v>44141</v>
      </c>
      <c r="C274" s="190"/>
      <c r="D274" s="151" t="s">
        <v>449</v>
      </c>
      <c r="E274" s="191" t="s">
        <v>562</v>
      </c>
      <c r="F274" s="192">
        <v>231</v>
      </c>
      <c r="G274" s="191"/>
      <c r="H274" s="191">
        <v>281</v>
      </c>
      <c r="I274" s="210">
        <v>281</v>
      </c>
      <c r="J274" s="137" t="s">
        <v>621</v>
      </c>
      <c r="K274" s="124">
        <f t="shared" si="65"/>
        <v>50</v>
      </c>
      <c r="L274" s="125">
        <f t="shared" si="66"/>
        <v>0.21645021645021645</v>
      </c>
      <c r="M274" s="126" t="s">
        <v>538</v>
      </c>
      <c r="N274" s="322">
        <v>44358</v>
      </c>
      <c r="O274" s="13"/>
      <c r="P274" s="13"/>
      <c r="Q274" s="13"/>
      <c r="R274" s="3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735</v>
      </c>
      <c r="E275" s="195" t="s">
        <v>562</v>
      </c>
      <c r="F275" s="411" t="s">
        <v>801</v>
      </c>
      <c r="G275" s="195"/>
      <c r="H275" s="195"/>
      <c r="I275" s="215">
        <v>239</v>
      </c>
      <c r="J275" s="412" t="s">
        <v>540</v>
      </c>
      <c r="K275" s="216"/>
      <c r="L275" s="119"/>
      <c r="M275" s="217"/>
      <c r="N275" s="218"/>
      <c r="O275" s="13"/>
      <c r="P275" s="13"/>
      <c r="Q275" s="13"/>
      <c r="R275" s="314" t="s">
        <v>692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738</v>
      </c>
      <c r="E276" s="195" t="s">
        <v>562</v>
      </c>
      <c r="F276" s="196" t="s">
        <v>764</v>
      </c>
      <c r="G276" s="195"/>
      <c r="H276" s="195"/>
      <c r="I276" s="215">
        <v>590</v>
      </c>
      <c r="J276" s="216" t="s">
        <v>540</v>
      </c>
      <c r="K276" s="216"/>
      <c r="L276" s="119"/>
      <c r="M276" s="313"/>
      <c r="N276" s="218"/>
      <c r="O276" s="13"/>
      <c r="P276" s="13"/>
      <c r="R276" s="314" t="s">
        <v>692</v>
      </c>
    </row>
    <row r="277" spans="1:26">
      <c r="A277" s="189">
        <v>163</v>
      </c>
      <c r="B277" s="190">
        <v>44274</v>
      </c>
      <c r="C277" s="190"/>
      <c r="D277" s="331" t="s">
        <v>333</v>
      </c>
      <c r="E277" s="191" t="s">
        <v>562</v>
      </c>
      <c r="F277" s="192">
        <v>355</v>
      </c>
      <c r="G277" s="191"/>
      <c r="H277" s="191">
        <v>422.5</v>
      </c>
      <c r="I277" s="210">
        <v>420</v>
      </c>
      <c r="J277" s="414" t="s">
        <v>838</v>
      </c>
      <c r="K277" s="124">
        <f t="shared" ref="K277" si="67">H277-F277</f>
        <v>67.5</v>
      </c>
      <c r="L277" s="125">
        <f t="shared" ref="L277" si="68">K277/F277</f>
        <v>0.19014084507042253</v>
      </c>
      <c r="M277" s="126" t="s">
        <v>538</v>
      </c>
      <c r="N277" s="322">
        <v>44361</v>
      </c>
      <c r="O277" s="13"/>
      <c r="R277" s="424" t="s">
        <v>692</v>
      </c>
    </row>
    <row r="278" spans="1:26">
      <c r="A278" s="189">
        <v>164</v>
      </c>
      <c r="B278" s="190">
        <v>44295</v>
      </c>
      <c r="C278" s="190"/>
      <c r="D278" s="331" t="s">
        <v>818</v>
      </c>
      <c r="E278" s="191" t="s">
        <v>562</v>
      </c>
      <c r="F278" s="192">
        <v>555</v>
      </c>
      <c r="G278" s="191"/>
      <c r="H278" s="191">
        <v>663</v>
      </c>
      <c r="I278" s="210">
        <v>663</v>
      </c>
      <c r="J278" s="414" t="s">
        <v>819</v>
      </c>
      <c r="K278" s="124">
        <f t="shared" ref="K278:K279" si="69">H278-F278</f>
        <v>108</v>
      </c>
      <c r="L278" s="125">
        <f t="shared" ref="L278:L279" si="70">K278/F278</f>
        <v>0.19459459459459461</v>
      </c>
      <c r="M278" s="126" t="s">
        <v>538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165</v>
      </c>
      <c r="B279" s="190">
        <v>44308</v>
      </c>
      <c r="C279" s="190"/>
      <c r="D279" s="331" t="s">
        <v>365</v>
      </c>
      <c r="E279" s="191" t="s">
        <v>562</v>
      </c>
      <c r="F279" s="192">
        <v>126.5</v>
      </c>
      <c r="G279" s="191"/>
      <c r="H279" s="191">
        <v>155</v>
      </c>
      <c r="I279" s="210">
        <v>155</v>
      </c>
      <c r="J279" s="137" t="s">
        <v>621</v>
      </c>
      <c r="K279" s="124">
        <f t="shared" si="69"/>
        <v>28.5</v>
      </c>
      <c r="L279" s="125">
        <f t="shared" si="70"/>
        <v>0.22529644268774704</v>
      </c>
      <c r="M279" s="126" t="s">
        <v>538</v>
      </c>
      <c r="N279" s="322">
        <v>44362</v>
      </c>
      <c r="O279" s="13"/>
      <c r="R279" s="219"/>
    </row>
    <row r="280" spans="1:26">
      <c r="A280" s="193">
        <v>166</v>
      </c>
      <c r="B280" s="194">
        <v>44368</v>
      </c>
      <c r="C280" s="194"/>
      <c r="D280" s="198" t="s">
        <v>808</v>
      </c>
      <c r="E280" s="195" t="s">
        <v>562</v>
      </c>
      <c r="F280" s="196" t="s">
        <v>846</v>
      </c>
      <c r="G280" s="195"/>
      <c r="H280" s="195"/>
      <c r="I280" s="215">
        <v>344</v>
      </c>
      <c r="J280" s="216" t="s">
        <v>540</v>
      </c>
      <c r="K280" s="193"/>
      <c r="L280" s="194"/>
      <c r="M280" s="194"/>
      <c r="N280" s="198"/>
      <c r="O280" s="13"/>
      <c r="R280" s="219"/>
    </row>
    <row r="281" spans="1:26">
      <c r="A281" s="193">
        <v>167</v>
      </c>
      <c r="B281" s="194">
        <v>44368</v>
      </c>
      <c r="C281" s="194"/>
      <c r="D281" s="198" t="s">
        <v>449</v>
      </c>
      <c r="E281" s="195" t="s">
        <v>562</v>
      </c>
      <c r="F281" s="196" t="s">
        <v>847</v>
      </c>
      <c r="G281" s="195"/>
      <c r="H281" s="195"/>
      <c r="I281" s="215">
        <v>320</v>
      </c>
      <c r="J281" s="216" t="s">
        <v>540</v>
      </c>
      <c r="K281" s="193"/>
      <c r="L281" s="194"/>
      <c r="M281" s="194"/>
      <c r="N281" s="198"/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759</v>
      </c>
      <c r="R287" s="219"/>
    </row>
    <row r="297" spans="1:6">
      <c r="A297" s="199"/>
    </row>
    <row r="298" spans="1:6">
      <c r="A298" s="199"/>
      <c r="F298" s="413"/>
    </row>
    <row r="299" spans="1:6">
      <c r="A299" s="195"/>
    </row>
  </sheetData>
  <autoFilter ref="R1:R295"/>
  <mergeCells count="21">
    <mergeCell ref="O66:O67"/>
    <mergeCell ref="P66:P67"/>
    <mergeCell ref="A79:A80"/>
    <mergeCell ref="B79:B80"/>
    <mergeCell ref="J79:J80"/>
    <mergeCell ref="M79:M80"/>
    <mergeCell ref="N79:N80"/>
    <mergeCell ref="O79:O80"/>
    <mergeCell ref="P79:P80"/>
    <mergeCell ref="A66:A67"/>
    <mergeCell ref="B66:B67"/>
    <mergeCell ref="J66:J67"/>
    <mergeCell ref="M66:M67"/>
    <mergeCell ref="N66:N67"/>
    <mergeCell ref="O76:O77"/>
    <mergeCell ref="P76:P77"/>
    <mergeCell ref="A76:A77"/>
    <mergeCell ref="B76:B77"/>
    <mergeCell ref="J76:J77"/>
    <mergeCell ref="M76:M77"/>
    <mergeCell ref="N76:N7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2021-07-05T02:35:33Z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