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6" i="7"/>
  <c r="K16"/>
  <c r="K53"/>
  <c r="M53" s="1"/>
  <c r="K52"/>
  <c r="M52" s="1"/>
  <c r="K51"/>
  <c r="M51" s="1"/>
  <c r="K50"/>
  <c r="M50" s="1"/>
  <c r="K30"/>
  <c r="L30"/>
  <c r="L13"/>
  <c r="K13"/>
  <c r="L12"/>
  <c r="K12"/>
  <c r="M16" l="1"/>
  <c r="M30"/>
  <c r="M13"/>
  <c r="M12"/>
  <c r="L58" l="1"/>
  <c r="K58"/>
  <c r="K238"/>
  <c r="L238" s="1"/>
  <c r="M58" l="1"/>
  <c r="K230"/>
  <c r="L230" s="1"/>
  <c r="K210"/>
  <c r="L210" s="1"/>
  <c r="K235"/>
  <c r="L235" s="1"/>
  <c r="K234"/>
  <c r="L234" s="1"/>
  <c r="K237"/>
  <c r="L237" s="1"/>
  <c r="K232"/>
  <c r="L232" s="1"/>
  <c r="M7"/>
  <c r="F220"/>
  <c r="K220" s="1"/>
  <c r="L220" s="1"/>
  <c r="K221"/>
  <c r="L221" s="1"/>
  <c r="K212"/>
  <c r="L212" s="1"/>
  <c r="K215"/>
  <c r="L215" s="1"/>
  <c r="K223"/>
  <c r="L223" s="1"/>
  <c r="F214"/>
  <c r="F213"/>
  <c r="K213" s="1"/>
  <c r="L213" s="1"/>
  <c r="F211"/>
  <c r="K211" s="1"/>
  <c r="L211" s="1"/>
  <c r="F191"/>
  <c r="K191" s="1"/>
  <c r="L191" s="1"/>
  <c r="F143"/>
  <c r="K143" s="1"/>
  <c r="L143" s="1"/>
  <c r="K222"/>
  <c r="L222" s="1"/>
  <c r="K226"/>
  <c r="L226" s="1"/>
  <c r="K227"/>
  <c r="L227" s="1"/>
  <c r="K219"/>
  <c r="L219" s="1"/>
  <c r="K229"/>
  <c r="L229" s="1"/>
  <c r="K225"/>
  <c r="L225" s="1"/>
  <c r="K218"/>
  <c r="L218" s="1"/>
  <c r="K207"/>
  <c r="L207" s="1"/>
  <c r="K209"/>
  <c r="L209" s="1"/>
  <c r="K206"/>
  <c r="L206" s="1"/>
  <c r="K208"/>
  <c r="L208" s="1"/>
  <c r="K137"/>
  <c r="L137" s="1"/>
  <c r="K190"/>
  <c r="L190" s="1"/>
  <c r="K204"/>
  <c r="L204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2"/>
  <c r="L192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3"/>
  <c r="L163" s="1"/>
  <c r="K161"/>
  <c r="L161" s="1"/>
  <c r="K159"/>
  <c r="L159" s="1"/>
  <c r="K158"/>
  <c r="L158" s="1"/>
  <c r="K157"/>
  <c r="L157" s="1"/>
  <c r="K155"/>
  <c r="L155" s="1"/>
  <c r="K154"/>
  <c r="L154" s="1"/>
  <c r="K153"/>
  <c r="L153" s="1"/>
  <c r="K152"/>
  <c r="K151"/>
  <c r="L151" s="1"/>
  <c r="K150"/>
  <c r="L150" s="1"/>
  <c r="K148"/>
  <c r="L148" s="1"/>
  <c r="K147"/>
  <c r="L147" s="1"/>
  <c r="K146"/>
  <c r="L146" s="1"/>
  <c r="K145"/>
  <c r="L145" s="1"/>
  <c r="K144"/>
  <c r="L144" s="1"/>
  <c r="H142"/>
  <c r="K142" s="1"/>
  <c r="L142" s="1"/>
  <c r="K139"/>
  <c r="L139" s="1"/>
  <c r="K138"/>
  <c r="L138" s="1"/>
  <c r="K136"/>
  <c r="L136" s="1"/>
  <c r="K135"/>
  <c r="L135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H108"/>
  <c r="K108" s="1"/>
  <c r="L108" s="1"/>
  <c r="F107"/>
  <c r="K107" s="1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D7" i="6"/>
  <c r="K6" i="4"/>
  <c r="K6" i="3"/>
  <c r="L6" i="2"/>
</calcChain>
</file>

<file path=xl/sharedStrings.xml><?xml version="1.0" encoding="utf-8"?>
<sst xmlns="http://schemas.openxmlformats.org/spreadsheetml/2006/main" count="2520" uniqueCount="982">
  <si>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</si>
  <si>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</si>
  <si>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</si>
  <si>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</si>
  <si>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</si>
  <si>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</si>
  <si>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</si>
  <si>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</si>
  <si>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</si>
  <si>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</si>
  <si>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</si>
  <si>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</si>
  <si>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</si>
  <si>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</si>
  <si>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</si>
  <si>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</si>
  <si>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</si>
  <si>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</si>
  <si>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</si>
  <si>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</si>
  <si>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</si>
  <si>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</si>
  <si>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</si>
  <si>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</si>
  <si>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</si>
  <si>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</si>
  <si>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</si>
  <si>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</si>
  <si>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</si>
  <si>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</si>
  <si>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</si>
  <si>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</si>
  <si>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</si>
  <si>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</si>
  <si>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</si>
  <si>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</si>
  <si>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</si>
  <si>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</si>
  <si>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</si>
  <si>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</si>
  <si>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</si>
  <si>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</si>
  <si>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</si>
  <si>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</si>
  <si>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</si>
  <si>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</si>
  <si>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</si>
  <si>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</si>
  <si>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</si>
  <si>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</si>
  <si>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</si>
  <si>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</si>
  <si>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</si>
  <si>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</si>
  <si>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</si>
  <si>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</si>
  <si>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</si>
  <si>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</si>
  <si>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</si>
  <si>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</si>
  <si>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</si>
  <si>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</si>
  <si>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</si>
  <si>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</si>
  <si>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</si>
  <si>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</si>
  <si>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</si>
  <si>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</si>
  <si>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</si>
  <si>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</si>
  <si>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</si>
  <si>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</si>
  <si>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</si>
  <si>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</si>
  <si>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</si>
  <si>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</si>
  <si>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</si>
  <si>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</si>
  <si>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</si>
  <si>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</si>
  <si>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</si>
  <si>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</si>
  <si>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</si>
  <si>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</si>
  <si>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</si>
  <si>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</si>
  <si>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</si>
  <si>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</si>
  <si>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</si>
  <si>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</si>
  <si>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</si>
  <si>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</si>
  <si>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</si>
  <si>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</si>
  <si>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</si>
  <si>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</si>
  <si>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</si>
  <si>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</si>
  <si>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</si>
  <si>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</si>
  <si>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</si>
  <si>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</si>
  <si>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</si>
  <si>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</si>
  <si>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</si>
  <si>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</si>
  <si>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</si>
  <si>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</si>
  <si>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</si>
  <si>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</si>
  <si>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</si>
  <si>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</si>
  <si>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</si>
  <si>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</si>
  <si>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</si>
  <si>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</si>
  <si>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</si>
  <si>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</si>
  <si>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</si>
  <si>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</si>
  <si>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</si>
  <si>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</si>
  <si>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</si>
  <si>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</si>
  <si>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</si>
  <si>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</si>
  <si>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</si>
  <si>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</si>
  <si>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</si>
  <si>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</si>
  <si>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</si>
  <si>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</si>
  <si>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</si>
  <si>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</si>
  <si>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</si>
  <si>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</si>
  <si>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</si>
  <si>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</si>
  <si>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</si>
  <si>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</si>
  <si>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</si>
  <si>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</si>
  <si>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</si>
  <si>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</si>
  <si>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</si>
  <si>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</si>
  <si>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</si>
  <si>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</si>
  <si>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</si>
  <si>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</si>
  <si>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</si>
  <si>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</si>
  <si>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</si>
  <si>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</si>
  <si>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</si>
  <si>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</si>
  <si>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</si>
  <si>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</si>
  <si>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</si>
  <si>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</si>
  <si>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</si>
  <si>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</si>
  <si>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</si>
  <si>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</si>
  <si>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</si>
  <si>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</si>
  <si>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</si>
  <si>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</si>
  <si>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</si>
  <si>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</si>
  <si>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</si>
  <si>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</si>
  <si>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</si>
  <si>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</si>
  <si>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</si>
  <si>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</si>
  <si>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</si>
  <si>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</si>
  <si>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</si>
  <si>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</si>
  <si>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</si>
  <si>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</si>
  <si>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</si>
  <si>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</si>
  <si>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</si>
  <si>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</si>
  <si>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</si>
  <si>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</si>
  <si>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</si>
  <si>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</si>
  <si>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</si>
  <si>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</si>
  <si>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</si>
  <si>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</si>
  <si>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</si>
  <si>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</si>
  <si>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</si>
  <si>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</si>
  <si>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</si>
  <si>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</si>
  <si>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</si>
  <si>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</si>
  <si>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</si>
  <si>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</si>
  <si>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</si>
  <si>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</si>
  <si>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</si>
  <si>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</si>
  <si>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</si>
  <si>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</si>
  <si>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</si>
  <si>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</si>
  <si>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</si>
  <si>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</si>
  <si>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</si>
  <si>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</si>
  <si>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</si>
  <si>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</si>
  <si>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</si>
  <si>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</si>
  <si>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</si>
  <si>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</si>
  <si>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</si>
  <si>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</si>
  <si>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</si>
  <si>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</si>
  <si>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</si>
  <si>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</si>
  <si>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</si>
  <si>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</si>
  <si>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</si>
  <si>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</si>
  <si>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</si>
  <si>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</si>
  <si>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</si>
  <si>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</si>
  <si>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</si>
  <si>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</si>
  <si>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</si>
  <si>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</si>
  <si>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</si>
  <si>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</si>
  <si>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</si>
  <si>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</si>
  <si>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</si>
  <si>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</si>
  <si>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</si>
  <si>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</si>
  <si>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</si>
  <si>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</si>
  <si>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</si>
  <si>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</si>
  <si>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</si>
  <si>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</si>
  <si>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</si>
  <si>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</si>
  <si>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</si>
  <si>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</si>
  <si>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</si>
  <si>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</si>
  <si>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</si>
  <si>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</si>
  <si>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</si>
  <si>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</si>
  <si>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</si>
  <si>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</si>
  <si>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</si>
  <si>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</si>
  <si>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</si>
  <si>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</si>
  <si>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</si>
  <si>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</si>
  <si>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</si>
  <si>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</si>
  <si>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</si>
  <si>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</si>
  <si>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</si>
  <si>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</si>
  <si>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</si>
  <si>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</si>
  <si>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</si>
  <si>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</si>
  <si>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</si>
  <si>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</si>
  <si>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</si>
  <si>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</si>
  <si>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</si>
  <si>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</si>
  <si>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</si>
  <si>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</si>
  <si>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</si>
  <si>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</si>
  <si>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</si>
  <si>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</si>
  <si>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</si>
  <si>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</si>
  <si>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</si>
  <si>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</si>
  <si>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</si>
  <si>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</si>
  <si>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</si>
  <si>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</si>
  <si>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</si>
  <si>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</si>
  <si>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</si>
  <si>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</si>
  <si>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</si>
  <si>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</si>
  <si>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</si>
  <si>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</si>
  <si>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</si>
  <si>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</si>
  <si>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</si>
  <si>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</si>
  <si>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</si>
  <si>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</si>
  <si>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</si>
  <si>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</si>
  <si>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</si>
  <si>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</si>
  <si>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</si>
  <si>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</si>
  <si>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</si>
  <si>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</si>
  <si>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</si>
  <si>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</si>
  <si>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</si>
  <si>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</si>
  <si>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</si>
  <si>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</si>
  <si>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</si>
  <si>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</si>
  <si>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</si>
  <si>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</si>
  <si>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</si>
  <si>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</si>
  <si>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</si>
  <si>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</si>
  <si>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</si>
  <si>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</si>
  <si>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</si>
  <si>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</si>
  <si>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</si>
  <si>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</si>
  <si>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</si>
  <si>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</si>
  <si>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</si>
  <si>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</si>
  <si>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</si>
  <si>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</si>
  <si>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</si>
  <si>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</si>
  <si>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</si>
  <si>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</si>
  <si>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</si>
  <si>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</si>
  <si>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</si>
  <si>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</si>
  <si>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</si>
  <si>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</si>
  <si>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</si>
  <si>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</si>
  <si>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</si>
  <si>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</si>
  <si>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</si>
  <si>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</si>
  <si>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</si>
  <si>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</si>
  <si>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</si>
  <si>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</si>
  <si>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</si>
  <si>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</si>
  <si>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</si>
  <si>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</si>
  <si>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</si>
  <si>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</si>
  <si>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</si>
  <si>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</si>
  <si>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</si>
  <si>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</si>
  <si>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</si>
  <si>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</si>
  <si>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</si>
  <si>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</si>
  <si>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</si>
  <si>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</si>
  <si>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</si>
  <si>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</si>
  <si>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</si>
  <si>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</si>
  <si>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</si>
  <si>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</si>
  <si>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</si>
  <si>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</si>
  <si>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</si>
  <si>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</si>
  <si>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</si>
  <si>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</si>
  <si>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</si>
  <si>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</si>
  <si>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</si>
  <si>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</si>
  <si>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</si>
  <si>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</si>
  <si>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</si>
  <si>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</si>
  <si>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</si>
  <si>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</si>
  <si>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</si>
  <si>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</si>
  <si>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</si>
  <si>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</si>
  <si>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</si>
  <si>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</si>
  <si>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</si>
  <si>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</si>
  <si>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</si>
  <si>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</si>
  <si>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</si>
  <si>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</si>
  <si>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</si>
  <si>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</si>
  <si>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</si>
  <si>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</si>
  <si>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</si>
  <si>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</si>
  <si>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</si>
  <si>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</si>
  <si>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</si>
  <si>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</si>
  <si>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</si>
  <si>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</si>
  <si>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</si>
  <si>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</si>
  <si>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</si>
  <si>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</si>
  <si>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</si>
  <si>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</si>
  <si>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</si>
  <si>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</si>
  <si>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</si>
  <si>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</si>
  <si>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</si>
  <si>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</si>
  <si>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</si>
  <si>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</si>
  <si>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</si>
  <si>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</si>
  <si>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</si>
  <si>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</si>
  <si>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</si>
  <si>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</si>
  <si>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</si>
  <si>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</si>
  <si>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</si>
  <si>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</si>
  <si>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</si>
  <si>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</si>
  <si>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</si>
  <si>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</si>
  <si>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</si>
  <si>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</si>
  <si>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</si>
  <si>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</si>
  <si>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</si>
  <si>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</si>
  <si>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</si>
  <si>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</si>
  <si>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</si>
  <si>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</si>
  <si>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</si>
  <si>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</si>
  <si>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</si>
  <si>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</si>
  <si>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</si>
  <si>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</si>
  <si>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</si>
  <si>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</si>
  <si>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</si>
  <si>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</si>
  <si>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</si>
  <si>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</si>
  <si>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</si>
  <si>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</si>
  <si>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</si>
  <si>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</si>
  <si>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</si>
  <si>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</si>
  <si>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</si>
  <si>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</si>
  <si>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</si>
  <si>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</si>
  <si>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</si>
  <si>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</si>
  <si>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</si>
  <si>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</si>
  <si>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</si>
  <si>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</si>
  <si>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</si>
  <si>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</si>
  <si>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</si>
  <si>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</si>
  <si>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</si>
  <si>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</si>
  <si>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</si>
  <si>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</si>
  <si>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</si>
  <si>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</si>
  <si>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</si>
  <si>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</si>
  <si>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</si>
  <si>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</si>
  <si>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</si>
  <si>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</si>
  <si>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</si>
  <si>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</si>
  <si>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</si>
  <si>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</si>
  <si>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</si>
  <si>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</si>
  <si>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</si>
  <si>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</si>
  <si>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</si>
  <si>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</si>
  <si>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</si>
  <si>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</si>
  <si>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</si>
  <si>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</si>
  <si>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</si>
  <si>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</si>
  <si>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</si>
  <si>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</si>
  <si>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</si>
  <si>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</si>
  <si>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</si>
  <si>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</si>
  <si>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</si>
  <si>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</si>
  <si>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</si>
  <si>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</si>
  <si>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</si>
  <si>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</si>
  <si>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</si>
  <si>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</si>
  <si>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</si>
  <si>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</si>
  <si>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</si>
  <si>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</si>
  <si>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</si>
  <si>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</si>
  <si>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</si>
  <si>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</si>
  <si>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</si>
  <si>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</si>
  <si>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</si>
  <si>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</si>
  <si>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</si>
  <si>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</si>
  <si>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</si>
  <si>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</si>
  <si>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</si>
  <si>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</si>
  <si>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</si>
  <si>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</si>
  <si>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</si>
  <si>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</si>
  <si>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</si>
  <si>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</si>
  <si>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</si>
  <si>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</si>
  <si>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</si>
  <si>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</si>
  <si>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</si>
  <si>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</si>
  <si>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</si>
  <si>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</si>
  <si>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</si>
  <si>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</si>
  <si>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</si>
  <si>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</si>
  <si>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</si>
  <si>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</si>
  <si>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</si>
  <si>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</si>
  <si>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</si>
  <si>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</si>
  <si>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</si>
  <si>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</si>
  <si>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</si>
  <si>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</si>
  <si>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</si>
  <si>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</si>
  <si>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</si>
  <si>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</si>
  <si>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</si>
  <si>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</si>
  <si>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</si>
  <si>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</si>
  <si>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</si>
  <si>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</si>
  <si>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</si>
  <si>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</si>
  <si>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</si>
  <si>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</si>
  <si>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</si>
  <si>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</si>
  <si>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</si>
  <si>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</si>
  <si>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</si>
  <si>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</si>
  <si>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</si>
  <si>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</si>
  <si>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</si>
  <si>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</si>
  <si>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</si>
  <si>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</si>
  <si>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</si>
  <si>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</si>
  <si>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</si>
  <si>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</si>
  <si>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</si>
  <si>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</si>
  <si>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</si>
  <si>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</si>
  <si>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</si>
  <si>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</si>
  <si>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</si>
  <si>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</si>
  <si>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</si>
  <si>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</si>
  <si>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</si>
  <si>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</si>
  <si>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</si>
  <si>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</si>
  <si>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</si>
  <si>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</si>
  <si>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</si>
  <si>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</si>
  <si>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</si>
  <si>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</si>
  <si>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</si>
  <si>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</si>
  <si>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</si>
  <si>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</si>
  <si>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</si>
  <si>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</si>
  <si>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</si>
  <si>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</si>
  <si>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</si>
  <si>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</si>
  <si>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</si>
  <si>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</si>
  <si>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</si>
  <si>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</si>
  <si>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</si>
  <si>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</si>
  <si>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</si>
  <si>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</si>
  <si>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</si>
  <si>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</si>
  <si>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</si>
  <si>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</si>
  <si>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</si>
  <si>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</si>
  <si>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</si>
  <si>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</si>
  <si>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</si>
  <si>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</si>
  <si>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</si>
  <si>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</si>
  <si>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</si>
  <si>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</si>
  <si>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</si>
  <si>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</si>
  <si>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</si>
  <si>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</si>
  <si>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</si>
  <si>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</si>
  <si>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</si>
  <si>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</si>
  <si>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</si>
  <si>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</si>
  <si>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</si>
  <si>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</si>
  <si>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</si>
  <si>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</si>
  <si>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</si>
  <si>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</si>
  <si>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</si>
  <si>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</si>
  <si>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</si>
  <si>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</si>
  <si>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</si>
  <si>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</si>
  <si>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</si>
  <si>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</si>
  <si>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</si>
  <si>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</si>
  <si>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</si>
  <si>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</si>
  <si>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</si>
  <si>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</si>
  <si>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</si>
  <si>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</si>
  <si>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</si>
  <si>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</si>
  <si>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</si>
  <si>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</si>
  <si>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</si>
  <si>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</si>
  <si>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</si>
  <si>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</si>
  <si>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</si>
  <si>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</si>
  <si>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</si>
  <si>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</si>
  <si>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</si>
  <si>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</si>
  <si>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</si>
  <si>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</si>
  <si>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</si>
  <si>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</si>
  <si>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</si>
  <si>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</si>
  <si>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</si>
  <si>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</si>
  <si>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</si>
  <si>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</si>
  <si>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</si>
  <si>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</si>
  <si>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</si>
  <si>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</si>
  <si>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</si>
  <si>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</si>
  <si>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</si>
  <si>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</si>
  <si>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</si>
  <si>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</si>
  <si>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</si>
  <si>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</si>
  <si>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</si>
  <si>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</si>
  <si>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</si>
  <si>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</si>
  <si>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</si>
  <si>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</si>
  <si>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</si>
  <si>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</si>
  <si>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</si>
  <si>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</si>
  <si>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</si>
  <si>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</si>
  <si>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</si>
  <si>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</si>
  <si>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</si>
  <si>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</si>
  <si>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</si>
  <si>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</si>
  <si>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</si>
  <si>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</si>
  <si>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</si>
  <si>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</si>
  <si>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</si>
  <si>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</si>
  <si>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</si>
  <si>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</si>
  <si>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</si>
  <si>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</si>
  <si>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</si>
  <si>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</si>
  <si>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</si>
  <si>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</si>
  <si>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</si>
  <si>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</si>
  <si>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</si>
  <si>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</si>
  <si>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</si>
  <si>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</si>
  <si>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</si>
  <si>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</si>
  <si>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</si>
  <si>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</si>
  <si>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</si>
  <si>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</si>
  <si>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</si>
  <si>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</si>
  <si>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</si>
  <si>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</si>
  <si>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</si>
  <si>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</si>
  <si>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</si>
  <si>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</si>
  <si>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</si>
  <si>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</si>
  <si>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</si>
  <si>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</si>
  <si>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</si>
  <si>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</si>
  <si>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</si>
  <si>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</si>
  <si>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</si>
  <si>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</si>
  <si>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</si>
  <si>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</si>
  <si>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</si>
  <si>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</si>
  <si>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</si>
  <si>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</si>
  <si>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</si>
  <si>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</si>
  <si>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</si>
  <si>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</si>
  <si>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</si>
  <si>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</si>
  <si>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</si>
  <si>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</si>
  <si>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</si>
  <si>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</si>
  <si>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</si>
  <si>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</si>
  <si>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</si>
  <si>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</si>
  <si>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</si>
  <si>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</si>
  <si>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</si>
  <si>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</si>
  <si>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</si>
  <si>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</si>
  <si>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</si>
  <si>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</si>
  <si>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</si>
  <si>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</si>
  <si>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</si>
  <si>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</si>
  <si>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</si>
  <si>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</si>
  <si>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</si>
  <si>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</si>
  <si>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</si>
  <si>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</si>
  <si>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</si>
  <si>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</si>
  <si>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</si>
  <si>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</si>
  <si>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</si>
  <si>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</si>
  <si>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</si>
  <si>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</si>
  <si>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550-560</t>
  </si>
  <si>
    <t>1430-1450</t>
  </si>
  <si>
    <t>1550-1600</t>
  </si>
  <si>
    <t>4500-4600</t>
  </si>
  <si>
    <t>560-565</t>
  </si>
  <si>
    <t xml:space="preserve"> IGL </t>
  </si>
  <si>
    <t>508-512</t>
  </si>
  <si>
    <t>535-545</t>
  </si>
  <si>
    <t>125-128</t>
  </si>
  <si>
    <t>ALPHA LEON ENTERPRISES LLP</t>
  </si>
  <si>
    <t>OLGA TRADING PRIVATE LIMITED</t>
  </si>
  <si>
    <t>SHANGAR</t>
  </si>
  <si>
    <t>MANSI SHARES &amp; STOCK ADVISORS PVT LTD</t>
  </si>
  <si>
    <t>Part Profit of Rs.225/-</t>
  </si>
  <si>
    <t xml:space="preserve">HDFCAMC </t>
  </si>
  <si>
    <t>2790-2810</t>
  </si>
  <si>
    <t xml:space="preserve">COLPAL </t>
  </si>
  <si>
    <t>1498-1502</t>
  </si>
  <si>
    <t>Part Profit of Rs.22.50/-</t>
  </si>
  <si>
    <t xml:space="preserve">SUMICHEM </t>
  </si>
  <si>
    <t>298-302</t>
  </si>
  <si>
    <t>330-340</t>
  </si>
  <si>
    <t>GRAVITON RESEARCH CAPITAL LLP</t>
  </si>
  <si>
    <t>DHAMPURSUG</t>
  </si>
  <si>
    <t>Dhampur Sugar Mills Ltd</t>
  </si>
  <si>
    <t>QE SECURITIES</t>
  </si>
  <si>
    <t>TATAMETALI</t>
  </si>
  <si>
    <t>Tata Metaliks Ltd</t>
  </si>
  <si>
    <t>XTX MARKETS LLP</t>
  </si>
  <si>
    <t>532-535</t>
  </si>
  <si>
    <t>Profit of Rs.12/-</t>
  </si>
  <si>
    <t>ICICIBANK 620 CE MAY</t>
  </si>
  <si>
    <t>Profit of Rs.1.25/-</t>
  </si>
  <si>
    <t>541-545</t>
  </si>
  <si>
    <t>570-575</t>
  </si>
  <si>
    <t>660-666</t>
  </si>
  <si>
    <t>720-740</t>
  </si>
  <si>
    <t>Retail Research Technical Calls &amp; Fundamental Performance Report for the month of May-2021</t>
  </si>
  <si>
    <t>HITECHWIND</t>
  </si>
  <si>
    <t>JITENDRABHAI JAGDISHBHAI PARMAR</t>
  </si>
  <si>
    <t>M T CORPORATION</t>
  </si>
  <si>
    <t>DWARKESH</t>
  </si>
  <si>
    <t>Dwarikesh Sugar Industrie</t>
  </si>
  <si>
    <t>TOPGAIN FINANCE PRIVATE LIMITED</t>
  </si>
  <si>
    <t>UTTAMSUGAR</t>
  </si>
  <si>
    <t>Uttam Sugar Mills Limited</t>
  </si>
  <si>
    <t>ROHAN S HEGDE</t>
  </si>
  <si>
    <t>KOTARISUG</t>
  </si>
  <si>
    <t>Kothari Sugars And Chemic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</si>
  <si>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</si>
  <si>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</si>
  <si>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</si>
  <si>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</si>
  <si>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</si>
  <si>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</si>
  <si>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</si>
  <si>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Part Profit of Rs.70/-</t>
  </si>
  <si>
    <t>557-560</t>
  </si>
  <si>
    <t>580-590</t>
  </si>
  <si>
    <t>ATAM</t>
  </si>
  <si>
    <t>RITESH JAIN</t>
  </si>
  <si>
    <t>CHDCHEM</t>
  </si>
  <si>
    <t>STANISLAUSMARTINVIVEKALOYSIUS</t>
  </si>
  <si>
    <t>CPML</t>
  </si>
  <si>
    <t>CHETNA DEEPAK MEHTA</t>
  </si>
  <si>
    <t>PROFICIENT MERCHANDISE LIMITED</t>
  </si>
  <si>
    <t>GENNEX</t>
  </si>
  <si>
    <t>GLADIATOR VYAPAAR PRIVATE LIMITED</t>
  </si>
  <si>
    <t>SAHARSH YARN PRIVATE LIMITED</t>
  </si>
  <si>
    <t>PRAGYA MERCANTILE PVT LTD</t>
  </si>
  <si>
    <t>HIKLASS</t>
  </si>
  <si>
    <t>RATAN LAL</t>
  </si>
  <si>
    <t>RAVI OMPRAKASH AGRAWAL</t>
  </si>
  <si>
    <t>VAISHALIBEN RAJESHBHAI MODI</t>
  </si>
  <si>
    <t>VORA BHAVNABEN HITESHBHAI</t>
  </si>
  <si>
    <t>VEENA KANTILAL CHAWALLA</t>
  </si>
  <si>
    <t>JETMALL</t>
  </si>
  <si>
    <t>SHAREACCOUNT NA</t>
  </si>
  <si>
    <t>MAGMA</t>
  </si>
  <si>
    <t>LAVENDER INVESTMENTS LIMITED</t>
  </si>
  <si>
    <t>TRUE NORTH FUND V LLP</t>
  </si>
  <si>
    <t>SMC REAL ESTATE ADVISORS PRIVATE LIMITED</t>
  </si>
  <si>
    <t>DB (INTL) OWN TRADING</t>
  </si>
  <si>
    <t>MANSI SHARE &amp; STOCK ADVISORS PRIVATE LIMITED</t>
  </si>
  <si>
    <t>KUWAIT INVESTMENT AUTHORITY</t>
  </si>
  <si>
    <t>NIPPON INDIA MUTUAL FUND</t>
  </si>
  <si>
    <t>ADITYA BIRLA SUN LIFE MUTUAL FUND</t>
  </si>
  <si>
    <t>MORARKFI</t>
  </si>
  <si>
    <t>ANMOL SEKHRI CONSULTANTS PRIVATE LIMITED</t>
  </si>
  <si>
    <t>NIKSTECH</t>
  </si>
  <si>
    <t>SHERWOOD SECURITIES PVT LTD</t>
  </si>
  <si>
    <t>PAZEL</t>
  </si>
  <si>
    <t>ROHANSHARMA</t>
  </si>
  <si>
    <t>PECOS</t>
  </si>
  <si>
    <t>GAYATRI RATHI</t>
  </si>
  <si>
    <t>GANNAYAK SALES PRIVATE LIMITED</t>
  </si>
  <si>
    <t>RAPIDIN</t>
  </si>
  <si>
    <t>SOLUTION COMMERCIALS INDIA PVT LTD</t>
  </si>
  <si>
    <t>PALLAVI SYNTHETICS PVT LTD</t>
  </si>
  <si>
    <t>ROLTA</t>
  </si>
  <si>
    <t>SAREL</t>
  </si>
  <si>
    <t>HARSHIL KOTHARI</t>
  </si>
  <si>
    <t>SCTL</t>
  </si>
  <si>
    <t>RAMA SHIVA LEASE FINANCE PRIVATE LIMITED .</t>
  </si>
  <si>
    <t>SPACEAGE</t>
  </si>
  <si>
    <t>NAVAL KISHORE LOYA HUF</t>
  </si>
  <si>
    <t>SSPNFIN</t>
  </si>
  <si>
    <t>ESPS FINSERVE PRIVATE LIMITED</t>
  </si>
  <si>
    <t>ASHOK KUMAR SINGH</t>
  </si>
  <si>
    <t>SUNIL KUMAR SINGH</t>
  </si>
  <si>
    <t>SYNCOMF</t>
  </si>
  <si>
    <t>EKC</t>
  </si>
  <si>
    <t>Everest Kanto Cylinder Li</t>
  </si>
  <si>
    <t>Magma Fincorp Limited</t>
  </si>
  <si>
    <t>DB INTERNATIONAL STOCK BROKERS LIMITED</t>
  </si>
  <si>
    <t>Tata Chemicals Ltd.</t>
  </si>
  <si>
    <t>TOWER RESEARCH CAPITAL MARKETS INDIA PRIVATE LIMITED</t>
  </si>
  <si>
    <t>VAIBHAV STOCK AND DERIVATIVES BROKING PRIVATE LIMITED</t>
  </si>
  <si>
    <t>NUMIV RESEARCH PRIVATE LIMITED</t>
  </si>
  <si>
    <t>TNPETRO</t>
  </si>
  <si>
    <t>Tamilnadu Petro Prod Ltd</t>
  </si>
  <si>
    <t>ANIKINDS</t>
  </si>
  <si>
    <t>Anik Industries Limited</t>
  </si>
  <si>
    <t>SUMAN AGRITECH LIMITED</t>
  </si>
  <si>
    <t>BAJAJHIND</t>
  </si>
  <si>
    <t>Bajaj Hindustan Sugar Ltd</t>
  </si>
  <si>
    <t>ABDUL AZEES</t>
  </si>
  <si>
    <t>VLS FINANCE LTD</t>
  </si>
  <si>
    <t>MIRCELECTR</t>
  </si>
  <si>
    <t>Mirc Electronics Ltd.</t>
  </si>
  <si>
    <t>BENNETT COLEMAN &amp; CO LTD</t>
  </si>
  <si>
    <t>RPOWER</t>
  </si>
  <si>
    <t>Reliance Power Limited</t>
  </si>
  <si>
    <t>HOUSING DEVELOPMENT FINANCE CORPORATION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</si>
</sst>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58" borderId="35" xfId="0" applyNumberFormat="1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6" sqref="B26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44321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44321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11" t="s">
        <v>16</v>
      </c>
      <c r="B9" s="513" t="s">
        <v>17</v>
      </c>
      <c r="C9" s="513" t="s">
        <v>18</v>
      </c>
      <c r="D9" s="513" t="s">
        <v>831</v>
      </c>
      <c r="E9" s="260" t="s">
        <v>19</v>
      </c>
      <c r="F9" s="260" t="s">
        <v>20</v>
      </c>
      <c r="G9" s="508" t="s">
        <v>21</v>
      </c>
      <c r="H9" s="509"/>
      <c r="I9" s="510"/>
      <c r="J9" s="508" t="s">
        <v>22</v>
      </c>
      <c r="K9" s="509"/>
      <c r="L9" s="510"/>
      <c r="M9" s="260"/>
      <c r="N9" s="267"/>
      <c r="O9" s="267"/>
      <c r="P9" s="267"/>
    </row>
    <row r="10" spans="1:16" ht="59.25" customHeight="1">
      <c r="A10" s="512"/>
      <c r="B10" s="514" t="s">
        <v>17</v>
      </c>
      <c r="C10" s="514"/>
      <c r="D10" s="51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59" t="s">
        <v>35</v>
      </c>
      <c r="D11" s="460">
        <v>44343</v>
      </c>
      <c r="E11" s="284">
        <v>32422.55</v>
      </c>
      <c r="F11" s="284">
        <v>32648.350000000002</v>
      </c>
      <c r="G11" s="296">
        <v>32090.700000000004</v>
      </c>
      <c r="H11" s="296">
        <v>31758.850000000002</v>
      </c>
      <c r="I11" s="296">
        <v>31201.200000000004</v>
      </c>
      <c r="J11" s="296">
        <v>32980.200000000004</v>
      </c>
      <c r="K11" s="296">
        <v>33537.850000000006</v>
      </c>
      <c r="L11" s="296">
        <v>33869.700000000004</v>
      </c>
      <c r="M11" s="283">
        <v>33206</v>
      </c>
      <c r="N11" s="283">
        <v>32316.5</v>
      </c>
      <c r="O11" s="457">
        <v>1605475</v>
      </c>
      <c r="P11" s="458">
        <v>1.5705564166640307E-2</v>
      </c>
    </row>
    <row r="12" spans="1:16" ht="15">
      <c r="A12" s="263">
        <v>2</v>
      </c>
      <c r="B12" s="362" t="s">
        <v>34</v>
      </c>
      <c r="C12" s="459" t="s">
        <v>36</v>
      </c>
      <c r="D12" s="460">
        <v>44343</v>
      </c>
      <c r="E12" s="297">
        <v>14549.3</v>
      </c>
      <c r="F12" s="297">
        <v>14608.35</v>
      </c>
      <c r="G12" s="298">
        <v>14451.7</v>
      </c>
      <c r="H12" s="298">
        <v>14354.1</v>
      </c>
      <c r="I12" s="298">
        <v>14197.45</v>
      </c>
      <c r="J12" s="298">
        <v>14705.95</v>
      </c>
      <c r="K12" s="298">
        <v>14862.599999999999</v>
      </c>
      <c r="L12" s="298">
        <v>14960.2</v>
      </c>
      <c r="M12" s="285">
        <v>14765</v>
      </c>
      <c r="N12" s="285">
        <v>14510.75</v>
      </c>
      <c r="O12" s="300">
        <v>11846875</v>
      </c>
      <c r="P12" s="301">
        <v>4.503894568774644E-2</v>
      </c>
    </row>
    <row r="13" spans="1:16" ht="15">
      <c r="A13" s="263">
        <v>3</v>
      </c>
      <c r="B13" s="362" t="s">
        <v>34</v>
      </c>
      <c r="C13" s="459" t="s">
        <v>829</v>
      </c>
      <c r="D13" s="460">
        <v>44343</v>
      </c>
      <c r="E13" s="423">
        <v>15475.8</v>
      </c>
      <c r="F13" s="423">
        <v>15568.866666666667</v>
      </c>
      <c r="G13" s="424">
        <v>15331.533333333333</v>
      </c>
      <c r="H13" s="424">
        <v>15187.266666666666</v>
      </c>
      <c r="I13" s="424">
        <v>14949.933333333332</v>
      </c>
      <c r="J13" s="424">
        <v>15713.133333333333</v>
      </c>
      <c r="K13" s="424">
        <v>15950.466666666665</v>
      </c>
      <c r="L13" s="424">
        <v>16094.733333333334</v>
      </c>
      <c r="M13" s="425">
        <v>15806.2</v>
      </c>
      <c r="N13" s="425">
        <v>15424.6</v>
      </c>
      <c r="O13" s="426">
        <v>37680</v>
      </c>
      <c r="P13" s="427">
        <v>0.24933687002652519</v>
      </c>
    </row>
    <row r="14" spans="1:16" ht="15">
      <c r="A14" s="263">
        <v>4</v>
      </c>
      <c r="B14" s="382" t="s">
        <v>840</v>
      </c>
      <c r="C14" s="459" t="s">
        <v>735</v>
      </c>
      <c r="D14" s="460">
        <v>44343</v>
      </c>
      <c r="E14" s="297">
        <v>1634.4</v>
      </c>
      <c r="F14" s="297">
        <v>1645.95</v>
      </c>
      <c r="G14" s="298">
        <v>1600.5</v>
      </c>
      <c r="H14" s="298">
        <v>1566.6</v>
      </c>
      <c r="I14" s="298">
        <v>1521.1499999999999</v>
      </c>
      <c r="J14" s="298">
        <v>1679.8500000000001</v>
      </c>
      <c r="K14" s="298">
        <v>1725.3000000000004</v>
      </c>
      <c r="L14" s="298">
        <v>1759.2000000000003</v>
      </c>
      <c r="M14" s="285">
        <v>1691.4</v>
      </c>
      <c r="N14" s="285">
        <v>1612.05</v>
      </c>
      <c r="O14" s="300">
        <v>589900</v>
      </c>
      <c r="P14" s="301">
        <v>-3.2752613240418116E-2</v>
      </c>
    </row>
    <row r="15" spans="1:16" ht="15">
      <c r="A15" s="263">
        <v>5</v>
      </c>
      <c r="B15" s="362" t="s">
        <v>37</v>
      </c>
      <c r="C15" s="459" t="s">
        <v>38</v>
      </c>
      <c r="D15" s="460">
        <v>44343</v>
      </c>
      <c r="E15" s="297">
        <v>1880.2</v>
      </c>
      <c r="F15" s="297">
        <v>1893.2833333333335</v>
      </c>
      <c r="G15" s="298">
        <v>1864.5666666666671</v>
      </c>
      <c r="H15" s="298">
        <v>1848.9333333333336</v>
      </c>
      <c r="I15" s="298">
        <v>1820.2166666666672</v>
      </c>
      <c r="J15" s="298">
        <v>1908.916666666667</v>
      </c>
      <c r="K15" s="298">
        <v>1937.6333333333337</v>
      </c>
      <c r="L15" s="298">
        <v>1953.2666666666669</v>
      </c>
      <c r="M15" s="285">
        <v>1922</v>
      </c>
      <c r="N15" s="285">
        <v>1877.65</v>
      </c>
      <c r="O15" s="300">
        <v>2386500</v>
      </c>
      <c r="P15" s="301">
        <v>-1.0572139303482588E-2</v>
      </c>
    </row>
    <row r="16" spans="1:16" ht="15">
      <c r="A16" s="263">
        <v>6</v>
      </c>
      <c r="B16" s="362" t="s">
        <v>39</v>
      </c>
      <c r="C16" s="459" t="s">
        <v>40</v>
      </c>
      <c r="D16" s="460">
        <v>44343</v>
      </c>
      <c r="E16" s="297">
        <v>1267.2</v>
      </c>
      <c r="F16" s="297">
        <v>1272.7</v>
      </c>
      <c r="G16" s="298">
        <v>1240.9000000000001</v>
      </c>
      <c r="H16" s="298">
        <v>1214.6000000000001</v>
      </c>
      <c r="I16" s="298">
        <v>1182.8000000000002</v>
      </c>
      <c r="J16" s="298">
        <v>1299</v>
      </c>
      <c r="K16" s="298">
        <v>1330.7999999999997</v>
      </c>
      <c r="L16" s="298">
        <v>1357.1</v>
      </c>
      <c r="M16" s="285">
        <v>1304.5</v>
      </c>
      <c r="N16" s="285">
        <v>1246.4000000000001</v>
      </c>
      <c r="O16" s="300">
        <v>14169000</v>
      </c>
      <c r="P16" s="301">
        <v>-2.8655652293137726E-2</v>
      </c>
    </row>
    <row r="17" spans="1:16" ht="15">
      <c r="A17" s="263">
        <v>7</v>
      </c>
      <c r="B17" s="362" t="s">
        <v>39</v>
      </c>
      <c r="C17" s="459" t="s">
        <v>41</v>
      </c>
      <c r="D17" s="460">
        <v>44343</v>
      </c>
      <c r="E17" s="297">
        <v>770.75</v>
      </c>
      <c r="F17" s="297">
        <v>773.16666666666663</v>
      </c>
      <c r="G17" s="298">
        <v>760.33333333333326</v>
      </c>
      <c r="H17" s="298">
        <v>749.91666666666663</v>
      </c>
      <c r="I17" s="298">
        <v>737.08333333333326</v>
      </c>
      <c r="J17" s="298">
        <v>783.58333333333326</v>
      </c>
      <c r="K17" s="298">
        <v>796.41666666666652</v>
      </c>
      <c r="L17" s="298">
        <v>806.83333333333326</v>
      </c>
      <c r="M17" s="285">
        <v>786</v>
      </c>
      <c r="N17" s="285">
        <v>762.75</v>
      </c>
      <c r="O17" s="300">
        <v>70937500</v>
      </c>
      <c r="P17" s="301">
        <v>-2.163606585639169E-2</v>
      </c>
    </row>
    <row r="18" spans="1:16" ht="15">
      <c r="A18" s="263">
        <v>8</v>
      </c>
      <c r="B18" s="362" t="s">
        <v>51</v>
      </c>
      <c r="C18" s="459" t="s">
        <v>226</v>
      </c>
      <c r="D18" s="460">
        <v>44343</v>
      </c>
      <c r="E18" s="297">
        <v>2810.3</v>
      </c>
      <c r="F18" s="297">
        <v>2801.5</v>
      </c>
      <c r="G18" s="298">
        <v>2780</v>
      </c>
      <c r="H18" s="298">
        <v>2749.7</v>
      </c>
      <c r="I18" s="298">
        <v>2728.2</v>
      </c>
      <c r="J18" s="298">
        <v>2831.8</v>
      </c>
      <c r="K18" s="298">
        <v>2853.3</v>
      </c>
      <c r="L18" s="298">
        <v>2883.6000000000004</v>
      </c>
      <c r="M18" s="285">
        <v>2823</v>
      </c>
      <c r="N18" s="285">
        <v>2771.2</v>
      </c>
      <c r="O18" s="300">
        <v>251800</v>
      </c>
      <c r="P18" s="301">
        <v>-1.4095536413469069E-2</v>
      </c>
    </row>
    <row r="19" spans="1:16" ht="15">
      <c r="A19" s="263">
        <v>9</v>
      </c>
      <c r="B19" s="362" t="s">
        <v>43</v>
      </c>
      <c r="C19" s="459" t="s">
        <v>44</v>
      </c>
      <c r="D19" s="460">
        <v>44343</v>
      </c>
      <c r="E19" s="297">
        <v>771.35</v>
      </c>
      <c r="F19" s="297">
        <v>777.93333333333339</v>
      </c>
      <c r="G19" s="298">
        <v>763.41666666666674</v>
      </c>
      <c r="H19" s="298">
        <v>755.48333333333335</v>
      </c>
      <c r="I19" s="298">
        <v>740.9666666666667</v>
      </c>
      <c r="J19" s="298">
        <v>785.86666666666679</v>
      </c>
      <c r="K19" s="298">
        <v>800.38333333333344</v>
      </c>
      <c r="L19" s="298">
        <v>808.31666666666683</v>
      </c>
      <c r="M19" s="285">
        <v>792.45</v>
      </c>
      <c r="N19" s="285">
        <v>770</v>
      </c>
      <c r="O19" s="300">
        <v>4599000</v>
      </c>
      <c r="P19" s="301">
        <v>5.2161976664378863E-2</v>
      </c>
    </row>
    <row r="20" spans="1:16" ht="15">
      <c r="A20" s="263">
        <v>10</v>
      </c>
      <c r="B20" s="362" t="s">
        <v>37</v>
      </c>
      <c r="C20" s="459" t="s">
        <v>45</v>
      </c>
      <c r="D20" s="460">
        <v>44343</v>
      </c>
      <c r="E20" s="297">
        <v>308.05</v>
      </c>
      <c r="F20" s="297">
        <v>310.38333333333338</v>
      </c>
      <c r="G20" s="298">
        <v>304.91666666666674</v>
      </c>
      <c r="H20" s="298">
        <v>301.78333333333336</v>
      </c>
      <c r="I20" s="298">
        <v>296.31666666666672</v>
      </c>
      <c r="J20" s="298">
        <v>313.51666666666677</v>
      </c>
      <c r="K20" s="298">
        <v>318.98333333333335</v>
      </c>
      <c r="L20" s="298">
        <v>322.11666666666679</v>
      </c>
      <c r="M20" s="285">
        <v>315.85000000000002</v>
      </c>
      <c r="N20" s="285">
        <v>307.25</v>
      </c>
      <c r="O20" s="300">
        <v>18648000</v>
      </c>
      <c r="P20" s="301">
        <v>-2.0176544766708701E-2</v>
      </c>
    </row>
    <row r="21" spans="1:16" ht="15">
      <c r="A21" s="263">
        <v>11</v>
      </c>
      <c r="B21" s="362" t="s">
        <v>51</v>
      </c>
      <c r="C21" s="459" t="s">
        <v>294</v>
      </c>
      <c r="D21" s="460">
        <v>44343</v>
      </c>
      <c r="E21" s="297">
        <v>1011.55</v>
      </c>
      <c r="F21" s="297">
        <v>1011.9833333333332</v>
      </c>
      <c r="G21" s="298">
        <v>981.56666666666638</v>
      </c>
      <c r="H21" s="298">
        <v>951.58333333333314</v>
      </c>
      <c r="I21" s="298">
        <v>921.16666666666629</v>
      </c>
      <c r="J21" s="298">
        <v>1041.9666666666665</v>
      </c>
      <c r="K21" s="298">
        <v>1072.3833333333332</v>
      </c>
      <c r="L21" s="298">
        <v>1102.3666666666666</v>
      </c>
      <c r="M21" s="285">
        <v>1042.4000000000001</v>
      </c>
      <c r="N21" s="285">
        <v>982</v>
      </c>
      <c r="O21" s="300">
        <v>1139600</v>
      </c>
      <c r="P21" s="301">
        <v>-5.2150045745654162E-2</v>
      </c>
    </row>
    <row r="22" spans="1:16" ht="15">
      <c r="A22" s="263">
        <v>12</v>
      </c>
      <c r="B22" s="362" t="s">
        <v>39</v>
      </c>
      <c r="C22" s="459" t="s">
        <v>46</v>
      </c>
      <c r="D22" s="460">
        <v>44343</v>
      </c>
      <c r="E22" s="297">
        <v>3200.25</v>
      </c>
      <c r="F22" s="297">
        <v>3213.5499999999997</v>
      </c>
      <c r="G22" s="298">
        <v>3173.0999999999995</v>
      </c>
      <c r="H22" s="298">
        <v>3145.95</v>
      </c>
      <c r="I22" s="298">
        <v>3105.4999999999995</v>
      </c>
      <c r="J22" s="298">
        <v>3240.6999999999994</v>
      </c>
      <c r="K22" s="298">
        <v>3281.1499999999992</v>
      </c>
      <c r="L22" s="298">
        <v>3308.2999999999993</v>
      </c>
      <c r="M22" s="285">
        <v>3254</v>
      </c>
      <c r="N22" s="285">
        <v>3186.4</v>
      </c>
      <c r="O22" s="300">
        <v>1919750</v>
      </c>
      <c r="P22" s="301">
        <v>1.7086092715231788E-2</v>
      </c>
    </row>
    <row r="23" spans="1:16" ht="15">
      <c r="A23" s="263">
        <v>13</v>
      </c>
      <c r="B23" s="362" t="s">
        <v>43</v>
      </c>
      <c r="C23" s="459" t="s">
        <v>47</v>
      </c>
      <c r="D23" s="460">
        <v>44343</v>
      </c>
      <c r="E23" s="297">
        <v>218.9</v>
      </c>
      <c r="F23" s="297">
        <v>221.21666666666667</v>
      </c>
      <c r="G23" s="298">
        <v>215.18333333333334</v>
      </c>
      <c r="H23" s="298">
        <v>211.46666666666667</v>
      </c>
      <c r="I23" s="298">
        <v>205.43333333333334</v>
      </c>
      <c r="J23" s="298">
        <v>224.93333333333334</v>
      </c>
      <c r="K23" s="298">
        <v>230.9666666666667</v>
      </c>
      <c r="L23" s="298">
        <v>234.68333333333334</v>
      </c>
      <c r="M23" s="285">
        <v>227.25</v>
      </c>
      <c r="N23" s="285">
        <v>217.5</v>
      </c>
      <c r="O23" s="300">
        <v>16485000</v>
      </c>
      <c r="P23" s="301">
        <v>8.5653104925053538E-3</v>
      </c>
    </row>
    <row r="24" spans="1:16" ht="15">
      <c r="A24" s="263">
        <v>14</v>
      </c>
      <c r="B24" s="362" t="s">
        <v>43</v>
      </c>
      <c r="C24" s="459" t="s">
        <v>48</v>
      </c>
      <c r="D24" s="460">
        <v>44343</v>
      </c>
      <c r="E24" s="297">
        <v>111.15</v>
      </c>
      <c r="F24" s="297">
        <v>112.06666666666666</v>
      </c>
      <c r="G24" s="298">
        <v>109.78333333333333</v>
      </c>
      <c r="H24" s="298">
        <v>108.41666666666667</v>
      </c>
      <c r="I24" s="298">
        <v>106.13333333333334</v>
      </c>
      <c r="J24" s="298">
        <v>113.43333333333332</v>
      </c>
      <c r="K24" s="298">
        <v>115.71666666666665</v>
      </c>
      <c r="L24" s="298">
        <v>117.08333333333331</v>
      </c>
      <c r="M24" s="285">
        <v>114.35</v>
      </c>
      <c r="N24" s="285">
        <v>110.7</v>
      </c>
      <c r="O24" s="300">
        <v>30528000</v>
      </c>
      <c r="P24" s="301">
        <v>-4.4027003228646906E-3</v>
      </c>
    </row>
    <row r="25" spans="1:16" ht="15">
      <c r="A25" s="263">
        <v>15</v>
      </c>
      <c r="B25" s="362" t="s">
        <v>49</v>
      </c>
      <c r="C25" s="459" t="s">
        <v>50</v>
      </c>
      <c r="D25" s="460">
        <v>44343</v>
      </c>
      <c r="E25" s="297">
        <v>2599</v>
      </c>
      <c r="F25" s="297">
        <v>2607.8333333333335</v>
      </c>
      <c r="G25" s="298">
        <v>2578.166666666667</v>
      </c>
      <c r="H25" s="298">
        <v>2557.3333333333335</v>
      </c>
      <c r="I25" s="298">
        <v>2527.666666666667</v>
      </c>
      <c r="J25" s="298">
        <v>2628.666666666667</v>
      </c>
      <c r="K25" s="298">
        <v>2658.3333333333339</v>
      </c>
      <c r="L25" s="298">
        <v>2679.166666666667</v>
      </c>
      <c r="M25" s="285">
        <v>2637.5</v>
      </c>
      <c r="N25" s="285">
        <v>2587</v>
      </c>
      <c r="O25" s="300">
        <v>4675500</v>
      </c>
      <c r="P25" s="301">
        <v>6.0420493978362931E-2</v>
      </c>
    </row>
    <row r="26" spans="1:16" ht="15">
      <c r="A26" s="263">
        <v>16</v>
      </c>
      <c r="B26" s="362" t="s">
        <v>53</v>
      </c>
      <c r="C26" s="459" t="s">
        <v>222</v>
      </c>
      <c r="D26" s="460">
        <v>44343</v>
      </c>
      <c r="E26" s="297">
        <v>919.75</v>
      </c>
      <c r="F26" s="297">
        <v>931.68333333333339</v>
      </c>
      <c r="G26" s="298">
        <v>904.46666666666681</v>
      </c>
      <c r="H26" s="298">
        <v>889.18333333333339</v>
      </c>
      <c r="I26" s="298">
        <v>861.96666666666681</v>
      </c>
      <c r="J26" s="298">
        <v>946.96666666666681</v>
      </c>
      <c r="K26" s="298">
        <v>974.18333333333351</v>
      </c>
      <c r="L26" s="298">
        <v>989.46666666666681</v>
      </c>
      <c r="M26" s="285">
        <v>958.9</v>
      </c>
      <c r="N26" s="285">
        <v>916.4</v>
      </c>
      <c r="O26" s="300">
        <v>3720500</v>
      </c>
      <c r="P26" s="301">
        <v>-1.1031366294524189E-2</v>
      </c>
    </row>
    <row r="27" spans="1:16" ht="15">
      <c r="A27" s="263">
        <v>17</v>
      </c>
      <c r="B27" s="362" t="s">
        <v>51</v>
      </c>
      <c r="C27" s="459" t="s">
        <v>52</v>
      </c>
      <c r="D27" s="460">
        <v>44343</v>
      </c>
      <c r="E27" s="297">
        <v>960</v>
      </c>
      <c r="F27" s="297">
        <v>966.0333333333333</v>
      </c>
      <c r="G27" s="298">
        <v>947.36666666666656</v>
      </c>
      <c r="H27" s="298">
        <v>934.73333333333323</v>
      </c>
      <c r="I27" s="298">
        <v>916.06666666666649</v>
      </c>
      <c r="J27" s="298">
        <v>978.66666666666663</v>
      </c>
      <c r="K27" s="298">
        <v>997.33333333333337</v>
      </c>
      <c r="L27" s="298">
        <v>1009.9666666666667</v>
      </c>
      <c r="M27" s="285">
        <v>984.7</v>
      </c>
      <c r="N27" s="285">
        <v>953.4</v>
      </c>
      <c r="O27" s="300">
        <v>9059700</v>
      </c>
      <c r="P27" s="301">
        <v>-1.386727041177303E-2</v>
      </c>
    </row>
    <row r="28" spans="1:16" ht="15">
      <c r="A28" s="263">
        <v>18</v>
      </c>
      <c r="B28" s="362" t="s">
        <v>53</v>
      </c>
      <c r="C28" s="459" t="s">
        <v>54</v>
      </c>
      <c r="D28" s="460">
        <v>44343</v>
      </c>
      <c r="E28" s="297">
        <v>702.9</v>
      </c>
      <c r="F28" s="297">
        <v>708.51666666666677</v>
      </c>
      <c r="G28" s="298">
        <v>695.38333333333355</v>
      </c>
      <c r="H28" s="298">
        <v>687.86666666666679</v>
      </c>
      <c r="I28" s="298">
        <v>674.73333333333358</v>
      </c>
      <c r="J28" s="298">
        <v>716.03333333333353</v>
      </c>
      <c r="K28" s="298">
        <v>729.16666666666674</v>
      </c>
      <c r="L28" s="298">
        <v>736.68333333333351</v>
      </c>
      <c r="M28" s="285">
        <v>721.65</v>
      </c>
      <c r="N28" s="285">
        <v>701</v>
      </c>
      <c r="O28" s="300">
        <v>41638800</v>
      </c>
      <c r="P28" s="301">
        <v>5.0980505749789991E-3</v>
      </c>
    </row>
    <row r="29" spans="1:16" ht="15">
      <c r="A29" s="263">
        <v>19</v>
      </c>
      <c r="B29" s="362" t="s">
        <v>43</v>
      </c>
      <c r="C29" s="459" t="s">
        <v>55</v>
      </c>
      <c r="D29" s="460">
        <v>44343</v>
      </c>
      <c r="E29" s="297">
        <v>3854.45</v>
      </c>
      <c r="F29" s="297">
        <v>3867.4333333333329</v>
      </c>
      <c r="G29" s="298">
        <v>3824.8666666666659</v>
      </c>
      <c r="H29" s="298">
        <v>3795.2833333333328</v>
      </c>
      <c r="I29" s="298">
        <v>3752.7166666666658</v>
      </c>
      <c r="J29" s="298">
        <v>3897.016666666666</v>
      </c>
      <c r="K29" s="298">
        <v>3939.5833333333326</v>
      </c>
      <c r="L29" s="298">
        <v>3969.1666666666661</v>
      </c>
      <c r="M29" s="285">
        <v>3910</v>
      </c>
      <c r="N29" s="285">
        <v>3837.85</v>
      </c>
      <c r="O29" s="300">
        <v>2129750</v>
      </c>
      <c r="P29" s="301">
        <v>2.2811862168327531E-2</v>
      </c>
    </row>
    <row r="30" spans="1:16" ht="15">
      <c r="A30" s="263">
        <v>20</v>
      </c>
      <c r="B30" s="362" t="s">
        <v>56</v>
      </c>
      <c r="C30" s="459" t="s">
        <v>57</v>
      </c>
      <c r="D30" s="460">
        <v>44343</v>
      </c>
      <c r="E30" s="297">
        <v>11027.6</v>
      </c>
      <c r="F30" s="297">
        <v>11077.933333333334</v>
      </c>
      <c r="G30" s="298">
        <v>10880.816666666669</v>
      </c>
      <c r="H30" s="298">
        <v>10734.033333333335</v>
      </c>
      <c r="I30" s="298">
        <v>10536.91666666667</v>
      </c>
      <c r="J30" s="298">
        <v>11224.716666666669</v>
      </c>
      <c r="K30" s="298">
        <v>11421.833333333334</v>
      </c>
      <c r="L30" s="298">
        <v>11568.616666666669</v>
      </c>
      <c r="M30" s="285">
        <v>11275.05</v>
      </c>
      <c r="N30" s="285">
        <v>10931.15</v>
      </c>
      <c r="O30" s="300">
        <v>854275</v>
      </c>
      <c r="P30" s="301">
        <v>-5.9970839866853733E-2</v>
      </c>
    </row>
    <row r="31" spans="1:16" ht="15">
      <c r="A31" s="263">
        <v>21</v>
      </c>
      <c r="B31" s="362" t="s">
        <v>56</v>
      </c>
      <c r="C31" s="459" t="s">
        <v>58</v>
      </c>
      <c r="D31" s="460">
        <v>44343</v>
      </c>
      <c r="E31" s="297">
        <v>5630.65</v>
      </c>
      <c r="F31" s="297">
        <v>5658.2666666666673</v>
      </c>
      <c r="G31" s="298">
        <v>5544.7333333333345</v>
      </c>
      <c r="H31" s="298">
        <v>5458.8166666666675</v>
      </c>
      <c r="I31" s="298">
        <v>5345.2833333333347</v>
      </c>
      <c r="J31" s="298">
        <v>5744.1833333333343</v>
      </c>
      <c r="K31" s="298">
        <v>5857.7166666666672</v>
      </c>
      <c r="L31" s="298">
        <v>5943.6333333333341</v>
      </c>
      <c r="M31" s="285">
        <v>5771.8</v>
      </c>
      <c r="N31" s="285">
        <v>5572.35</v>
      </c>
      <c r="O31" s="300">
        <v>4009500</v>
      </c>
      <c r="P31" s="301">
        <v>2.2810361528606692E-3</v>
      </c>
    </row>
    <row r="32" spans="1:16" ht="15">
      <c r="A32" s="263">
        <v>22</v>
      </c>
      <c r="B32" s="362" t="s">
        <v>43</v>
      </c>
      <c r="C32" s="459" t="s">
        <v>59</v>
      </c>
      <c r="D32" s="460">
        <v>44343</v>
      </c>
      <c r="E32" s="297">
        <v>1812.6</v>
      </c>
      <c r="F32" s="297">
        <v>1818.2166666666665</v>
      </c>
      <c r="G32" s="298">
        <v>1790.9833333333329</v>
      </c>
      <c r="H32" s="298">
        <v>1769.3666666666663</v>
      </c>
      <c r="I32" s="298">
        <v>1742.1333333333328</v>
      </c>
      <c r="J32" s="298">
        <v>1839.833333333333</v>
      </c>
      <c r="K32" s="298">
        <v>1867.0666666666666</v>
      </c>
      <c r="L32" s="298">
        <v>1888.6833333333332</v>
      </c>
      <c r="M32" s="285">
        <v>1845.45</v>
      </c>
      <c r="N32" s="285">
        <v>1796.6</v>
      </c>
      <c r="O32" s="300">
        <v>1666400</v>
      </c>
      <c r="P32" s="301">
        <v>4.6733668341708542E-2</v>
      </c>
    </row>
    <row r="33" spans="1:16" ht="15">
      <c r="A33" s="263">
        <v>23</v>
      </c>
      <c r="B33" s="362" t="s">
        <v>53</v>
      </c>
      <c r="C33" s="459" t="s">
        <v>229</v>
      </c>
      <c r="D33" s="460">
        <v>44343</v>
      </c>
      <c r="E33" s="297">
        <v>318.8</v>
      </c>
      <c r="F33" s="297">
        <v>320.48333333333335</v>
      </c>
      <c r="G33" s="298">
        <v>312.91666666666669</v>
      </c>
      <c r="H33" s="298">
        <v>307.03333333333336</v>
      </c>
      <c r="I33" s="298">
        <v>299.4666666666667</v>
      </c>
      <c r="J33" s="298">
        <v>326.36666666666667</v>
      </c>
      <c r="K33" s="298">
        <v>333.93333333333328</v>
      </c>
      <c r="L33" s="298">
        <v>339.81666666666666</v>
      </c>
      <c r="M33" s="285">
        <v>328.05</v>
      </c>
      <c r="N33" s="285">
        <v>314.60000000000002</v>
      </c>
      <c r="O33" s="300">
        <v>16911000</v>
      </c>
      <c r="P33" s="301">
        <v>-6.66102770141679E-3</v>
      </c>
    </row>
    <row r="34" spans="1:16" ht="15">
      <c r="A34" s="263">
        <v>24</v>
      </c>
      <c r="B34" s="362" t="s">
        <v>53</v>
      </c>
      <c r="C34" s="459" t="s">
        <v>60</v>
      </c>
      <c r="D34" s="460">
        <v>44343</v>
      </c>
      <c r="E34" s="297">
        <v>70.8</v>
      </c>
      <c r="F34" s="297">
        <v>70.516666666666666</v>
      </c>
      <c r="G34" s="298">
        <v>67.583333333333329</v>
      </c>
      <c r="H34" s="298">
        <v>64.36666666666666</v>
      </c>
      <c r="I34" s="298">
        <v>61.433333333333323</v>
      </c>
      <c r="J34" s="298">
        <v>73.733333333333334</v>
      </c>
      <c r="K34" s="298">
        <v>76.666666666666671</v>
      </c>
      <c r="L34" s="298">
        <v>79.88333333333334</v>
      </c>
      <c r="M34" s="285">
        <v>73.45</v>
      </c>
      <c r="N34" s="285">
        <v>67.3</v>
      </c>
      <c r="O34" s="300">
        <v>120287700</v>
      </c>
      <c r="P34" s="301">
        <v>4.9081632653061223E-2</v>
      </c>
    </row>
    <row r="35" spans="1:16" ht="15">
      <c r="A35" s="263">
        <v>25</v>
      </c>
      <c r="B35" s="362" t="s">
        <v>49</v>
      </c>
      <c r="C35" s="459" t="s">
        <v>62</v>
      </c>
      <c r="D35" s="460">
        <v>44343</v>
      </c>
      <c r="E35" s="297">
        <v>1364.2</v>
      </c>
      <c r="F35" s="297">
        <v>1362.2</v>
      </c>
      <c r="G35" s="298">
        <v>1343.7</v>
      </c>
      <c r="H35" s="298">
        <v>1323.2</v>
      </c>
      <c r="I35" s="298">
        <v>1304.7</v>
      </c>
      <c r="J35" s="298">
        <v>1382.7</v>
      </c>
      <c r="K35" s="298">
        <v>1401.2</v>
      </c>
      <c r="L35" s="298">
        <v>1421.7</v>
      </c>
      <c r="M35" s="285">
        <v>1380.7</v>
      </c>
      <c r="N35" s="285">
        <v>1341.7</v>
      </c>
      <c r="O35" s="300">
        <v>1198450</v>
      </c>
      <c r="P35" s="301">
        <v>5.7766990291262137E-2</v>
      </c>
    </row>
    <row r="36" spans="1:16" ht="15">
      <c r="A36" s="263">
        <v>26</v>
      </c>
      <c r="B36" s="362" t="s">
        <v>63</v>
      </c>
      <c r="C36" s="459" t="s">
        <v>64</v>
      </c>
      <c r="D36" s="460">
        <v>44343</v>
      </c>
      <c r="E36" s="297">
        <v>133.5</v>
      </c>
      <c r="F36" s="297">
        <v>134.28333333333333</v>
      </c>
      <c r="G36" s="298">
        <v>130.31666666666666</v>
      </c>
      <c r="H36" s="298">
        <v>127.13333333333333</v>
      </c>
      <c r="I36" s="298">
        <v>123.16666666666666</v>
      </c>
      <c r="J36" s="298">
        <v>137.46666666666667</v>
      </c>
      <c r="K36" s="298">
        <v>141.43333333333331</v>
      </c>
      <c r="L36" s="298">
        <v>144.61666666666667</v>
      </c>
      <c r="M36" s="285">
        <v>138.25</v>
      </c>
      <c r="N36" s="285">
        <v>131.1</v>
      </c>
      <c r="O36" s="300">
        <v>31680600</v>
      </c>
      <c r="P36" s="301">
        <v>4.7888386123680245E-2</v>
      </c>
    </row>
    <row r="37" spans="1:16" ht="15">
      <c r="A37" s="263">
        <v>27</v>
      </c>
      <c r="B37" s="362" t="s">
        <v>49</v>
      </c>
      <c r="C37" s="459" t="s">
        <v>65</v>
      </c>
      <c r="D37" s="460">
        <v>44343</v>
      </c>
      <c r="E37" s="297">
        <v>710.4</v>
      </c>
      <c r="F37" s="297">
        <v>713.81666666666661</v>
      </c>
      <c r="G37" s="298">
        <v>704.93333333333317</v>
      </c>
      <c r="H37" s="298">
        <v>699.46666666666658</v>
      </c>
      <c r="I37" s="298">
        <v>690.58333333333314</v>
      </c>
      <c r="J37" s="298">
        <v>719.28333333333319</v>
      </c>
      <c r="K37" s="298">
        <v>728.16666666666663</v>
      </c>
      <c r="L37" s="298">
        <v>733.63333333333321</v>
      </c>
      <c r="M37" s="285">
        <v>722.7</v>
      </c>
      <c r="N37" s="285">
        <v>708.35</v>
      </c>
      <c r="O37" s="300">
        <v>2928200</v>
      </c>
      <c r="P37" s="301">
        <v>-1.125703564727955E-3</v>
      </c>
    </row>
    <row r="38" spans="1:16" ht="15">
      <c r="A38" s="263">
        <v>28</v>
      </c>
      <c r="B38" s="362" t="s">
        <v>43</v>
      </c>
      <c r="C38" s="459" t="s">
        <v>66</v>
      </c>
      <c r="D38" s="460">
        <v>44343</v>
      </c>
      <c r="E38" s="297">
        <v>635.65</v>
      </c>
      <c r="F38" s="297">
        <v>639.15</v>
      </c>
      <c r="G38" s="298">
        <v>620.79999999999995</v>
      </c>
      <c r="H38" s="298">
        <v>605.94999999999993</v>
      </c>
      <c r="I38" s="298">
        <v>587.59999999999991</v>
      </c>
      <c r="J38" s="298">
        <v>654</v>
      </c>
      <c r="K38" s="298">
        <v>672.35000000000014</v>
      </c>
      <c r="L38" s="298">
        <v>687.2</v>
      </c>
      <c r="M38" s="285">
        <v>657.5</v>
      </c>
      <c r="N38" s="285">
        <v>624.29999999999995</v>
      </c>
      <c r="O38" s="300">
        <v>6585000</v>
      </c>
      <c r="P38" s="301">
        <v>5.4970224461749883E-3</v>
      </c>
    </row>
    <row r="39" spans="1:16" ht="15">
      <c r="A39" s="263">
        <v>29</v>
      </c>
      <c r="B39" s="362" t="s">
        <v>67</v>
      </c>
      <c r="C39" s="459" t="s">
        <v>68</v>
      </c>
      <c r="D39" s="460">
        <v>44343</v>
      </c>
      <c r="E39" s="297">
        <v>555.54999999999995</v>
      </c>
      <c r="F39" s="297">
        <v>557.71666666666658</v>
      </c>
      <c r="G39" s="298">
        <v>547.38333333333321</v>
      </c>
      <c r="H39" s="298">
        <v>539.21666666666658</v>
      </c>
      <c r="I39" s="298">
        <v>528.88333333333321</v>
      </c>
      <c r="J39" s="298">
        <v>565.88333333333321</v>
      </c>
      <c r="K39" s="298">
        <v>576.21666666666647</v>
      </c>
      <c r="L39" s="298">
        <v>584.38333333333321</v>
      </c>
      <c r="M39" s="285">
        <v>568.04999999999995</v>
      </c>
      <c r="N39" s="285">
        <v>549.54999999999995</v>
      </c>
      <c r="O39" s="300">
        <v>95515302</v>
      </c>
      <c r="P39" s="301">
        <v>1.972176112560272E-2</v>
      </c>
    </row>
    <row r="40" spans="1:16" ht="15">
      <c r="A40" s="263">
        <v>30</v>
      </c>
      <c r="B40" s="362" t="s">
        <v>63</v>
      </c>
      <c r="C40" s="459" t="s">
        <v>69</v>
      </c>
      <c r="D40" s="460">
        <v>44343</v>
      </c>
      <c r="E40" s="297">
        <v>52.75</v>
      </c>
      <c r="F40" s="297">
        <v>54.016666666666673</v>
      </c>
      <c r="G40" s="298">
        <v>51.133333333333347</v>
      </c>
      <c r="H40" s="298">
        <v>49.516666666666673</v>
      </c>
      <c r="I40" s="298">
        <v>46.633333333333347</v>
      </c>
      <c r="J40" s="298">
        <v>55.633333333333347</v>
      </c>
      <c r="K40" s="298">
        <v>58.516666666666673</v>
      </c>
      <c r="L40" s="298">
        <v>60.133333333333347</v>
      </c>
      <c r="M40" s="285">
        <v>56.9</v>
      </c>
      <c r="N40" s="285">
        <v>52.4</v>
      </c>
      <c r="O40" s="300">
        <v>115384500</v>
      </c>
      <c r="P40" s="301">
        <v>1.0761589403973509E-2</v>
      </c>
    </row>
    <row r="41" spans="1:16" ht="15">
      <c r="A41" s="263">
        <v>31</v>
      </c>
      <c r="B41" s="362" t="s">
        <v>51</v>
      </c>
      <c r="C41" s="459" t="s">
        <v>70</v>
      </c>
      <c r="D41" s="460">
        <v>44343</v>
      </c>
      <c r="E41" s="297">
        <v>375.5</v>
      </c>
      <c r="F41" s="297">
        <v>377.88333333333338</v>
      </c>
      <c r="G41" s="298">
        <v>372.46666666666675</v>
      </c>
      <c r="H41" s="298">
        <v>369.43333333333339</v>
      </c>
      <c r="I41" s="298">
        <v>364.01666666666677</v>
      </c>
      <c r="J41" s="298">
        <v>380.91666666666674</v>
      </c>
      <c r="K41" s="298">
        <v>386.33333333333337</v>
      </c>
      <c r="L41" s="298">
        <v>389.36666666666673</v>
      </c>
      <c r="M41" s="285">
        <v>383.3</v>
      </c>
      <c r="N41" s="285">
        <v>374.85</v>
      </c>
      <c r="O41" s="300">
        <v>20656300</v>
      </c>
      <c r="P41" s="301">
        <v>4.0551500405515001E-2</v>
      </c>
    </row>
    <row r="42" spans="1:16" ht="15">
      <c r="A42" s="263">
        <v>32</v>
      </c>
      <c r="B42" s="362" t="s">
        <v>43</v>
      </c>
      <c r="C42" s="459" t="s">
        <v>71</v>
      </c>
      <c r="D42" s="460">
        <v>44343</v>
      </c>
      <c r="E42" s="297">
        <v>13405.4</v>
      </c>
      <c r="F42" s="297">
        <v>13519.75</v>
      </c>
      <c r="G42" s="298">
        <v>13260.65</v>
      </c>
      <c r="H42" s="298">
        <v>13115.9</v>
      </c>
      <c r="I42" s="298">
        <v>12856.8</v>
      </c>
      <c r="J42" s="298">
        <v>13664.5</v>
      </c>
      <c r="K42" s="298">
        <v>13923.599999999999</v>
      </c>
      <c r="L42" s="298">
        <v>14068.35</v>
      </c>
      <c r="M42" s="285">
        <v>13778.85</v>
      </c>
      <c r="N42" s="285">
        <v>13375</v>
      </c>
      <c r="O42" s="300">
        <v>97950</v>
      </c>
      <c r="P42" s="301">
        <v>3.5959809624537285E-2</v>
      </c>
    </row>
    <row r="43" spans="1:16" ht="15">
      <c r="A43" s="263">
        <v>33</v>
      </c>
      <c r="B43" s="362" t="s">
        <v>72</v>
      </c>
      <c r="C43" s="459" t="s">
        <v>73</v>
      </c>
      <c r="D43" s="460">
        <v>44343</v>
      </c>
      <c r="E43" s="297">
        <v>424</v>
      </c>
      <c r="F43" s="297">
        <v>425.61666666666662</v>
      </c>
      <c r="G43" s="298">
        <v>418.93333333333322</v>
      </c>
      <c r="H43" s="298">
        <v>413.86666666666662</v>
      </c>
      <c r="I43" s="298">
        <v>407.18333333333322</v>
      </c>
      <c r="J43" s="298">
        <v>430.68333333333322</v>
      </c>
      <c r="K43" s="298">
        <v>437.36666666666662</v>
      </c>
      <c r="L43" s="298">
        <v>442.43333333333322</v>
      </c>
      <c r="M43" s="285">
        <v>432.3</v>
      </c>
      <c r="N43" s="285">
        <v>420.55</v>
      </c>
      <c r="O43" s="300">
        <v>44364600</v>
      </c>
      <c r="P43" s="301">
        <v>-7.7697262479871172E-3</v>
      </c>
    </row>
    <row r="44" spans="1:16" ht="15">
      <c r="A44" s="263">
        <v>34</v>
      </c>
      <c r="B44" s="362" t="s">
        <v>49</v>
      </c>
      <c r="C44" s="459" t="s">
        <v>74</v>
      </c>
      <c r="D44" s="460">
        <v>44343</v>
      </c>
      <c r="E44" s="297">
        <v>3438.15</v>
      </c>
      <c r="F44" s="297">
        <v>3443.7166666666667</v>
      </c>
      <c r="G44" s="298">
        <v>3424.4333333333334</v>
      </c>
      <c r="H44" s="298">
        <v>3410.7166666666667</v>
      </c>
      <c r="I44" s="298">
        <v>3391.4333333333334</v>
      </c>
      <c r="J44" s="298">
        <v>3457.4333333333334</v>
      </c>
      <c r="K44" s="298">
        <v>3476.7166666666672</v>
      </c>
      <c r="L44" s="298">
        <v>3490.4333333333334</v>
      </c>
      <c r="M44" s="285">
        <v>3463</v>
      </c>
      <c r="N44" s="285">
        <v>3430</v>
      </c>
      <c r="O44" s="300">
        <v>2056600</v>
      </c>
      <c r="P44" s="301">
        <v>4.2583392476933997E-2</v>
      </c>
    </row>
    <row r="45" spans="1:16" ht="15">
      <c r="A45" s="263">
        <v>35</v>
      </c>
      <c r="B45" s="362" t="s">
        <v>51</v>
      </c>
      <c r="C45" s="459" t="s">
        <v>75</v>
      </c>
      <c r="D45" s="460">
        <v>44343</v>
      </c>
      <c r="E45" s="297">
        <v>572.35</v>
      </c>
      <c r="F45" s="297">
        <v>577.16666666666674</v>
      </c>
      <c r="G45" s="298">
        <v>563.38333333333344</v>
      </c>
      <c r="H45" s="298">
        <v>554.41666666666674</v>
      </c>
      <c r="I45" s="298">
        <v>540.63333333333344</v>
      </c>
      <c r="J45" s="298">
        <v>586.13333333333344</v>
      </c>
      <c r="K45" s="298">
        <v>599.91666666666674</v>
      </c>
      <c r="L45" s="298">
        <v>608.88333333333344</v>
      </c>
      <c r="M45" s="285">
        <v>590.95000000000005</v>
      </c>
      <c r="N45" s="285">
        <v>568.20000000000005</v>
      </c>
      <c r="O45" s="300">
        <v>17278800</v>
      </c>
      <c r="P45" s="301">
        <v>3.4782608695652174E-2</v>
      </c>
    </row>
    <row r="46" spans="1:16" ht="15">
      <c r="A46" s="263">
        <v>36</v>
      </c>
      <c r="B46" s="362" t="s">
        <v>53</v>
      </c>
      <c r="C46" s="459" t="s">
        <v>76</v>
      </c>
      <c r="D46" s="460">
        <v>44343</v>
      </c>
      <c r="E46" s="297">
        <v>142.25</v>
      </c>
      <c r="F46" s="297">
        <v>143.9</v>
      </c>
      <c r="G46" s="298">
        <v>138.55000000000001</v>
      </c>
      <c r="H46" s="298">
        <v>134.85</v>
      </c>
      <c r="I46" s="298">
        <v>129.5</v>
      </c>
      <c r="J46" s="298">
        <v>147.60000000000002</v>
      </c>
      <c r="K46" s="298">
        <v>152.94999999999999</v>
      </c>
      <c r="L46" s="298">
        <v>156.65000000000003</v>
      </c>
      <c r="M46" s="285">
        <v>149.25</v>
      </c>
      <c r="N46" s="285">
        <v>140.19999999999999</v>
      </c>
      <c r="O46" s="300">
        <v>62073000</v>
      </c>
      <c r="P46" s="301">
        <v>1.8879631271051231E-2</v>
      </c>
    </row>
    <row r="47" spans="1:16" ht="15">
      <c r="A47" s="263">
        <v>37</v>
      </c>
      <c r="B47" s="362" t="s">
        <v>56</v>
      </c>
      <c r="C47" s="459" t="s">
        <v>81</v>
      </c>
      <c r="D47" s="460">
        <v>44343</v>
      </c>
      <c r="E47" s="297">
        <v>552.25</v>
      </c>
      <c r="F47" s="297">
        <v>558.2833333333333</v>
      </c>
      <c r="G47" s="298">
        <v>540.86666666666656</v>
      </c>
      <c r="H47" s="298">
        <v>529.48333333333323</v>
      </c>
      <c r="I47" s="298">
        <v>512.06666666666649</v>
      </c>
      <c r="J47" s="298">
        <v>569.66666666666663</v>
      </c>
      <c r="K47" s="298">
        <v>587.08333333333337</v>
      </c>
      <c r="L47" s="298">
        <v>598.4666666666667</v>
      </c>
      <c r="M47" s="285">
        <v>575.70000000000005</v>
      </c>
      <c r="N47" s="285">
        <v>546.9</v>
      </c>
      <c r="O47" s="300">
        <v>4660000</v>
      </c>
      <c r="P47" s="301">
        <v>-1.4278159703860392E-2</v>
      </c>
    </row>
    <row r="48" spans="1:16" ht="15">
      <c r="A48" s="263">
        <v>38</v>
      </c>
      <c r="B48" s="382" t="s">
        <v>51</v>
      </c>
      <c r="C48" s="459" t="s">
        <v>82</v>
      </c>
      <c r="D48" s="460">
        <v>44343</v>
      </c>
      <c r="E48" s="297">
        <v>884.45</v>
      </c>
      <c r="F48" s="297">
        <v>893.91666666666663</v>
      </c>
      <c r="G48" s="298">
        <v>872.0333333333333</v>
      </c>
      <c r="H48" s="298">
        <v>859.61666666666667</v>
      </c>
      <c r="I48" s="298">
        <v>837.73333333333335</v>
      </c>
      <c r="J48" s="298">
        <v>906.33333333333326</v>
      </c>
      <c r="K48" s="298">
        <v>928.2166666666667</v>
      </c>
      <c r="L48" s="298">
        <v>940.63333333333321</v>
      </c>
      <c r="M48" s="285">
        <v>915.8</v>
      </c>
      <c r="N48" s="285">
        <v>881.5</v>
      </c>
      <c r="O48" s="300">
        <v>14357850</v>
      </c>
      <c r="P48" s="301">
        <v>9.3839754382489843E-2</v>
      </c>
    </row>
    <row r="49" spans="1:16" ht="15">
      <c r="A49" s="263">
        <v>39</v>
      </c>
      <c r="B49" s="362" t="s">
        <v>39</v>
      </c>
      <c r="C49" s="459" t="s">
        <v>83</v>
      </c>
      <c r="D49" s="460">
        <v>44343</v>
      </c>
      <c r="E49" s="297">
        <v>133.5</v>
      </c>
      <c r="F49" s="297">
        <v>134.28333333333333</v>
      </c>
      <c r="G49" s="298">
        <v>132.01666666666665</v>
      </c>
      <c r="H49" s="298">
        <v>130.53333333333333</v>
      </c>
      <c r="I49" s="298">
        <v>128.26666666666665</v>
      </c>
      <c r="J49" s="298">
        <v>135.76666666666665</v>
      </c>
      <c r="K49" s="298">
        <v>138.03333333333336</v>
      </c>
      <c r="L49" s="298">
        <v>139.51666666666665</v>
      </c>
      <c r="M49" s="285">
        <v>136.55000000000001</v>
      </c>
      <c r="N49" s="285">
        <v>132.80000000000001</v>
      </c>
      <c r="O49" s="300">
        <v>34587000</v>
      </c>
      <c r="P49" s="301">
        <v>1.2043750768096349E-2</v>
      </c>
    </row>
    <row r="50" spans="1:16" ht="15">
      <c r="A50" s="263">
        <v>40</v>
      </c>
      <c r="B50" s="362" t="s">
        <v>106</v>
      </c>
      <c r="C50" s="459" t="s">
        <v>822</v>
      </c>
      <c r="D50" s="460">
        <v>44343</v>
      </c>
      <c r="E50" s="297">
        <v>2846.05</v>
      </c>
      <c r="F50" s="297">
        <v>2878.0833333333335</v>
      </c>
      <c r="G50" s="298">
        <v>2806.166666666667</v>
      </c>
      <c r="H50" s="298">
        <v>2766.2833333333333</v>
      </c>
      <c r="I50" s="298">
        <v>2694.3666666666668</v>
      </c>
      <c r="J50" s="298">
        <v>2917.9666666666672</v>
      </c>
      <c r="K50" s="298">
        <v>2989.8833333333341</v>
      </c>
      <c r="L50" s="298">
        <v>3029.7666666666673</v>
      </c>
      <c r="M50" s="285">
        <v>2950</v>
      </c>
      <c r="N50" s="285">
        <v>2838.2</v>
      </c>
      <c r="O50" s="300">
        <v>380625</v>
      </c>
      <c r="P50" s="301">
        <v>-9.6975088967971523E-2</v>
      </c>
    </row>
    <row r="51" spans="1:16" ht="15">
      <c r="A51" s="263">
        <v>41</v>
      </c>
      <c r="B51" s="362" t="s">
        <v>49</v>
      </c>
      <c r="C51" s="459" t="s">
        <v>84</v>
      </c>
      <c r="D51" s="460">
        <v>44343</v>
      </c>
      <c r="E51" s="297">
        <v>1499.9</v>
      </c>
      <c r="F51" s="297">
        <v>1503.4666666666665</v>
      </c>
      <c r="G51" s="298">
        <v>1488.9333333333329</v>
      </c>
      <c r="H51" s="298">
        <v>1477.9666666666665</v>
      </c>
      <c r="I51" s="298">
        <v>1463.4333333333329</v>
      </c>
      <c r="J51" s="298">
        <v>1514.4333333333329</v>
      </c>
      <c r="K51" s="298">
        <v>1528.9666666666662</v>
      </c>
      <c r="L51" s="298">
        <v>1539.9333333333329</v>
      </c>
      <c r="M51" s="285">
        <v>1518</v>
      </c>
      <c r="N51" s="285">
        <v>1492.5</v>
      </c>
      <c r="O51" s="300">
        <v>3556000</v>
      </c>
      <c r="P51" s="301">
        <v>6.0402020001980392E-3</v>
      </c>
    </row>
    <row r="52" spans="1:16" ht="15">
      <c r="A52" s="263">
        <v>42</v>
      </c>
      <c r="B52" s="362" t="s">
        <v>39</v>
      </c>
      <c r="C52" s="459" t="s">
        <v>85</v>
      </c>
      <c r="D52" s="460">
        <v>44343</v>
      </c>
      <c r="E52" s="297">
        <v>573.25</v>
      </c>
      <c r="F52" s="297">
        <v>577.98333333333335</v>
      </c>
      <c r="G52" s="298">
        <v>564.56666666666672</v>
      </c>
      <c r="H52" s="298">
        <v>555.88333333333333</v>
      </c>
      <c r="I52" s="298">
        <v>542.4666666666667</v>
      </c>
      <c r="J52" s="298">
        <v>586.66666666666674</v>
      </c>
      <c r="K52" s="298">
        <v>600.08333333333326</v>
      </c>
      <c r="L52" s="298">
        <v>608.76666666666677</v>
      </c>
      <c r="M52" s="285">
        <v>591.4</v>
      </c>
      <c r="N52" s="285">
        <v>569.29999999999995</v>
      </c>
      <c r="O52" s="300">
        <v>6348906</v>
      </c>
      <c r="P52" s="301">
        <v>2.9918864097363083E-2</v>
      </c>
    </row>
    <row r="53" spans="1:16" ht="15">
      <c r="A53" s="263">
        <v>43</v>
      </c>
      <c r="B53" s="362" t="s">
        <v>53</v>
      </c>
      <c r="C53" s="459" t="s">
        <v>231</v>
      </c>
      <c r="D53" s="460">
        <v>44343</v>
      </c>
      <c r="E53" s="297">
        <v>167.45</v>
      </c>
      <c r="F53" s="297">
        <v>168.96666666666667</v>
      </c>
      <c r="G53" s="298">
        <v>164.28333333333333</v>
      </c>
      <c r="H53" s="298">
        <v>161.11666666666667</v>
      </c>
      <c r="I53" s="298">
        <v>156.43333333333334</v>
      </c>
      <c r="J53" s="298">
        <v>172.13333333333333</v>
      </c>
      <c r="K53" s="298">
        <v>176.81666666666666</v>
      </c>
      <c r="L53" s="298">
        <v>179.98333333333332</v>
      </c>
      <c r="M53" s="285">
        <v>173.65</v>
      </c>
      <c r="N53" s="285">
        <v>165.8</v>
      </c>
      <c r="O53" s="300">
        <v>4786400</v>
      </c>
      <c r="P53" s="301">
        <v>-2.8319697923222153E-2</v>
      </c>
    </row>
    <row r="54" spans="1:16" ht="15">
      <c r="A54" s="263">
        <v>44</v>
      </c>
      <c r="B54" s="362" t="s">
        <v>63</v>
      </c>
      <c r="C54" s="459" t="s">
        <v>86</v>
      </c>
      <c r="D54" s="460">
        <v>44343</v>
      </c>
      <c r="E54" s="297">
        <v>846.25</v>
      </c>
      <c r="F54" s="297">
        <v>847.9</v>
      </c>
      <c r="G54" s="298">
        <v>837.15</v>
      </c>
      <c r="H54" s="298">
        <v>828.05</v>
      </c>
      <c r="I54" s="298">
        <v>817.3</v>
      </c>
      <c r="J54" s="298">
        <v>857</v>
      </c>
      <c r="K54" s="298">
        <v>867.75</v>
      </c>
      <c r="L54" s="298">
        <v>876.85</v>
      </c>
      <c r="M54" s="285">
        <v>858.65</v>
      </c>
      <c r="N54" s="285">
        <v>838.8</v>
      </c>
      <c r="O54" s="300">
        <v>976200</v>
      </c>
      <c r="P54" s="301">
        <v>1.4971927635683094E-2</v>
      </c>
    </row>
    <row r="55" spans="1:16" ht="15">
      <c r="A55" s="263">
        <v>45</v>
      </c>
      <c r="B55" s="362" t="s">
        <v>49</v>
      </c>
      <c r="C55" s="459" t="s">
        <v>87</v>
      </c>
      <c r="D55" s="460">
        <v>44343</v>
      </c>
      <c r="E55" s="297">
        <v>540.6</v>
      </c>
      <c r="F55" s="297">
        <v>542</v>
      </c>
      <c r="G55" s="298">
        <v>537</v>
      </c>
      <c r="H55" s="298">
        <v>533.4</v>
      </c>
      <c r="I55" s="298">
        <v>528.4</v>
      </c>
      <c r="J55" s="298">
        <v>545.6</v>
      </c>
      <c r="K55" s="298">
        <v>550.6</v>
      </c>
      <c r="L55" s="298">
        <v>554.20000000000005</v>
      </c>
      <c r="M55" s="285">
        <v>547</v>
      </c>
      <c r="N55" s="285">
        <v>538.4</v>
      </c>
      <c r="O55" s="300">
        <v>12745000</v>
      </c>
      <c r="P55" s="301">
        <v>2.8963568473105258E-2</v>
      </c>
    </row>
    <row r="56" spans="1:16" ht="15">
      <c r="A56" s="263">
        <v>46</v>
      </c>
      <c r="B56" s="362" t="s">
        <v>840</v>
      </c>
      <c r="C56" s="459" t="s">
        <v>342</v>
      </c>
      <c r="D56" s="460">
        <v>44343</v>
      </c>
      <c r="E56" s="297">
        <v>1873</v>
      </c>
      <c r="F56" s="297">
        <v>1891.3333333333333</v>
      </c>
      <c r="G56" s="298">
        <v>1832.6666666666665</v>
      </c>
      <c r="H56" s="298">
        <v>1792.3333333333333</v>
      </c>
      <c r="I56" s="298">
        <v>1733.6666666666665</v>
      </c>
      <c r="J56" s="298">
        <v>1931.6666666666665</v>
      </c>
      <c r="K56" s="298">
        <v>1990.333333333333</v>
      </c>
      <c r="L56" s="298">
        <v>2030.6666666666665</v>
      </c>
      <c r="M56" s="285">
        <v>1950</v>
      </c>
      <c r="N56" s="285">
        <v>1851</v>
      </c>
      <c r="O56" s="300">
        <v>1347500</v>
      </c>
      <c r="P56" s="301">
        <v>-3.5433070866141732E-2</v>
      </c>
    </row>
    <row r="57" spans="1:16" ht="15">
      <c r="A57" s="263">
        <v>47</v>
      </c>
      <c r="B57" s="362" t="s">
        <v>51</v>
      </c>
      <c r="C57" s="459" t="s">
        <v>90</v>
      </c>
      <c r="D57" s="460">
        <v>44343</v>
      </c>
      <c r="E57" s="297">
        <v>4009.2</v>
      </c>
      <c r="F57" s="297">
        <v>4039.5833333333335</v>
      </c>
      <c r="G57" s="298">
        <v>3959.6166666666668</v>
      </c>
      <c r="H57" s="298">
        <v>3910.0333333333333</v>
      </c>
      <c r="I57" s="298">
        <v>3830.0666666666666</v>
      </c>
      <c r="J57" s="298">
        <v>4089.166666666667</v>
      </c>
      <c r="K57" s="298">
        <v>4169.1333333333332</v>
      </c>
      <c r="L57" s="298">
        <v>4218.7166666666672</v>
      </c>
      <c r="M57" s="285">
        <v>4119.55</v>
      </c>
      <c r="N57" s="285">
        <v>3990</v>
      </c>
      <c r="O57" s="300">
        <v>2522400</v>
      </c>
      <c r="P57" s="301">
        <v>-1.5832805573147563E-3</v>
      </c>
    </row>
    <row r="58" spans="1:16" ht="15">
      <c r="A58" s="263">
        <v>48</v>
      </c>
      <c r="B58" s="362" t="s">
        <v>91</v>
      </c>
      <c r="C58" s="459" t="s">
        <v>92</v>
      </c>
      <c r="D58" s="460">
        <v>44343</v>
      </c>
      <c r="E58" s="297">
        <v>246.75</v>
      </c>
      <c r="F58" s="297">
        <v>249.4</v>
      </c>
      <c r="G58" s="298">
        <v>243.15</v>
      </c>
      <c r="H58" s="298">
        <v>239.55</v>
      </c>
      <c r="I58" s="298">
        <v>233.3</v>
      </c>
      <c r="J58" s="298">
        <v>253</v>
      </c>
      <c r="K58" s="298">
        <v>259.25</v>
      </c>
      <c r="L58" s="298">
        <v>262.85000000000002</v>
      </c>
      <c r="M58" s="285">
        <v>255.65</v>
      </c>
      <c r="N58" s="285">
        <v>245.8</v>
      </c>
      <c r="O58" s="300">
        <v>30848400</v>
      </c>
      <c r="P58" s="301">
        <v>7.0020467521275448E-3</v>
      </c>
    </row>
    <row r="59" spans="1:16" ht="15">
      <c r="A59" s="263">
        <v>49</v>
      </c>
      <c r="B59" s="362" t="s">
        <v>51</v>
      </c>
      <c r="C59" s="459" t="s">
        <v>93</v>
      </c>
      <c r="D59" s="460">
        <v>44343</v>
      </c>
      <c r="E59" s="297">
        <v>5100.2</v>
      </c>
      <c r="F59" s="297">
        <v>5144.1500000000005</v>
      </c>
      <c r="G59" s="298">
        <v>5044.3000000000011</v>
      </c>
      <c r="H59" s="298">
        <v>4988.4000000000005</v>
      </c>
      <c r="I59" s="298">
        <v>4888.5500000000011</v>
      </c>
      <c r="J59" s="298">
        <v>5200.0500000000011</v>
      </c>
      <c r="K59" s="298">
        <v>5299.9000000000015</v>
      </c>
      <c r="L59" s="298">
        <v>5355.8000000000011</v>
      </c>
      <c r="M59" s="285">
        <v>5244</v>
      </c>
      <c r="N59" s="285">
        <v>5088.25</v>
      </c>
      <c r="O59" s="300">
        <v>3314750</v>
      </c>
      <c r="P59" s="301">
        <v>2.9545366308188065E-2</v>
      </c>
    </row>
    <row r="60" spans="1:16" ht="15">
      <c r="A60" s="263">
        <v>50</v>
      </c>
      <c r="B60" s="362" t="s">
        <v>43</v>
      </c>
      <c r="C60" s="459" t="s">
        <v>94</v>
      </c>
      <c r="D60" s="460">
        <v>44343</v>
      </c>
      <c r="E60" s="297">
        <v>2377.4499999999998</v>
      </c>
      <c r="F60" s="297">
        <v>2389.25</v>
      </c>
      <c r="G60" s="298">
        <v>2353.3000000000002</v>
      </c>
      <c r="H60" s="298">
        <v>2329.15</v>
      </c>
      <c r="I60" s="298">
        <v>2293.2000000000003</v>
      </c>
      <c r="J60" s="298">
        <v>2413.4</v>
      </c>
      <c r="K60" s="298">
        <v>2449.35</v>
      </c>
      <c r="L60" s="298">
        <v>2473.5</v>
      </c>
      <c r="M60" s="285">
        <v>2425.1999999999998</v>
      </c>
      <c r="N60" s="285">
        <v>2365.1</v>
      </c>
      <c r="O60" s="300">
        <v>2763950</v>
      </c>
      <c r="P60" s="301">
        <v>2.3192536926664939E-2</v>
      </c>
    </row>
    <row r="61" spans="1:16" ht="15">
      <c r="A61" s="263">
        <v>51</v>
      </c>
      <c r="B61" s="362" t="s">
        <v>43</v>
      </c>
      <c r="C61" s="459" t="s">
        <v>96</v>
      </c>
      <c r="D61" s="460">
        <v>44343</v>
      </c>
      <c r="E61" s="297">
        <v>1127.05</v>
      </c>
      <c r="F61" s="297">
        <v>1134.05</v>
      </c>
      <c r="G61" s="298">
        <v>1111.0999999999999</v>
      </c>
      <c r="H61" s="298">
        <v>1095.1499999999999</v>
      </c>
      <c r="I61" s="298">
        <v>1072.1999999999998</v>
      </c>
      <c r="J61" s="298">
        <v>1150</v>
      </c>
      <c r="K61" s="298">
        <v>1172.9500000000003</v>
      </c>
      <c r="L61" s="298">
        <v>1188.9000000000001</v>
      </c>
      <c r="M61" s="285">
        <v>1157</v>
      </c>
      <c r="N61" s="285">
        <v>1118.0999999999999</v>
      </c>
      <c r="O61" s="300">
        <v>3315950</v>
      </c>
      <c r="P61" s="301">
        <v>-3.1018964963034395E-2</v>
      </c>
    </row>
    <row r="62" spans="1:16" ht="15">
      <c r="A62" s="263">
        <v>52</v>
      </c>
      <c r="B62" s="362" t="s">
        <v>43</v>
      </c>
      <c r="C62" s="459" t="s">
        <v>97</v>
      </c>
      <c r="D62" s="460">
        <v>44343</v>
      </c>
      <c r="E62" s="297">
        <v>182.6</v>
      </c>
      <c r="F62" s="297">
        <v>183.35</v>
      </c>
      <c r="G62" s="298">
        <v>181.1</v>
      </c>
      <c r="H62" s="298">
        <v>179.6</v>
      </c>
      <c r="I62" s="298">
        <v>177.35</v>
      </c>
      <c r="J62" s="298">
        <v>184.85</v>
      </c>
      <c r="K62" s="298">
        <v>187.1</v>
      </c>
      <c r="L62" s="298">
        <v>188.6</v>
      </c>
      <c r="M62" s="285">
        <v>185.6</v>
      </c>
      <c r="N62" s="285">
        <v>181.85</v>
      </c>
      <c r="O62" s="300">
        <v>11930400</v>
      </c>
      <c r="P62" s="301">
        <v>-5.2601486563750716E-2</v>
      </c>
    </row>
    <row r="63" spans="1:16" ht="15">
      <c r="A63" s="263">
        <v>53</v>
      </c>
      <c r="B63" s="362" t="s">
        <v>53</v>
      </c>
      <c r="C63" s="459" t="s">
        <v>98</v>
      </c>
      <c r="D63" s="460">
        <v>44343</v>
      </c>
      <c r="E63" s="297">
        <v>79.95</v>
      </c>
      <c r="F63" s="297">
        <v>80.899999999999991</v>
      </c>
      <c r="G63" s="298">
        <v>78.549999999999983</v>
      </c>
      <c r="H63" s="298">
        <v>77.149999999999991</v>
      </c>
      <c r="I63" s="298">
        <v>74.799999999999983</v>
      </c>
      <c r="J63" s="298">
        <v>82.299999999999983</v>
      </c>
      <c r="K63" s="298">
        <v>84.649999999999977</v>
      </c>
      <c r="L63" s="298">
        <v>86.049999999999983</v>
      </c>
      <c r="M63" s="285">
        <v>83.25</v>
      </c>
      <c r="N63" s="285">
        <v>79.5</v>
      </c>
      <c r="O63" s="300">
        <v>62540000</v>
      </c>
      <c r="P63" s="301">
        <v>7.1808054841473859E-2</v>
      </c>
    </row>
    <row r="64" spans="1:16" ht="15">
      <c r="A64" s="263">
        <v>54</v>
      </c>
      <c r="B64" s="382" t="s">
        <v>72</v>
      </c>
      <c r="C64" s="459" t="s">
        <v>99</v>
      </c>
      <c r="D64" s="460">
        <v>44343</v>
      </c>
      <c r="E64" s="297">
        <v>144.30000000000001</v>
      </c>
      <c r="F64" s="297">
        <v>142.79999999999998</v>
      </c>
      <c r="G64" s="298">
        <v>139.39999999999998</v>
      </c>
      <c r="H64" s="298">
        <v>134.5</v>
      </c>
      <c r="I64" s="298">
        <v>131.1</v>
      </c>
      <c r="J64" s="298">
        <v>147.69999999999996</v>
      </c>
      <c r="K64" s="298">
        <v>151.1</v>
      </c>
      <c r="L64" s="298">
        <v>155.99999999999994</v>
      </c>
      <c r="M64" s="285">
        <v>146.19999999999999</v>
      </c>
      <c r="N64" s="285">
        <v>137.9</v>
      </c>
      <c r="O64" s="300">
        <v>32012800</v>
      </c>
      <c r="P64" s="301">
        <v>7.1003646133179811E-3</v>
      </c>
    </row>
    <row r="65" spans="1:16" ht="15">
      <c r="A65" s="263">
        <v>55</v>
      </c>
      <c r="B65" s="362" t="s">
        <v>51</v>
      </c>
      <c r="C65" s="459" t="s">
        <v>100</v>
      </c>
      <c r="D65" s="460">
        <v>44343</v>
      </c>
      <c r="E65" s="297">
        <v>561.1</v>
      </c>
      <c r="F65" s="297">
        <v>567.56666666666661</v>
      </c>
      <c r="G65" s="298">
        <v>549.13333333333321</v>
      </c>
      <c r="H65" s="298">
        <v>537.16666666666663</v>
      </c>
      <c r="I65" s="298">
        <v>518.73333333333323</v>
      </c>
      <c r="J65" s="298">
        <v>579.53333333333319</v>
      </c>
      <c r="K65" s="298">
        <v>597.96666666666658</v>
      </c>
      <c r="L65" s="298">
        <v>609.93333333333317</v>
      </c>
      <c r="M65" s="285">
        <v>586</v>
      </c>
      <c r="N65" s="285">
        <v>555.6</v>
      </c>
      <c r="O65" s="300">
        <v>7695800</v>
      </c>
      <c r="P65" s="301">
        <v>-5.1721694771149213E-2</v>
      </c>
    </row>
    <row r="66" spans="1:16" ht="15">
      <c r="A66" s="263">
        <v>56</v>
      </c>
      <c r="B66" s="362" t="s">
        <v>101</v>
      </c>
      <c r="C66" s="459" t="s">
        <v>102</v>
      </c>
      <c r="D66" s="460">
        <v>44343</v>
      </c>
      <c r="E66" s="297">
        <v>23.1</v>
      </c>
      <c r="F66" s="297">
        <v>23.316666666666666</v>
      </c>
      <c r="G66" s="298">
        <v>22.733333333333334</v>
      </c>
      <c r="H66" s="298">
        <v>22.366666666666667</v>
      </c>
      <c r="I66" s="298">
        <v>21.783333333333335</v>
      </c>
      <c r="J66" s="298">
        <v>23.683333333333334</v>
      </c>
      <c r="K66" s="298">
        <v>24.266666666666669</v>
      </c>
      <c r="L66" s="298">
        <v>24.633333333333333</v>
      </c>
      <c r="M66" s="285">
        <v>23.9</v>
      </c>
      <c r="N66" s="285">
        <v>22.95</v>
      </c>
      <c r="O66" s="300">
        <v>144945000</v>
      </c>
      <c r="P66" s="301">
        <v>5.933791380387258E-3</v>
      </c>
    </row>
    <row r="67" spans="1:16" ht="15">
      <c r="A67" s="263">
        <v>57</v>
      </c>
      <c r="B67" s="362" t="s">
        <v>49</v>
      </c>
      <c r="C67" s="459" t="s">
        <v>103</v>
      </c>
      <c r="D67" s="460">
        <v>44343</v>
      </c>
      <c r="E67" s="423">
        <v>699</v>
      </c>
      <c r="F67" s="423">
        <v>703.86666666666667</v>
      </c>
      <c r="G67" s="424">
        <v>691.38333333333333</v>
      </c>
      <c r="H67" s="424">
        <v>683.76666666666665</v>
      </c>
      <c r="I67" s="424">
        <v>671.2833333333333</v>
      </c>
      <c r="J67" s="424">
        <v>711.48333333333335</v>
      </c>
      <c r="K67" s="424">
        <v>723.9666666666667</v>
      </c>
      <c r="L67" s="424">
        <v>731.58333333333337</v>
      </c>
      <c r="M67" s="425">
        <v>716.35</v>
      </c>
      <c r="N67" s="425">
        <v>696.25</v>
      </c>
      <c r="O67" s="426">
        <v>4106000</v>
      </c>
      <c r="P67" s="427">
        <v>-2.6091081593927895E-2</v>
      </c>
    </row>
    <row r="68" spans="1:16" ht="15">
      <c r="A68" s="263">
        <v>58</v>
      </c>
      <c r="B68" s="362" t="s">
        <v>91</v>
      </c>
      <c r="C68" s="459" t="s">
        <v>244</v>
      </c>
      <c r="D68" s="460">
        <v>44343</v>
      </c>
      <c r="E68" s="297">
        <v>1283.8499999999999</v>
      </c>
      <c r="F68" s="297">
        <v>1300.6333333333332</v>
      </c>
      <c r="G68" s="298">
        <v>1261.2666666666664</v>
      </c>
      <c r="H68" s="298">
        <v>1238.6833333333332</v>
      </c>
      <c r="I68" s="298">
        <v>1199.3166666666664</v>
      </c>
      <c r="J68" s="298">
        <v>1323.2166666666665</v>
      </c>
      <c r="K68" s="298">
        <v>1362.5833333333333</v>
      </c>
      <c r="L68" s="298">
        <v>1385.1666666666665</v>
      </c>
      <c r="M68" s="285">
        <v>1340</v>
      </c>
      <c r="N68" s="285">
        <v>1278.05</v>
      </c>
      <c r="O68" s="300">
        <v>1593800</v>
      </c>
      <c r="P68" s="301">
        <v>3.1986531986531987E-2</v>
      </c>
    </row>
    <row r="69" spans="1:16" ht="15">
      <c r="A69" s="263">
        <v>59</v>
      </c>
      <c r="B69" s="382" t="s">
        <v>51</v>
      </c>
      <c r="C69" s="459" t="s">
        <v>367</v>
      </c>
      <c r="D69" s="460">
        <v>44343</v>
      </c>
      <c r="E69" s="297">
        <v>334.8</v>
      </c>
      <c r="F69" s="297">
        <v>338.18333333333334</v>
      </c>
      <c r="G69" s="298">
        <v>329.61666666666667</v>
      </c>
      <c r="H69" s="298">
        <v>324.43333333333334</v>
      </c>
      <c r="I69" s="298">
        <v>315.86666666666667</v>
      </c>
      <c r="J69" s="298">
        <v>343.36666666666667</v>
      </c>
      <c r="K69" s="298">
        <v>351.93333333333339</v>
      </c>
      <c r="L69" s="298">
        <v>357.11666666666667</v>
      </c>
      <c r="M69" s="285">
        <v>346.75</v>
      </c>
      <c r="N69" s="285">
        <v>333</v>
      </c>
      <c r="O69" s="300">
        <v>6131800</v>
      </c>
      <c r="P69" s="301">
        <v>-1.1494252873563218E-2</v>
      </c>
    </row>
    <row r="70" spans="1:16" ht="15">
      <c r="A70" s="263">
        <v>60</v>
      </c>
      <c r="B70" s="362" t="s">
        <v>37</v>
      </c>
      <c r="C70" s="459" t="s">
        <v>104</v>
      </c>
      <c r="D70" s="460">
        <v>44343</v>
      </c>
      <c r="E70" s="297">
        <v>1422.05</v>
      </c>
      <c r="F70" s="297">
        <v>1431</v>
      </c>
      <c r="G70" s="298">
        <v>1404.35</v>
      </c>
      <c r="H70" s="298">
        <v>1386.6499999999999</v>
      </c>
      <c r="I70" s="298">
        <v>1359.9999999999998</v>
      </c>
      <c r="J70" s="298">
        <v>1448.7</v>
      </c>
      <c r="K70" s="298">
        <v>1475.3500000000001</v>
      </c>
      <c r="L70" s="298">
        <v>1493.0500000000002</v>
      </c>
      <c r="M70" s="285">
        <v>1457.65</v>
      </c>
      <c r="N70" s="285">
        <v>1413.3</v>
      </c>
      <c r="O70" s="300">
        <v>15131125</v>
      </c>
      <c r="P70" s="301">
        <v>1.6822012257405514E-2</v>
      </c>
    </row>
    <row r="71" spans="1:16" ht="15">
      <c r="A71" s="263">
        <v>61</v>
      </c>
      <c r="B71" s="362" t="s">
        <v>72</v>
      </c>
      <c r="C71" s="459" t="s">
        <v>372</v>
      </c>
      <c r="D71" s="460">
        <v>44343</v>
      </c>
      <c r="E71" s="297">
        <v>531.6</v>
      </c>
      <c r="F71" s="297">
        <v>536.36666666666667</v>
      </c>
      <c r="G71" s="298">
        <v>525.38333333333333</v>
      </c>
      <c r="H71" s="298">
        <v>519.16666666666663</v>
      </c>
      <c r="I71" s="298">
        <v>508.18333333333328</v>
      </c>
      <c r="J71" s="298">
        <v>542.58333333333337</v>
      </c>
      <c r="K71" s="298">
        <v>553.56666666666672</v>
      </c>
      <c r="L71" s="298">
        <v>559.78333333333342</v>
      </c>
      <c r="M71" s="285">
        <v>547.35</v>
      </c>
      <c r="N71" s="285">
        <v>530.15</v>
      </c>
      <c r="O71" s="300">
        <v>793750</v>
      </c>
      <c r="P71" s="301">
        <v>0</v>
      </c>
    </row>
    <row r="72" spans="1:16" ht="15">
      <c r="A72" s="263">
        <v>62</v>
      </c>
      <c r="B72" s="362" t="s">
        <v>63</v>
      </c>
      <c r="C72" s="459" t="s">
        <v>105</v>
      </c>
      <c r="D72" s="460">
        <v>44343</v>
      </c>
      <c r="E72" s="297">
        <v>990.5</v>
      </c>
      <c r="F72" s="297">
        <v>999.93333333333339</v>
      </c>
      <c r="G72" s="298">
        <v>976.56666666666683</v>
      </c>
      <c r="H72" s="298">
        <v>962.63333333333344</v>
      </c>
      <c r="I72" s="298">
        <v>939.26666666666688</v>
      </c>
      <c r="J72" s="298">
        <v>1013.8666666666668</v>
      </c>
      <c r="K72" s="298">
        <v>1037.2333333333333</v>
      </c>
      <c r="L72" s="298">
        <v>1051.1666666666667</v>
      </c>
      <c r="M72" s="285">
        <v>1023.3</v>
      </c>
      <c r="N72" s="285">
        <v>986</v>
      </c>
      <c r="O72" s="300">
        <v>4667500</v>
      </c>
      <c r="P72" s="301">
        <v>5.1685151286744915E-3</v>
      </c>
    </row>
    <row r="73" spans="1:16" ht="15">
      <c r="A73" s="263">
        <v>63</v>
      </c>
      <c r="B73" s="362" t="s">
        <v>106</v>
      </c>
      <c r="C73" s="459" t="s">
        <v>107</v>
      </c>
      <c r="D73" s="460">
        <v>44343</v>
      </c>
      <c r="E73" s="297">
        <v>906.25</v>
      </c>
      <c r="F73" s="297">
        <v>909.56666666666661</v>
      </c>
      <c r="G73" s="298">
        <v>900.68333333333317</v>
      </c>
      <c r="H73" s="298">
        <v>895.11666666666656</v>
      </c>
      <c r="I73" s="298">
        <v>886.23333333333312</v>
      </c>
      <c r="J73" s="298">
        <v>915.13333333333321</v>
      </c>
      <c r="K73" s="298">
        <v>924.01666666666665</v>
      </c>
      <c r="L73" s="298">
        <v>929.58333333333326</v>
      </c>
      <c r="M73" s="285">
        <v>918.45</v>
      </c>
      <c r="N73" s="285">
        <v>904</v>
      </c>
      <c r="O73" s="300">
        <v>23580200</v>
      </c>
      <c r="P73" s="301">
        <v>5.0122322334268153E-3</v>
      </c>
    </row>
    <row r="74" spans="1:16" ht="15">
      <c r="A74" s="263">
        <v>64</v>
      </c>
      <c r="B74" s="362" t="s">
        <v>56</v>
      </c>
      <c r="C74" s="459" t="s">
        <v>108</v>
      </c>
      <c r="D74" s="460">
        <v>44343</v>
      </c>
      <c r="E74" s="297">
        <v>2391.9</v>
      </c>
      <c r="F74" s="297">
        <v>2409.6333333333332</v>
      </c>
      <c r="G74" s="298">
        <v>2371.2666666666664</v>
      </c>
      <c r="H74" s="298">
        <v>2350.6333333333332</v>
      </c>
      <c r="I74" s="298">
        <v>2312.2666666666664</v>
      </c>
      <c r="J74" s="298">
        <v>2430.2666666666664</v>
      </c>
      <c r="K74" s="298">
        <v>2468.6333333333332</v>
      </c>
      <c r="L74" s="298">
        <v>2489.2666666666664</v>
      </c>
      <c r="M74" s="285">
        <v>2448</v>
      </c>
      <c r="N74" s="285">
        <v>2389</v>
      </c>
      <c r="O74" s="300">
        <v>16639500</v>
      </c>
      <c r="P74" s="301">
        <v>3.0430824679064411E-2</v>
      </c>
    </row>
    <row r="75" spans="1:16" ht="15">
      <c r="A75" s="263">
        <v>65</v>
      </c>
      <c r="B75" s="362" t="s">
        <v>56</v>
      </c>
      <c r="C75" s="459" t="s">
        <v>248</v>
      </c>
      <c r="D75" s="460">
        <v>44343</v>
      </c>
      <c r="E75" s="297">
        <v>2738.1</v>
      </c>
      <c r="F75" s="297">
        <v>2756.9500000000003</v>
      </c>
      <c r="G75" s="298">
        <v>2715.0000000000005</v>
      </c>
      <c r="H75" s="298">
        <v>2691.9</v>
      </c>
      <c r="I75" s="298">
        <v>2649.9500000000003</v>
      </c>
      <c r="J75" s="298">
        <v>2780.0500000000006</v>
      </c>
      <c r="K75" s="298">
        <v>2822.0000000000005</v>
      </c>
      <c r="L75" s="298">
        <v>2845.1000000000008</v>
      </c>
      <c r="M75" s="285">
        <v>2798.9</v>
      </c>
      <c r="N75" s="285">
        <v>2733.85</v>
      </c>
      <c r="O75" s="300">
        <v>663200</v>
      </c>
      <c r="P75" s="301">
        <v>2.8855103940428173E-2</v>
      </c>
    </row>
    <row r="76" spans="1:16" ht="15">
      <c r="A76" s="263">
        <v>66</v>
      </c>
      <c r="B76" s="362" t="s">
        <v>53</v>
      </c>
      <c r="C76" t="s">
        <v>109</v>
      </c>
      <c r="D76" s="460">
        <v>44343</v>
      </c>
      <c r="E76" s="423">
        <v>1396</v>
      </c>
      <c r="F76" s="423">
        <v>1405.7</v>
      </c>
      <c r="G76" s="424">
        <v>1380.65</v>
      </c>
      <c r="H76" s="424">
        <v>1365.3</v>
      </c>
      <c r="I76" s="424">
        <v>1340.25</v>
      </c>
      <c r="J76" s="424">
        <v>1421.0500000000002</v>
      </c>
      <c r="K76" s="424">
        <v>1446.1</v>
      </c>
      <c r="L76" s="424">
        <v>1461.4500000000003</v>
      </c>
      <c r="M76" s="425">
        <v>1430.75</v>
      </c>
      <c r="N76" s="425">
        <v>1390.35</v>
      </c>
      <c r="O76" s="426">
        <v>25608550</v>
      </c>
      <c r="P76" s="427">
        <v>5.0208638772978459E-2</v>
      </c>
    </row>
    <row r="77" spans="1:16" ht="15">
      <c r="A77" s="263">
        <v>67</v>
      </c>
      <c r="B77" s="362" t="s">
        <v>56</v>
      </c>
      <c r="C77" s="459" t="s">
        <v>249</v>
      </c>
      <c r="D77" s="460">
        <v>44343</v>
      </c>
      <c r="E77" s="297">
        <v>672</v>
      </c>
      <c r="F77" s="297">
        <v>674.93333333333328</v>
      </c>
      <c r="G77" s="298">
        <v>666.61666666666656</v>
      </c>
      <c r="H77" s="298">
        <v>661.23333333333323</v>
      </c>
      <c r="I77" s="298">
        <v>652.91666666666652</v>
      </c>
      <c r="J77" s="298">
        <v>680.31666666666661</v>
      </c>
      <c r="K77" s="298">
        <v>688.63333333333344</v>
      </c>
      <c r="L77" s="298">
        <v>694.01666666666665</v>
      </c>
      <c r="M77" s="285">
        <v>683.25</v>
      </c>
      <c r="N77" s="285">
        <v>669.55</v>
      </c>
      <c r="O77" s="300">
        <v>12753400</v>
      </c>
      <c r="P77" s="301">
        <v>2.6653679270344462E-2</v>
      </c>
    </row>
    <row r="78" spans="1:16" ht="15">
      <c r="A78" s="263">
        <v>68</v>
      </c>
      <c r="B78" s="382" t="s">
        <v>43</v>
      </c>
      <c r="C78" s="459" t="s">
        <v>110</v>
      </c>
      <c r="D78" s="460">
        <v>44343</v>
      </c>
      <c r="E78" s="297">
        <v>2788.45</v>
      </c>
      <c r="F78" s="297">
        <v>2797.2166666666672</v>
      </c>
      <c r="G78" s="298">
        <v>2767.5333333333342</v>
      </c>
      <c r="H78" s="298">
        <v>2746.6166666666672</v>
      </c>
      <c r="I78" s="298">
        <v>2716.9333333333343</v>
      </c>
      <c r="J78" s="298">
        <v>2818.1333333333341</v>
      </c>
      <c r="K78" s="298">
        <v>2847.8166666666666</v>
      </c>
      <c r="L78" s="298">
        <v>2868.733333333334</v>
      </c>
      <c r="M78" s="285">
        <v>2826.9</v>
      </c>
      <c r="N78" s="285">
        <v>2776.3</v>
      </c>
      <c r="O78" s="300">
        <v>3686100</v>
      </c>
      <c r="P78" s="301">
        <v>1.6126364538537875E-2</v>
      </c>
    </row>
    <row r="79" spans="1:16" ht="15">
      <c r="A79" s="263">
        <v>69</v>
      </c>
      <c r="B79" s="362" t="s">
        <v>111</v>
      </c>
      <c r="C79" s="459" t="s">
        <v>112</v>
      </c>
      <c r="D79" s="460">
        <v>44343</v>
      </c>
      <c r="E79" s="297">
        <v>364.8</v>
      </c>
      <c r="F79" s="297">
        <v>370.68333333333334</v>
      </c>
      <c r="G79" s="298">
        <v>355.11666666666667</v>
      </c>
      <c r="H79" s="298">
        <v>345.43333333333334</v>
      </c>
      <c r="I79" s="298">
        <v>329.86666666666667</v>
      </c>
      <c r="J79" s="298">
        <v>380.36666666666667</v>
      </c>
      <c r="K79" s="298">
        <v>395.93333333333339</v>
      </c>
      <c r="L79" s="298">
        <v>405.61666666666667</v>
      </c>
      <c r="M79" s="285">
        <v>386.25</v>
      </c>
      <c r="N79" s="285">
        <v>361</v>
      </c>
      <c r="O79" s="300">
        <v>36429600</v>
      </c>
      <c r="P79" s="301">
        <v>2.9154518950437316E-2</v>
      </c>
    </row>
    <row r="80" spans="1:16" ht="15">
      <c r="A80" s="263">
        <v>70</v>
      </c>
      <c r="B80" s="362" t="s">
        <v>72</v>
      </c>
      <c r="C80" s="459" t="s">
        <v>113</v>
      </c>
      <c r="D80" s="460">
        <v>44343</v>
      </c>
      <c r="E80" s="297">
        <v>242.65</v>
      </c>
      <c r="F80" s="297">
        <v>242.5</v>
      </c>
      <c r="G80" s="298">
        <v>238.8</v>
      </c>
      <c r="H80" s="298">
        <v>234.95000000000002</v>
      </c>
      <c r="I80" s="298">
        <v>231.25000000000003</v>
      </c>
      <c r="J80" s="298">
        <v>246.35</v>
      </c>
      <c r="K80" s="298">
        <v>250.04999999999998</v>
      </c>
      <c r="L80" s="298">
        <v>253.89999999999998</v>
      </c>
      <c r="M80" s="285">
        <v>246.2</v>
      </c>
      <c r="N80" s="285">
        <v>238.65</v>
      </c>
      <c r="O80" s="300">
        <v>25031700</v>
      </c>
      <c r="P80" s="301">
        <v>2.1619284401686303E-3</v>
      </c>
    </row>
    <row r="81" spans="1:16" ht="15">
      <c r="A81" s="263">
        <v>71</v>
      </c>
      <c r="B81" s="362" t="s">
        <v>49</v>
      </c>
      <c r="C81" s="459" t="s">
        <v>114</v>
      </c>
      <c r="D81" s="460">
        <v>44343</v>
      </c>
      <c r="E81" s="297">
        <v>2417.8000000000002</v>
      </c>
      <c r="F81" s="297">
        <v>2409.2500000000005</v>
      </c>
      <c r="G81" s="298">
        <v>2391.1000000000008</v>
      </c>
      <c r="H81" s="298">
        <v>2364.4000000000005</v>
      </c>
      <c r="I81" s="298">
        <v>2346.2500000000009</v>
      </c>
      <c r="J81" s="298">
        <v>2435.9500000000007</v>
      </c>
      <c r="K81" s="298">
        <v>2454.1000000000004</v>
      </c>
      <c r="L81" s="298">
        <v>2480.8000000000006</v>
      </c>
      <c r="M81" s="285">
        <v>2427.4</v>
      </c>
      <c r="N81" s="285">
        <v>2382.5500000000002</v>
      </c>
      <c r="O81" s="300">
        <v>7488300</v>
      </c>
      <c r="P81" s="301">
        <v>1.8857912567859913E-2</v>
      </c>
    </row>
    <row r="82" spans="1:16" ht="15">
      <c r="A82" s="263">
        <v>72</v>
      </c>
      <c r="B82" s="362" t="s">
        <v>56</v>
      </c>
      <c r="C82" s="459" t="s">
        <v>115</v>
      </c>
      <c r="D82" s="460">
        <v>44343</v>
      </c>
      <c r="E82" s="297">
        <v>178.5</v>
      </c>
      <c r="F82" s="297">
        <v>181.48333333333335</v>
      </c>
      <c r="G82" s="298">
        <v>174.51666666666671</v>
      </c>
      <c r="H82" s="298">
        <v>170.53333333333336</v>
      </c>
      <c r="I82" s="298">
        <v>163.56666666666672</v>
      </c>
      <c r="J82" s="298">
        <v>185.4666666666667</v>
      </c>
      <c r="K82" s="298">
        <v>192.43333333333334</v>
      </c>
      <c r="L82" s="298">
        <v>196.41666666666669</v>
      </c>
      <c r="M82" s="285">
        <v>188.45</v>
      </c>
      <c r="N82" s="285">
        <v>177.5</v>
      </c>
      <c r="O82" s="300">
        <v>24046700</v>
      </c>
      <c r="P82" s="301">
        <v>2.0657894736842104E-2</v>
      </c>
    </row>
    <row r="83" spans="1:16" ht="15">
      <c r="A83" s="263">
        <v>73</v>
      </c>
      <c r="B83" s="362" t="s">
        <v>53</v>
      </c>
      <c r="C83" s="459" t="s">
        <v>116</v>
      </c>
      <c r="D83" s="460">
        <v>44343</v>
      </c>
      <c r="E83" s="297">
        <v>594.65</v>
      </c>
      <c r="F83" s="297">
        <v>599.1</v>
      </c>
      <c r="G83" s="298">
        <v>587.20000000000005</v>
      </c>
      <c r="H83" s="298">
        <v>579.75</v>
      </c>
      <c r="I83" s="298">
        <v>567.85</v>
      </c>
      <c r="J83" s="298">
        <v>606.55000000000007</v>
      </c>
      <c r="K83" s="298">
        <v>618.44999999999993</v>
      </c>
      <c r="L83" s="298">
        <v>625.90000000000009</v>
      </c>
      <c r="M83" s="285">
        <v>611</v>
      </c>
      <c r="N83" s="285">
        <v>591.65</v>
      </c>
      <c r="O83" s="300">
        <v>78035375</v>
      </c>
      <c r="P83" s="301">
        <v>6.955164031866007E-3</v>
      </c>
    </row>
    <row r="84" spans="1:16" ht="15">
      <c r="A84" s="263">
        <v>74</v>
      </c>
      <c r="B84" s="362" t="s">
        <v>56</v>
      </c>
      <c r="C84" s="459" t="s">
        <v>252</v>
      </c>
      <c r="D84" s="460">
        <v>44343</v>
      </c>
      <c r="E84" s="297">
        <v>1449.7</v>
      </c>
      <c r="F84" s="297">
        <v>1453.8666666666668</v>
      </c>
      <c r="G84" s="298">
        <v>1428.6333333333337</v>
      </c>
      <c r="H84" s="298">
        <v>1407.5666666666668</v>
      </c>
      <c r="I84" s="298">
        <v>1382.3333333333337</v>
      </c>
      <c r="J84" s="298">
        <v>1474.9333333333336</v>
      </c>
      <c r="K84" s="298">
        <v>1500.1666666666667</v>
      </c>
      <c r="L84" s="298">
        <v>1521.2333333333336</v>
      </c>
      <c r="M84" s="285">
        <v>1479.1</v>
      </c>
      <c r="N84" s="285">
        <v>1432.8</v>
      </c>
      <c r="O84" s="300">
        <v>1141975</v>
      </c>
      <c r="P84" s="301">
        <v>1.1671686746987951E-2</v>
      </c>
    </row>
    <row r="85" spans="1:16" ht="15">
      <c r="A85" s="263">
        <v>75</v>
      </c>
      <c r="B85" s="362" t="s">
        <v>56</v>
      </c>
      <c r="C85" s="459" t="s">
        <v>117</v>
      </c>
      <c r="D85" s="460">
        <v>44343</v>
      </c>
      <c r="E85" s="297">
        <v>555.4</v>
      </c>
      <c r="F85" s="297">
        <v>555.30000000000007</v>
      </c>
      <c r="G85" s="298">
        <v>543.20000000000016</v>
      </c>
      <c r="H85" s="298">
        <v>531.00000000000011</v>
      </c>
      <c r="I85" s="298">
        <v>518.9000000000002</v>
      </c>
      <c r="J85" s="298">
        <v>567.50000000000011</v>
      </c>
      <c r="K85" s="298">
        <v>579.6</v>
      </c>
      <c r="L85" s="298">
        <v>591.80000000000007</v>
      </c>
      <c r="M85" s="285">
        <v>567.4</v>
      </c>
      <c r="N85" s="285">
        <v>543.1</v>
      </c>
      <c r="O85" s="300">
        <v>6967500</v>
      </c>
      <c r="P85" s="301">
        <v>-9.8408385093167697E-2</v>
      </c>
    </row>
    <row r="86" spans="1:16" ht="15">
      <c r="A86" s="263">
        <v>76</v>
      </c>
      <c r="B86" s="362" t="s">
        <v>67</v>
      </c>
      <c r="C86" s="459" t="s">
        <v>118</v>
      </c>
      <c r="D86" s="460">
        <v>44343</v>
      </c>
      <c r="E86" s="297">
        <v>8.3000000000000007</v>
      </c>
      <c r="F86" s="297">
        <v>8.4</v>
      </c>
      <c r="G86" s="298">
        <v>8.15</v>
      </c>
      <c r="H86" s="298">
        <v>8</v>
      </c>
      <c r="I86" s="298">
        <v>7.75</v>
      </c>
      <c r="J86" s="298">
        <v>8.5500000000000007</v>
      </c>
      <c r="K86" s="298">
        <v>8.8000000000000007</v>
      </c>
      <c r="L86" s="298">
        <v>8.9500000000000011</v>
      </c>
      <c r="M86" s="285">
        <v>8.65</v>
      </c>
      <c r="N86" s="285">
        <v>8.25</v>
      </c>
      <c r="O86" s="300">
        <v>638190000</v>
      </c>
      <c r="P86" s="301">
        <v>2.3087071240105541E-3</v>
      </c>
    </row>
    <row r="87" spans="1:16" ht="15">
      <c r="A87" s="263">
        <v>77</v>
      </c>
      <c r="B87" s="362" t="s">
        <v>53</v>
      </c>
      <c r="C87" s="459" t="s">
        <v>119</v>
      </c>
      <c r="D87" s="460">
        <v>44343</v>
      </c>
      <c r="E87" s="297">
        <v>55.85</v>
      </c>
      <c r="F87" s="297">
        <v>55.949999999999996</v>
      </c>
      <c r="G87" s="298">
        <v>54.249999999999993</v>
      </c>
      <c r="H87" s="298">
        <v>52.65</v>
      </c>
      <c r="I87" s="298">
        <v>50.949999999999996</v>
      </c>
      <c r="J87" s="298">
        <v>57.54999999999999</v>
      </c>
      <c r="K87" s="298">
        <v>59.249999999999993</v>
      </c>
      <c r="L87" s="298">
        <v>60.849999999999987</v>
      </c>
      <c r="M87" s="285">
        <v>57.65</v>
      </c>
      <c r="N87" s="285">
        <v>54.35</v>
      </c>
      <c r="O87" s="300">
        <v>144780000</v>
      </c>
      <c r="P87" s="301">
        <v>-4.7261815453863466E-2</v>
      </c>
    </row>
    <row r="88" spans="1:16" ht="15">
      <c r="A88" s="263">
        <v>78</v>
      </c>
      <c r="B88" s="362" t="s">
        <v>72</v>
      </c>
      <c r="C88" s="459" t="s">
        <v>120</v>
      </c>
      <c r="D88" s="460">
        <v>44343</v>
      </c>
      <c r="E88" s="297">
        <v>506.25</v>
      </c>
      <c r="F88" s="297">
        <v>508.01666666666665</v>
      </c>
      <c r="G88" s="298">
        <v>502.23333333333335</v>
      </c>
      <c r="H88" s="298">
        <v>498.2166666666667</v>
      </c>
      <c r="I88" s="298">
        <v>492.43333333333339</v>
      </c>
      <c r="J88" s="298">
        <v>512.0333333333333</v>
      </c>
      <c r="K88" s="298">
        <v>517.81666666666661</v>
      </c>
      <c r="L88" s="298">
        <v>521.83333333333326</v>
      </c>
      <c r="M88" s="285">
        <v>513.79999999999995</v>
      </c>
      <c r="N88" s="285">
        <v>504</v>
      </c>
      <c r="O88" s="300">
        <v>4378000</v>
      </c>
      <c r="P88" s="301">
        <v>8.2330588980367315E-3</v>
      </c>
    </row>
    <row r="89" spans="1:16" ht="15">
      <c r="A89" s="263">
        <v>79</v>
      </c>
      <c r="B89" s="362" t="s">
        <v>39</v>
      </c>
      <c r="C89" s="459" t="s">
        <v>121</v>
      </c>
      <c r="D89" s="460">
        <v>44343</v>
      </c>
      <c r="E89" s="297">
        <v>1622.2</v>
      </c>
      <c r="F89" s="297">
        <v>1637.0666666666666</v>
      </c>
      <c r="G89" s="298">
        <v>1600.1333333333332</v>
      </c>
      <c r="H89" s="298">
        <v>1578.0666666666666</v>
      </c>
      <c r="I89" s="298">
        <v>1541.1333333333332</v>
      </c>
      <c r="J89" s="298">
        <v>1659.1333333333332</v>
      </c>
      <c r="K89" s="298">
        <v>1696.0666666666666</v>
      </c>
      <c r="L89" s="298">
        <v>1718.1333333333332</v>
      </c>
      <c r="M89" s="285">
        <v>1674</v>
      </c>
      <c r="N89" s="285">
        <v>1615</v>
      </c>
      <c r="O89" s="300">
        <v>3883500</v>
      </c>
      <c r="P89" s="301">
        <v>-1.6586477589263106E-2</v>
      </c>
    </row>
    <row r="90" spans="1:16" ht="15">
      <c r="A90" s="263">
        <v>80</v>
      </c>
      <c r="B90" s="362" t="s">
        <v>53</v>
      </c>
      <c r="C90" s="459" t="s">
        <v>122</v>
      </c>
      <c r="D90" s="460">
        <v>44343</v>
      </c>
      <c r="E90" s="297">
        <v>915.4</v>
      </c>
      <c r="F90" s="297">
        <v>921.75</v>
      </c>
      <c r="G90" s="298">
        <v>904.1</v>
      </c>
      <c r="H90" s="298">
        <v>892.80000000000007</v>
      </c>
      <c r="I90" s="298">
        <v>875.15000000000009</v>
      </c>
      <c r="J90" s="298">
        <v>933.05</v>
      </c>
      <c r="K90" s="298">
        <v>950.7</v>
      </c>
      <c r="L90" s="298">
        <v>961.99999999999989</v>
      </c>
      <c r="M90" s="285">
        <v>939.4</v>
      </c>
      <c r="N90" s="285">
        <v>910.45</v>
      </c>
      <c r="O90" s="300">
        <v>19250100</v>
      </c>
      <c r="P90" s="301">
        <v>-3.5406475658047985E-3</v>
      </c>
    </row>
    <row r="91" spans="1:16" ht="15">
      <c r="A91" s="263">
        <v>81</v>
      </c>
      <c r="B91" s="362" t="s">
        <v>67</v>
      </c>
      <c r="C91" s="459" t="s">
        <v>826</v>
      </c>
      <c r="D91" s="460">
        <v>44343</v>
      </c>
      <c r="E91" s="297">
        <v>253.1</v>
      </c>
      <c r="F91" s="297">
        <v>256.68333333333334</v>
      </c>
      <c r="G91" s="298">
        <v>247.41666666666669</v>
      </c>
      <c r="H91" s="298">
        <v>241.73333333333335</v>
      </c>
      <c r="I91" s="298">
        <v>232.4666666666667</v>
      </c>
      <c r="J91" s="298">
        <v>262.36666666666667</v>
      </c>
      <c r="K91" s="298">
        <v>271.63333333333333</v>
      </c>
      <c r="L91" s="298">
        <v>277.31666666666666</v>
      </c>
      <c r="M91" s="285">
        <v>265.95</v>
      </c>
      <c r="N91" s="285">
        <v>251</v>
      </c>
      <c r="O91" s="300">
        <v>9147600</v>
      </c>
      <c r="P91" s="301">
        <v>2.3175696836830566E-2</v>
      </c>
    </row>
    <row r="92" spans="1:16" ht="15">
      <c r="A92" s="263">
        <v>82</v>
      </c>
      <c r="B92" s="362" t="s">
        <v>106</v>
      </c>
      <c r="C92" s="459" t="s">
        <v>124</v>
      </c>
      <c r="D92" s="460">
        <v>44343</v>
      </c>
      <c r="E92" s="423">
        <v>1337</v>
      </c>
      <c r="F92" s="423">
        <v>1342.8</v>
      </c>
      <c r="G92" s="424">
        <v>1325.1999999999998</v>
      </c>
      <c r="H92" s="424">
        <v>1313.3999999999999</v>
      </c>
      <c r="I92" s="424">
        <v>1295.7999999999997</v>
      </c>
      <c r="J92" s="424">
        <v>1354.6</v>
      </c>
      <c r="K92" s="424">
        <v>1372.1999999999998</v>
      </c>
      <c r="L92" s="424">
        <v>1384</v>
      </c>
      <c r="M92" s="425">
        <v>1360.4</v>
      </c>
      <c r="N92" s="425">
        <v>1331</v>
      </c>
      <c r="O92" s="426">
        <v>31455600</v>
      </c>
      <c r="P92" s="427">
        <v>1.8474987858183585E-2</v>
      </c>
    </row>
    <row r="93" spans="1:16" ht="15">
      <c r="A93" s="263">
        <v>83</v>
      </c>
      <c r="B93" s="362" t="s">
        <v>72</v>
      </c>
      <c r="C93" s="459" t="s">
        <v>125</v>
      </c>
      <c r="D93" s="460">
        <v>44343</v>
      </c>
      <c r="E93" s="297">
        <v>91.85</v>
      </c>
      <c r="F93" s="297">
        <v>92.5</v>
      </c>
      <c r="G93" s="298">
        <v>90.9</v>
      </c>
      <c r="H93" s="298">
        <v>89.95</v>
      </c>
      <c r="I93" s="298">
        <v>88.350000000000009</v>
      </c>
      <c r="J93" s="298">
        <v>93.45</v>
      </c>
      <c r="K93" s="298">
        <v>95.05</v>
      </c>
      <c r="L93" s="298">
        <v>96</v>
      </c>
      <c r="M93" s="285">
        <v>94.1</v>
      </c>
      <c r="N93" s="285">
        <v>91.55</v>
      </c>
      <c r="O93" s="300">
        <v>57024500</v>
      </c>
      <c r="P93" s="301">
        <v>2.9573993662715643E-2</v>
      </c>
    </row>
    <row r="94" spans="1:16" ht="15">
      <c r="A94" s="263">
        <v>84</v>
      </c>
      <c r="B94" s="382" t="s">
        <v>39</v>
      </c>
      <c r="C94" s="459" t="s">
        <v>772</v>
      </c>
      <c r="D94" s="460">
        <v>44343</v>
      </c>
      <c r="E94" s="297">
        <v>1775.75</v>
      </c>
      <c r="F94" s="297">
        <v>1779.7166666666665</v>
      </c>
      <c r="G94" s="298">
        <v>1762.833333333333</v>
      </c>
      <c r="H94" s="298">
        <v>1749.9166666666665</v>
      </c>
      <c r="I94" s="298">
        <v>1733.0333333333331</v>
      </c>
      <c r="J94" s="298">
        <v>1792.633333333333</v>
      </c>
      <c r="K94" s="298">
        <v>1809.5166666666667</v>
      </c>
      <c r="L94" s="298">
        <v>1822.4333333333329</v>
      </c>
      <c r="M94" s="285">
        <v>1796.6</v>
      </c>
      <c r="N94" s="285">
        <v>1766.8</v>
      </c>
      <c r="O94" s="300">
        <v>1440075</v>
      </c>
      <c r="P94" s="301">
        <v>7.5034106412005461E-3</v>
      </c>
    </row>
    <row r="95" spans="1:16" ht="15">
      <c r="A95" s="263">
        <v>85</v>
      </c>
      <c r="B95" s="362" t="s">
        <v>49</v>
      </c>
      <c r="C95" s="459" t="s">
        <v>126</v>
      </c>
      <c r="D95" s="460">
        <v>44343</v>
      </c>
      <c r="E95" s="297">
        <v>200.45</v>
      </c>
      <c r="F95" s="297">
        <v>201.14999999999998</v>
      </c>
      <c r="G95" s="298">
        <v>199.19999999999996</v>
      </c>
      <c r="H95" s="298">
        <v>197.95</v>
      </c>
      <c r="I95" s="298">
        <v>195.99999999999997</v>
      </c>
      <c r="J95" s="298">
        <v>202.39999999999995</v>
      </c>
      <c r="K95" s="298">
        <v>204.35</v>
      </c>
      <c r="L95" s="298">
        <v>205.59999999999994</v>
      </c>
      <c r="M95" s="285">
        <v>203.1</v>
      </c>
      <c r="N95" s="285">
        <v>199.9</v>
      </c>
      <c r="O95" s="300">
        <v>114608000</v>
      </c>
      <c r="P95" s="301">
        <v>4.36214231598578E-2</v>
      </c>
    </row>
    <row r="96" spans="1:16" ht="15">
      <c r="A96" s="263">
        <v>86</v>
      </c>
      <c r="B96" s="362" t="s">
        <v>111</v>
      </c>
      <c r="C96" s="459" t="s">
        <v>127</v>
      </c>
      <c r="D96" s="460">
        <v>44343</v>
      </c>
      <c r="E96" s="297">
        <v>438.1</v>
      </c>
      <c r="F96" s="297">
        <v>443.33333333333331</v>
      </c>
      <c r="G96" s="298">
        <v>430.76666666666665</v>
      </c>
      <c r="H96" s="298">
        <v>423.43333333333334</v>
      </c>
      <c r="I96" s="298">
        <v>410.86666666666667</v>
      </c>
      <c r="J96" s="298">
        <v>450.66666666666663</v>
      </c>
      <c r="K96" s="298">
        <v>463.23333333333335</v>
      </c>
      <c r="L96" s="298">
        <v>470.56666666666661</v>
      </c>
      <c r="M96" s="285">
        <v>455.9</v>
      </c>
      <c r="N96" s="285">
        <v>436</v>
      </c>
      <c r="O96" s="300">
        <v>27440000</v>
      </c>
      <c r="P96" s="301">
        <v>-1.9737429668661249E-2</v>
      </c>
    </row>
    <row r="97" spans="1:16" ht="15">
      <c r="A97" s="263">
        <v>87</v>
      </c>
      <c r="B97" s="362" t="s">
        <v>111</v>
      </c>
      <c r="C97" s="459" t="s">
        <v>128</v>
      </c>
      <c r="D97" s="460">
        <v>44343</v>
      </c>
      <c r="E97" s="297">
        <v>719.55</v>
      </c>
      <c r="F97" s="297">
        <v>725.06666666666661</v>
      </c>
      <c r="G97" s="298">
        <v>709.93333333333317</v>
      </c>
      <c r="H97" s="298">
        <v>700.31666666666661</v>
      </c>
      <c r="I97" s="298">
        <v>685.18333333333317</v>
      </c>
      <c r="J97" s="298">
        <v>734.68333333333317</v>
      </c>
      <c r="K97" s="298">
        <v>749.81666666666661</v>
      </c>
      <c r="L97" s="298">
        <v>759.43333333333317</v>
      </c>
      <c r="M97" s="285">
        <v>740.2</v>
      </c>
      <c r="N97" s="285">
        <v>715.45</v>
      </c>
      <c r="O97" s="300">
        <v>35160750</v>
      </c>
      <c r="P97" s="301">
        <v>1.484569825436409E-2</v>
      </c>
    </row>
    <row r="98" spans="1:16" ht="15">
      <c r="A98" s="263">
        <v>88</v>
      </c>
      <c r="B98" s="362" t="s">
        <v>39</v>
      </c>
      <c r="C98" s="459" t="s">
        <v>129</v>
      </c>
      <c r="D98" s="460">
        <v>44343</v>
      </c>
      <c r="E98" s="297">
        <v>2795.65</v>
      </c>
      <c r="F98" s="297">
        <v>2832.9333333333329</v>
      </c>
      <c r="G98" s="298">
        <v>2742.1666666666661</v>
      </c>
      <c r="H98" s="298">
        <v>2688.6833333333329</v>
      </c>
      <c r="I98" s="298">
        <v>2597.9166666666661</v>
      </c>
      <c r="J98" s="298">
        <v>2886.4166666666661</v>
      </c>
      <c r="K98" s="298">
        <v>2977.1833333333334</v>
      </c>
      <c r="L98" s="298">
        <v>3030.6666666666661</v>
      </c>
      <c r="M98" s="285">
        <v>2923.7</v>
      </c>
      <c r="N98" s="285">
        <v>2779.45</v>
      </c>
      <c r="O98" s="300">
        <v>1329250</v>
      </c>
      <c r="P98" s="301">
        <v>4.6653543307086612E-2</v>
      </c>
    </row>
    <row r="99" spans="1:16" ht="15">
      <c r="A99" s="263">
        <v>89</v>
      </c>
      <c r="B99" s="362" t="s">
        <v>53</v>
      </c>
      <c r="C99" s="459" t="s">
        <v>131</v>
      </c>
      <c r="D99" s="460">
        <v>44343</v>
      </c>
      <c r="E99" s="297">
        <v>1734.55</v>
      </c>
      <c r="F99" s="297">
        <v>1743.45</v>
      </c>
      <c r="G99" s="298">
        <v>1718.15</v>
      </c>
      <c r="H99" s="298">
        <v>1701.75</v>
      </c>
      <c r="I99" s="298">
        <v>1676.45</v>
      </c>
      <c r="J99" s="298">
        <v>1759.8500000000001</v>
      </c>
      <c r="K99" s="298">
        <v>1785.1499999999999</v>
      </c>
      <c r="L99" s="298">
        <v>1801.5500000000002</v>
      </c>
      <c r="M99" s="285">
        <v>1768.75</v>
      </c>
      <c r="N99" s="285">
        <v>1727.05</v>
      </c>
      <c r="O99" s="300">
        <v>11800000</v>
      </c>
      <c r="P99" s="301">
        <v>1.051952899657267E-3</v>
      </c>
    </row>
    <row r="100" spans="1:16" ht="15">
      <c r="A100" s="263">
        <v>90</v>
      </c>
      <c r="B100" s="362" t="s">
        <v>56</v>
      </c>
      <c r="C100" s="459" t="s">
        <v>132</v>
      </c>
      <c r="D100" s="460">
        <v>44343</v>
      </c>
      <c r="E100" s="297">
        <v>85.15</v>
      </c>
      <c r="F100" s="297">
        <v>86.3</v>
      </c>
      <c r="G100" s="298">
        <v>83.699999999999989</v>
      </c>
      <c r="H100" s="298">
        <v>82.249999999999986</v>
      </c>
      <c r="I100" s="298">
        <v>79.649999999999977</v>
      </c>
      <c r="J100" s="298">
        <v>87.75</v>
      </c>
      <c r="K100" s="298">
        <v>90.35</v>
      </c>
      <c r="L100" s="298">
        <v>91.800000000000011</v>
      </c>
      <c r="M100" s="285">
        <v>88.9</v>
      </c>
      <c r="N100" s="285">
        <v>84.85</v>
      </c>
      <c r="O100" s="300">
        <v>38765856</v>
      </c>
      <c r="P100" s="301">
        <v>6.2362435803374909E-2</v>
      </c>
    </row>
    <row r="101" spans="1:16" ht="15">
      <c r="A101" s="263">
        <v>91</v>
      </c>
      <c r="B101" s="362" t="s">
        <v>39</v>
      </c>
      <c r="C101" s="459" t="s">
        <v>348</v>
      </c>
      <c r="D101" s="460">
        <v>44343</v>
      </c>
      <c r="E101" s="297">
        <v>2845.6</v>
      </c>
      <c r="F101" s="297">
        <v>2874.7333333333336</v>
      </c>
      <c r="G101" s="298">
        <v>2801.0666666666671</v>
      </c>
      <c r="H101" s="298">
        <v>2756.5333333333333</v>
      </c>
      <c r="I101" s="298">
        <v>2682.8666666666668</v>
      </c>
      <c r="J101" s="298">
        <v>2919.2666666666673</v>
      </c>
      <c r="K101" s="298">
        <v>2992.9333333333334</v>
      </c>
      <c r="L101" s="298">
        <v>3037.4666666666676</v>
      </c>
      <c r="M101" s="285">
        <v>2948.4</v>
      </c>
      <c r="N101" s="285">
        <v>2830.2</v>
      </c>
      <c r="O101" s="300">
        <v>363750</v>
      </c>
      <c r="P101" s="301">
        <v>3.4482758620689655E-3</v>
      </c>
    </row>
    <row r="102" spans="1:16" ht="15">
      <c r="A102" s="263">
        <v>92</v>
      </c>
      <c r="B102" s="362" t="s">
        <v>56</v>
      </c>
      <c r="C102" s="459" t="s">
        <v>133</v>
      </c>
      <c r="D102" s="460">
        <v>44343</v>
      </c>
      <c r="E102" s="297">
        <v>409.6</v>
      </c>
      <c r="F102" s="297">
        <v>413.16666666666669</v>
      </c>
      <c r="G102" s="298">
        <v>404.63333333333338</v>
      </c>
      <c r="H102" s="298">
        <v>399.66666666666669</v>
      </c>
      <c r="I102" s="298">
        <v>391.13333333333338</v>
      </c>
      <c r="J102" s="298">
        <v>418.13333333333338</v>
      </c>
      <c r="K102" s="298">
        <v>426.66666666666669</v>
      </c>
      <c r="L102" s="298">
        <v>431.63333333333338</v>
      </c>
      <c r="M102" s="285">
        <v>421.7</v>
      </c>
      <c r="N102" s="285">
        <v>408.2</v>
      </c>
      <c r="O102" s="300">
        <v>5668000</v>
      </c>
      <c r="P102" s="301">
        <v>4.2678440029433405E-2</v>
      </c>
    </row>
    <row r="103" spans="1:16" ht="15">
      <c r="A103" s="263">
        <v>93</v>
      </c>
      <c r="B103" s="362" t="s">
        <v>63</v>
      </c>
      <c r="C103" s="459" t="s">
        <v>134</v>
      </c>
      <c r="D103" s="460">
        <v>44343</v>
      </c>
      <c r="E103" s="297">
        <v>1342.9</v>
      </c>
      <c r="F103" s="297">
        <v>1344.9333333333334</v>
      </c>
      <c r="G103" s="298">
        <v>1334.2166666666667</v>
      </c>
      <c r="H103" s="298">
        <v>1325.5333333333333</v>
      </c>
      <c r="I103" s="298">
        <v>1314.8166666666666</v>
      </c>
      <c r="J103" s="298">
        <v>1353.6166666666668</v>
      </c>
      <c r="K103" s="298">
        <v>1364.3333333333335</v>
      </c>
      <c r="L103" s="298">
        <v>1373.0166666666669</v>
      </c>
      <c r="M103" s="285">
        <v>1355.65</v>
      </c>
      <c r="N103" s="285">
        <v>1336.25</v>
      </c>
      <c r="O103" s="300">
        <v>15410000</v>
      </c>
      <c r="P103" s="301">
        <v>1.4690292291382705E-2</v>
      </c>
    </row>
    <row r="104" spans="1:16" ht="15">
      <c r="A104" s="263">
        <v>94</v>
      </c>
      <c r="B104" s="362" t="s">
        <v>106</v>
      </c>
      <c r="C104" s="459" t="s">
        <v>260</v>
      </c>
      <c r="D104" s="460">
        <v>44343</v>
      </c>
      <c r="E104" s="297">
        <v>3863.85</v>
      </c>
      <c r="F104" s="297">
        <v>3946.1166666666668</v>
      </c>
      <c r="G104" s="298">
        <v>3768.2333333333336</v>
      </c>
      <c r="H104" s="298">
        <v>3672.6166666666668</v>
      </c>
      <c r="I104" s="298">
        <v>3494.7333333333336</v>
      </c>
      <c r="J104" s="298">
        <v>4041.7333333333336</v>
      </c>
      <c r="K104" s="298">
        <v>4219.6166666666668</v>
      </c>
      <c r="L104" s="298">
        <v>4315.2333333333336</v>
      </c>
      <c r="M104" s="285">
        <v>4124</v>
      </c>
      <c r="N104" s="285">
        <v>3850.5</v>
      </c>
      <c r="O104" s="300">
        <v>393000</v>
      </c>
      <c r="P104" s="301">
        <v>2.9065200314218383E-2</v>
      </c>
    </row>
    <row r="105" spans="1:16" ht="15">
      <c r="A105" s="263">
        <v>95</v>
      </c>
      <c r="B105" s="362" t="s">
        <v>106</v>
      </c>
      <c r="C105" s="459" t="s">
        <v>259</v>
      </c>
      <c r="D105" s="460">
        <v>44343</v>
      </c>
      <c r="E105" s="297">
        <v>2583.3000000000002</v>
      </c>
      <c r="F105" s="297">
        <v>2612.7333333333336</v>
      </c>
      <c r="G105" s="298">
        <v>2530.8166666666671</v>
      </c>
      <c r="H105" s="298">
        <v>2478.3333333333335</v>
      </c>
      <c r="I105" s="298">
        <v>2396.416666666667</v>
      </c>
      <c r="J105" s="298">
        <v>2665.2166666666672</v>
      </c>
      <c r="K105" s="298">
        <v>2747.1333333333332</v>
      </c>
      <c r="L105" s="298">
        <v>2799.6166666666672</v>
      </c>
      <c r="M105" s="285">
        <v>2694.65</v>
      </c>
      <c r="N105" s="285">
        <v>2560.25</v>
      </c>
      <c r="O105" s="300">
        <v>557200</v>
      </c>
      <c r="P105" s="301">
        <v>6.4984709480122319E-2</v>
      </c>
    </row>
    <row r="106" spans="1:16" ht="15">
      <c r="A106" s="263">
        <v>96</v>
      </c>
      <c r="B106" s="362" t="s">
        <v>51</v>
      </c>
      <c r="C106" s="459" t="s">
        <v>135</v>
      </c>
      <c r="D106" s="460">
        <v>44343</v>
      </c>
      <c r="E106" s="297">
        <v>1061.75</v>
      </c>
      <c r="F106" s="297">
        <v>1066.5833333333333</v>
      </c>
      <c r="G106" s="298">
        <v>1048.8666666666666</v>
      </c>
      <c r="H106" s="298">
        <v>1035.9833333333333</v>
      </c>
      <c r="I106" s="298">
        <v>1018.2666666666667</v>
      </c>
      <c r="J106" s="298">
        <v>1079.4666666666665</v>
      </c>
      <c r="K106" s="298">
        <v>1097.1833333333332</v>
      </c>
      <c r="L106" s="298">
        <v>1110.0666666666664</v>
      </c>
      <c r="M106" s="285">
        <v>1084.3</v>
      </c>
      <c r="N106" s="285">
        <v>1053.7</v>
      </c>
      <c r="O106" s="300">
        <v>8415000</v>
      </c>
      <c r="P106" s="301">
        <v>-8.9098007808589442E-3</v>
      </c>
    </row>
    <row r="107" spans="1:16" ht="15">
      <c r="A107" s="263">
        <v>97</v>
      </c>
      <c r="B107" s="362" t="s">
        <v>43</v>
      </c>
      <c r="C107" s="459" t="s">
        <v>136</v>
      </c>
      <c r="D107" s="460">
        <v>44343</v>
      </c>
      <c r="E107" s="297">
        <v>745.45</v>
      </c>
      <c r="F107" s="297">
        <v>748.66666666666663</v>
      </c>
      <c r="G107" s="298">
        <v>732.2833333333333</v>
      </c>
      <c r="H107" s="298">
        <v>719.11666666666667</v>
      </c>
      <c r="I107" s="298">
        <v>702.73333333333335</v>
      </c>
      <c r="J107" s="298">
        <v>761.83333333333326</v>
      </c>
      <c r="K107" s="298">
        <v>778.2166666666667</v>
      </c>
      <c r="L107" s="298">
        <v>791.38333333333321</v>
      </c>
      <c r="M107" s="285">
        <v>765.05</v>
      </c>
      <c r="N107" s="285">
        <v>735.5</v>
      </c>
      <c r="O107" s="300">
        <v>11364500</v>
      </c>
      <c r="P107" s="301">
        <v>2.8508077288565095E-2</v>
      </c>
    </row>
    <row r="108" spans="1:16" ht="15">
      <c r="A108" s="263">
        <v>98</v>
      </c>
      <c r="B108" s="362" t="s">
        <v>56</v>
      </c>
      <c r="C108" s="459" t="s">
        <v>137</v>
      </c>
      <c r="D108" s="460">
        <v>44343</v>
      </c>
      <c r="E108" s="297">
        <v>156.30000000000001</v>
      </c>
      <c r="F108" s="297">
        <v>158.46666666666667</v>
      </c>
      <c r="G108" s="298">
        <v>153.48333333333335</v>
      </c>
      <c r="H108" s="298">
        <v>150.66666666666669</v>
      </c>
      <c r="I108" s="298">
        <v>145.68333333333337</v>
      </c>
      <c r="J108" s="298">
        <v>161.28333333333333</v>
      </c>
      <c r="K108" s="298">
        <v>166.26666666666662</v>
      </c>
      <c r="L108" s="298">
        <v>169.08333333333331</v>
      </c>
      <c r="M108" s="285">
        <v>163.44999999999999</v>
      </c>
      <c r="N108" s="285">
        <v>155.65</v>
      </c>
      <c r="O108" s="300">
        <v>21304000</v>
      </c>
      <c r="P108" s="301">
        <v>0.16517173485014219</v>
      </c>
    </row>
    <row r="109" spans="1:16" ht="15">
      <c r="A109" s="263">
        <v>99</v>
      </c>
      <c r="B109" s="362" t="s">
        <v>56</v>
      </c>
      <c r="C109" s="459" t="s">
        <v>138</v>
      </c>
      <c r="D109" s="460">
        <v>44343</v>
      </c>
      <c r="E109" s="297">
        <v>148.85</v>
      </c>
      <c r="F109" s="297">
        <v>150.23333333333332</v>
      </c>
      <c r="G109" s="298">
        <v>147.06666666666663</v>
      </c>
      <c r="H109" s="298">
        <v>145.2833333333333</v>
      </c>
      <c r="I109" s="298">
        <v>142.11666666666662</v>
      </c>
      <c r="J109" s="298">
        <v>152.01666666666665</v>
      </c>
      <c r="K109" s="298">
        <v>155.18333333333334</v>
      </c>
      <c r="L109" s="298">
        <v>156.96666666666667</v>
      </c>
      <c r="M109" s="285">
        <v>153.4</v>
      </c>
      <c r="N109" s="285">
        <v>148.44999999999999</v>
      </c>
      <c r="O109" s="300">
        <v>22854000</v>
      </c>
      <c r="P109" s="301">
        <v>7.8822911192853392E-4</v>
      </c>
    </row>
    <row r="110" spans="1:16" ht="15">
      <c r="A110" s="263">
        <v>100</v>
      </c>
      <c r="B110" s="362" t="s">
        <v>49</v>
      </c>
      <c r="C110" s="459" t="s">
        <v>139</v>
      </c>
      <c r="D110" s="460">
        <v>44343</v>
      </c>
      <c r="E110" s="297">
        <v>462.8</v>
      </c>
      <c r="F110" s="297">
        <v>458.3</v>
      </c>
      <c r="G110" s="298">
        <v>451.1</v>
      </c>
      <c r="H110" s="298">
        <v>439.40000000000003</v>
      </c>
      <c r="I110" s="298">
        <v>432.20000000000005</v>
      </c>
      <c r="J110" s="298">
        <v>470</v>
      </c>
      <c r="K110" s="298">
        <v>477.19999999999993</v>
      </c>
      <c r="L110" s="298">
        <v>488.9</v>
      </c>
      <c r="M110" s="285">
        <v>465.5</v>
      </c>
      <c r="N110" s="285">
        <v>446.6</v>
      </c>
      <c r="O110" s="300">
        <v>9962000</v>
      </c>
      <c r="P110" s="301">
        <v>5.6639796351294021E-2</v>
      </c>
    </row>
    <row r="111" spans="1:16" ht="15">
      <c r="A111" s="263">
        <v>101</v>
      </c>
      <c r="B111" s="362" t="s">
        <v>43</v>
      </c>
      <c r="C111" s="459" t="s">
        <v>140</v>
      </c>
      <c r="D111" s="460">
        <v>44343</v>
      </c>
      <c r="E111" s="297">
        <v>6541.75</v>
      </c>
      <c r="F111" s="297">
        <v>6577.3</v>
      </c>
      <c r="G111" s="298">
        <v>6469.55</v>
      </c>
      <c r="H111" s="298">
        <v>6397.35</v>
      </c>
      <c r="I111" s="298">
        <v>6289.6</v>
      </c>
      <c r="J111" s="298">
        <v>6649.5</v>
      </c>
      <c r="K111" s="298">
        <v>6757.25</v>
      </c>
      <c r="L111" s="298">
        <v>6829.45</v>
      </c>
      <c r="M111" s="285">
        <v>6685.05</v>
      </c>
      <c r="N111" s="285">
        <v>6505.1</v>
      </c>
      <c r="O111" s="300">
        <v>2745400</v>
      </c>
      <c r="P111" s="301">
        <v>2.6432870976184245E-2</v>
      </c>
    </row>
    <row r="112" spans="1:16" ht="15">
      <c r="A112" s="263">
        <v>102</v>
      </c>
      <c r="B112" s="362" t="s">
        <v>49</v>
      </c>
      <c r="C112" s="459" t="s">
        <v>141</v>
      </c>
      <c r="D112" s="460">
        <v>44343</v>
      </c>
      <c r="E112" s="297">
        <v>528</v>
      </c>
      <c r="F112" s="297">
        <v>529.05000000000007</v>
      </c>
      <c r="G112" s="298">
        <v>523.10000000000014</v>
      </c>
      <c r="H112" s="298">
        <v>518.20000000000005</v>
      </c>
      <c r="I112" s="298">
        <v>512.25000000000011</v>
      </c>
      <c r="J112" s="298">
        <v>533.95000000000016</v>
      </c>
      <c r="K112" s="298">
        <v>539.9000000000002</v>
      </c>
      <c r="L112" s="298">
        <v>544.80000000000018</v>
      </c>
      <c r="M112" s="285">
        <v>535</v>
      </c>
      <c r="N112" s="285">
        <v>524.15</v>
      </c>
      <c r="O112" s="300">
        <v>13547500</v>
      </c>
      <c r="P112" s="301">
        <v>-1.5264401235689624E-2</v>
      </c>
    </row>
    <row r="113" spans="1:16" ht="15">
      <c r="A113" s="263">
        <v>103</v>
      </c>
      <c r="B113" s="362" t="s">
        <v>56</v>
      </c>
      <c r="C113" s="459" t="s">
        <v>142</v>
      </c>
      <c r="D113" s="460">
        <v>44343</v>
      </c>
      <c r="E113" s="297">
        <v>900.6</v>
      </c>
      <c r="F113" s="297">
        <v>906.69999999999993</v>
      </c>
      <c r="G113" s="298">
        <v>888.14999999999986</v>
      </c>
      <c r="H113" s="298">
        <v>875.69999999999993</v>
      </c>
      <c r="I113" s="298">
        <v>857.14999999999986</v>
      </c>
      <c r="J113" s="298">
        <v>919.14999999999986</v>
      </c>
      <c r="K113" s="298">
        <v>937.69999999999982</v>
      </c>
      <c r="L113" s="298">
        <v>950.14999999999986</v>
      </c>
      <c r="M113" s="285">
        <v>925.25</v>
      </c>
      <c r="N113" s="285">
        <v>894.25</v>
      </c>
      <c r="O113" s="300">
        <v>1985750</v>
      </c>
      <c r="P113" s="301">
        <v>-2.4584929757343551E-2</v>
      </c>
    </row>
    <row r="114" spans="1:16" ht="15">
      <c r="A114" s="263">
        <v>104</v>
      </c>
      <c r="B114" s="362" t="s">
        <v>72</v>
      </c>
      <c r="C114" s="459" t="s">
        <v>143</v>
      </c>
      <c r="D114" s="460">
        <v>44343</v>
      </c>
      <c r="E114" s="297">
        <v>1153</v>
      </c>
      <c r="F114" s="297">
        <v>1156</v>
      </c>
      <c r="G114" s="298">
        <v>1141.8</v>
      </c>
      <c r="H114" s="298">
        <v>1130.5999999999999</v>
      </c>
      <c r="I114" s="298">
        <v>1116.3999999999999</v>
      </c>
      <c r="J114" s="298">
        <v>1167.2</v>
      </c>
      <c r="K114" s="298">
        <v>1181.3999999999999</v>
      </c>
      <c r="L114" s="298">
        <v>1192.6000000000001</v>
      </c>
      <c r="M114" s="285">
        <v>1170.2</v>
      </c>
      <c r="N114" s="285">
        <v>1144.8</v>
      </c>
      <c r="O114" s="300">
        <v>1363200</v>
      </c>
      <c r="P114" s="301">
        <v>-9.5902353966870104E-3</v>
      </c>
    </row>
    <row r="115" spans="1:16" ht="15">
      <c r="A115" s="263">
        <v>105</v>
      </c>
      <c r="B115" s="362" t="s">
        <v>106</v>
      </c>
      <c r="C115" s="459" t="s">
        <v>144</v>
      </c>
      <c r="D115" s="460">
        <v>44343</v>
      </c>
      <c r="E115" s="297">
        <v>2121.8000000000002</v>
      </c>
      <c r="F115" s="297">
        <v>2134.2166666666667</v>
      </c>
      <c r="G115" s="298">
        <v>2098.7833333333333</v>
      </c>
      <c r="H115" s="298">
        <v>2075.7666666666664</v>
      </c>
      <c r="I115" s="298">
        <v>2040.333333333333</v>
      </c>
      <c r="J115" s="298">
        <v>2157.2333333333336</v>
      </c>
      <c r="K115" s="298">
        <v>2192.666666666667</v>
      </c>
      <c r="L115" s="298">
        <v>2215.6833333333338</v>
      </c>
      <c r="M115" s="285">
        <v>2169.65</v>
      </c>
      <c r="N115" s="285">
        <v>2111.1999999999998</v>
      </c>
      <c r="O115" s="300">
        <v>1432800</v>
      </c>
      <c r="P115" s="301">
        <v>-4.0450040182159121E-2</v>
      </c>
    </row>
    <row r="116" spans="1:16" ht="15">
      <c r="A116" s="263">
        <v>106</v>
      </c>
      <c r="B116" s="362" t="s">
        <v>43</v>
      </c>
      <c r="C116" s="459" t="s">
        <v>145</v>
      </c>
      <c r="D116" s="460">
        <v>44343</v>
      </c>
      <c r="E116" s="297">
        <v>217.55</v>
      </c>
      <c r="F116" s="297">
        <v>220.16666666666666</v>
      </c>
      <c r="G116" s="298">
        <v>213.88333333333333</v>
      </c>
      <c r="H116" s="298">
        <v>210.21666666666667</v>
      </c>
      <c r="I116" s="298">
        <v>203.93333333333334</v>
      </c>
      <c r="J116" s="298">
        <v>223.83333333333331</v>
      </c>
      <c r="K116" s="298">
        <v>230.11666666666667</v>
      </c>
      <c r="L116" s="298">
        <v>233.7833333333333</v>
      </c>
      <c r="M116" s="285">
        <v>226.45</v>
      </c>
      <c r="N116" s="285">
        <v>216.5</v>
      </c>
      <c r="O116" s="300">
        <v>30236500</v>
      </c>
      <c r="P116" s="301">
        <v>2.6009501187648457E-2</v>
      </c>
    </row>
    <row r="117" spans="1:16" ht="15">
      <c r="A117" s="263">
        <v>107</v>
      </c>
      <c r="B117" s="362" t="s">
        <v>106</v>
      </c>
      <c r="C117" s="459" t="s">
        <v>262</v>
      </c>
      <c r="D117" s="460">
        <v>44343</v>
      </c>
      <c r="E117" s="297">
        <v>1762.05</v>
      </c>
      <c r="F117" s="297">
        <v>1774.7833333333331</v>
      </c>
      <c r="G117" s="298">
        <v>1745.2166666666662</v>
      </c>
      <c r="H117" s="298">
        <v>1728.3833333333332</v>
      </c>
      <c r="I117" s="298">
        <v>1698.8166666666664</v>
      </c>
      <c r="J117" s="298">
        <v>1791.6166666666661</v>
      </c>
      <c r="K117" s="298">
        <v>1821.1833333333332</v>
      </c>
      <c r="L117" s="298">
        <v>1838.016666666666</v>
      </c>
      <c r="M117" s="285">
        <v>1804.35</v>
      </c>
      <c r="N117" s="285">
        <v>1757.95</v>
      </c>
      <c r="O117" s="300">
        <v>268775</v>
      </c>
      <c r="P117" s="301">
        <v>0.1041388518024032</v>
      </c>
    </row>
    <row r="118" spans="1:16" ht="15">
      <c r="A118" s="263">
        <v>108</v>
      </c>
      <c r="B118" s="362" t="s">
        <v>43</v>
      </c>
      <c r="C118" s="459" t="s">
        <v>146</v>
      </c>
      <c r="D118" s="460">
        <v>44343</v>
      </c>
      <c r="E118" s="297">
        <v>78990.8</v>
      </c>
      <c r="F118" s="297">
        <v>79662.900000000009</v>
      </c>
      <c r="G118" s="298">
        <v>78077.900000000023</v>
      </c>
      <c r="H118" s="298">
        <v>77165.000000000015</v>
      </c>
      <c r="I118" s="298">
        <v>75580.000000000029</v>
      </c>
      <c r="J118" s="298">
        <v>80575.800000000017</v>
      </c>
      <c r="K118" s="298">
        <v>82160.799999999988</v>
      </c>
      <c r="L118" s="298">
        <v>83073.700000000012</v>
      </c>
      <c r="M118" s="285">
        <v>81247.899999999994</v>
      </c>
      <c r="N118" s="285">
        <v>78750</v>
      </c>
      <c r="O118" s="300">
        <v>43540</v>
      </c>
      <c r="P118" s="301">
        <v>2.7856468366383381E-2</v>
      </c>
    </row>
    <row r="119" spans="1:16" ht="15">
      <c r="A119" s="263">
        <v>109</v>
      </c>
      <c r="B119" s="362" t="s">
        <v>56</v>
      </c>
      <c r="C119" s="459" t="s">
        <v>147</v>
      </c>
      <c r="D119" s="460">
        <v>44343</v>
      </c>
      <c r="E119" s="297">
        <v>1156.95</v>
      </c>
      <c r="F119" s="297">
        <v>1164.0166666666667</v>
      </c>
      <c r="G119" s="298">
        <v>1146.6833333333334</v>
      </c>
      <c r="H119" s="298">
        <v>1136.4166666666667</v>
      </c>
      <c r="I119" s="298">
        <v>1119.0833333333335</v>
      </c>
      <c r="J119" s="298">
        <v>1174.2833333333333</v>
      </c>
      <c r="K119" s="298">
        <v>1191.6166666666668</v>
      </c>
      <c r="L119" s="298">
        <v>1201.8833333333332</v>
      </c>
      <c r="M119" s="285">
        <v>1181.3499999999999</v>
      </c>
      <c r="N119" s="285">
        <v>1153.75</v>
      </c>
      <c r="O119" s="300">
        <v>2781750</v>
      </c>
      <c r="P119" s="301">
        <v>-1.4350252458145097E-2</v>
      </c>
    </row>
    <row r="120" spans="1:16" ht="15">
      <c r="A120" s="263">
        <v>110</v>
      </c>
      <c r="B120" s="362" t="s">
        <v>39</v>
      </c>
      <c r="C120" s="459" t="s">
        <v>790</v>
      </c>
      <c r="D120" s="460">
        <v>44343</v>
      </c>
      <c r="E120" s="297">
        <v>340.75</v>
      </c>
      <c r="F120" s="297">
        <v>341.61666666666662</v>
      </c>
      <c r="G120" s="298">
        <v>338.23333333333323</v>
      </c>
      <c r="H120" s="298">
        <v>335.71666666666664</v>
      </c>
      <c r="I120" s="298">
        <v>332.33333333333326</v>
      </c>
      <c r="J120" s="298">
        <v>344.13333333333321</v>
      </c>
      <c r="K120" s="298">
        <v>347.51666666666654</v>
      </c>
      <c r="L120" s="298">
        <v>350.03333333333319</v>
      </c>
      <c r="M120" s="285">
        <v>345</v>
      </c>
      <c r="N120" s="285">
        <v>339.1</v>
      </c>
      <c r="O120" s="300">
        <v>1577600</v>
      </c>
      <c r="P120" s="301">
        <v>-7.3308270676691725E-2</v>
      </c>
    </row>
    <row r="121" spans="1:16" ht="15">
      <c r="A121" s="263">
        <v>111</v>
      </c>
      <c r="B121" s="362" t="s">
        <v>111</v>
      </c>
      <c r="C121" s="459" t="s">
        <v>148</v>
      </c>
      <c r="D121" s="460">
        <v>44343</v>
      </c>
      <c r="E121" s="297">
        <v>67</v>
      </c>
      <c r="F121" s="297">
        <v>67.983333333333334</v>
      </c>
      <c r="G121" s="298">
        <v>65.466666666666669</v>
      </c>
      <c r="H121" s="298">
        <v>63.933333333333337</v>
      </c>
      <c r="I121" s="298">
        <v>61.416666666666671</v>
      </c>
      <c r="J121" s="298">
        <v>69.516666666666666</v>
      </c>
      <c r="K121" s="298">
        <v>72.033333333333346</v>
      </c>
      <c r="L121" s="298">
        <v>73.566666666666663</v>
      </c>
      <c r="M121" s="285">
        <v>70.5</v>
      </c>
      <c r="N121" s="285">
        <v>66.45</v>
      </c>
      <c r="O121" s="300">
        <v>86377000</v>
      </c>
      <c r="P121" s="301">
        <v>2.480839048003227E-2</v>
      </c>
    </row>
    <row r="122" spans="1:16" ht="15">
      <c r="A122" s="263">
        <v>112</v>
      </c>
      <c r="B122" s="362" t="s">
        <v>39</v>
      </c>
      <c r="C122" s="459" t="s">
        <v>256</v>
      </c>
      <c r="D122" s="460">
        <v>44343</v>
      </c>
      <c r="E122" s="297">
        <v>4817.45</v>
      </c>
      <c r="F122" s="297">
        <v>4840.7666666666664</v>
      </c>
      <c r="G122" s="298">
        <v>4761.1333333333332</v>
      </c>
      <c r="H122" s="298">
        <v>4704.8166666666666</v>
      </c>
      <c r="I122" s="298">
        <v>4625.1833333333334</v>
      </c>
      <c r="J122" s="298">
        <v>4897.083333333333</v>
      </c>
      <c r="K122" s="298">
        <v>4976.7166666666662</v>
      </c>
      <c r="L122" s="298">
        <v>5033.0333333333328</v>
      </c>
      <c r="M122" s="285">
        <v>4920.3999999999996</v>
      </c>
      <c r="N122" s="285">
        <v>4784.45</v>
      </c>
      <c r="O122" s="300">
        <v>1014750</v>
      </c>
      <c r="P122" s="301">
        <v>1.4749999999999999E-2</v>
      </c>
    </row>
    <row r="123" spans="1:16" ht="15">
      <c r="A123" s="263">
        <v>113</v>
      </c>
      <c r="B123" s="362" t="s">
        <v>840</v>
      </c>
      <c r="C123" s="459" t="s">
        <v>450</v>
      </c>
      <c r="D123" s="460">
        <v>44343</v>
      </c>
      <c r="E123" s="297">
        <v>3407.65</v>
      </c>
      <c r="F123" s="297">
        <v>3456.7166666666672</v>
      </c>
      <c r="G123" s="298">
        <v>3338.4833333333345</v>
      </c>
      <c r="H123" s="298">
        <v>3269.3166666666675</v>
      </c>
      <c r="I123" s="298">
        <v>3151.0833333333348</v>
      </c>
      <c r="J123" s="298">
        <v>3525.8833333333341</v>
      </c>
      <c r="K123" s="298">
        <v>3644.1166666666668</v>
      </c>
      <c r="L123" s="298">
        <v>3713.2833333333338</v>
      </c>
      <c r="M123" s="285">
        <v>3574.95</v>
      </c>
      <c r="N123" s="285">
        <v>3387.55</v>
      </c>
      <c r="O123" s="300">
        <v>377325</v>
      </c>
      <c r="P123" s="301">
        <v>-5.4678692220969563E-2</v>
      </c>
    </row>
    <row r="124" spans="1:16" ht="15">
      <c r="A124" s="263">
        <v>114</v>
      </c>
      <c r="B124" s="362" t="s">
        <v>49</v>
      </c>
      <c r="C124" s="459" t="s">
        <v>151</v>
      </c>
      <c r="D124" s="460">
        <v>44343</v>
      </c>
      <c r="E124" s="297">
        <v>16630.25</v>
      </c>
      <c r="F124" s="297">
        <v>16590.866666666665</v>
      </c>
      <c r="G124" s="298">
        <v>16486.73333333333</v>
      </c>
      <c r="H124" s="298">
        <v>16343.216666666664</v>
      </c>
      <c r="I124" s="298">
        <v>16239.083333333328</v>
      </c>
      <c r="J124" s="298">
        <v>16734.383333333331</v>
      </c>
      <c r="K124" s="298">
        <v>16838.51666666667</v>
      </c>
      <c r="L124" s="298">
        <v>16982.033333333333</v>
      </c>
      <c r="M124" s="285">
        <v>16695</v>
      </c>
      <c r="N124" s="285">
        <v>16447.349999999999</v>
      </c>
      <c r="O124" s="300">
        <v>322050</v>
      </c>
      <c r="P124" s="301">
        <v>2.5310410697230182E-2</v>
      </c>
    </row>
    <row r="125" spans="1:16" ht="15">
      <c r="A125" s="263">
        <v>115</v>
      </c>
      <c r="B125" s="362" t="s">
        <v>111</v>
      </c>
      <c r="C125" s="459" t="s">
        <v>152</v>
      </c>
      <c r="D125" s="460">
        <v>44343</v>
      </c>
      <c r="E125" s="297">
        <v>158.65</v>
      </c>
      <c r="F125" s="297">
        <v>160.54999999999998</v>
      </c>
      <c r="G125" s="298">
        <v>156.09999999999997</v>
      </c>
      <c r="H125" s="298">
        <v>153.54999999999998</v>
      </c>
      <c r="I125" s="298">
        <v>149.09999999999997</v>
      </c>
      <c r="J125" s="298">
        <v>163.09999999999997</v>
      </c>
      <c r="K125" s="298">
        <v>167.54999999999995</v>
      </c>
      <c r="L125" s="298">
        <v>170.09999999999997</v>
      </c>
      <c r="M125" s="285">
        <v>165</v>
      </c>
      <c r="N125" s="285">
        <v>158</v>
      </c>
      <c r="O125" s="300">
        <v>43529900</v>
      </c>
      <c r="P125" s="301">
        <v>-1.2914007900334245E-2</v>
      </c>
    </row>
    <row r="126" spans="1:16" ht="15">
      <c r="A126" s="263">
        <v>116</v>
      </c>
      <c r="B126" s="362" t="s">
        <v>42</v>
      </c>
      <c r="C126" s="459" t="s">
        <v>153</v>
      </c>
      <c r="D126" s="460">
        <v>44343</v>
      </c>
      <c r="E126" s="297">
        <v>104.35</v>
      </c>
      <c r="F126" s="297">
        <v>104.95</v>
      </c>
      <c r="G126" s="298">
        <v>103.45</v>
      </c>
      <c r="H126" s="298">
        <v>102.55</v>
      </c>
      <c r="I126" s="298">
        <v>101.05</v>
      </c>
      <c r="J126" s="298">
        <v>105.85000000000001</v>
      </c>
      <c r="K126" s="298">
        <v>107.35000000000001</v>
      </c>
      <c r="L126" s="298">
        <v>108.25000000000001</v>
      </c>
      <c r="M126" s="285">
        <v>106.45</v>
      </c>
      <c r="N126" s="285">
        <v>104.05</v>
      </c>
      <c r="O126" s="300">
        <v>72595200</v>
      </c>
      <c r="P126" s="301">
        <v>2.9254889283982545E-2</v>
      </c>
    </row>
    <row r="127" spans="1:16" ht="15">
      <c r="A127" s="263">
        <v>117</v>
      </c>
      <c r="B127" s="362" t="s">
        <v>72</v>
      </c>
      <c r="C127" s="459" t="s">
        <v>155</v>
      </c>
      <c r="D127" s="460">
        <v>44343</v>
      </c>
      <c r="E127" s="297">
        <v>110.15</v>
      </c>
      <c r="F127" s="297">
        <v>109.64999999999999</v>
      </c>
      <c r="G127" s="298">
        <v>108.54999999999998</v>
      </c>
      <c r="H127" s="298">
        <v>106.94999999999999</v>
      </c>
      <c r="I127" s="298">
        <v>105.84999999999998</v>
      </c>
      <c r="J127" s="298">
        <v>111.24999999999999</v>
      </c>
      <c r="K127" s="298">
        <v>112.34999999999998</v>
      </c>
      <c r="L127" s="298">
        <v>113.94999999999999</v>
      </c>
      <c r="M127" s="285">
        <v>110.75</v>
      </c>
      <c r="N127" s="285">
        <v>108.05</v>
      </c>
      <c r="O127" s="300">
        <v>42557900</v>
      </c>
      <c r="P127" s="301">
        <v>4.008280015054573E-2</v>
      </c>
    </row>
    <row r="128" spans="1:16" ht="15">
      <c r="A128" s="263">
        <v>118</v>
      </c>
      <c r="B128" s="362" t="s">
        <v>78</v>
      </c>
      <c r="C128" s="459" t="s">
        <v>156</v>
      </c>
      <c r="D128" s="460">
        <v>44343</v>
      </c>
      <c r="E128" s="297">
        <v>29494.3</v>
      </c>
      <c r="F128" s="297">
        <v>29630.216666666664</v>
      </c>
      <c r="G128" s="298">
        <v>29256.333333333328</v>
      </c>
      <c r="H128" s="298">
        <v>29018.366666666665</v>
      </c>
      <c r="I128" s="298">
        <v>28644.48333333333</v>
      </c>
      <c r="J128" s="298">
        <v>29868.183333333327</v>
      </c>
      <c r="K128" s="298">
        <v>30242.066666666666</v>
      </c>
      <c r="L128" s="298">
        <v>30480.033333333326</v>
      </c>
      <c r="M128" s="285">
        <v>30004.1</v>
      </c>
      <c r="N128" s="285">
        <v>29392.25</v>
      </c>
      <c r="O128" s="300">
        <v>61170</v>
      </c>
      <c r="P128" s="301">
        <v>-3.3649289099526067E-2</v>
      </c>
    </row>
    <row r="129" spans="1:16" ht="15">
      <c r="A129" s="263">
        <v>119</v>
      </c>
      <c r="B129" s="382" t="s">
        <v>51</v>
      </c>
      <c r="C129" s="459" t="s">
        <v>157</v>
      </c>
      <c r="D129" s="460">
        <v>44343</v>
      </c>
      <c r="E129" s="297">
        <v>1671.15</v>
      </c>
      <c r="F129" s="297">
        <v>1692.6499999999999</v>
      </c>
      <c r="G129" s="298">
        <v>1641.6999999999998</v>
      </c>
      <c r="H129" s="298">
        <v>1612.25</v>
      </c>
      <c r="I129" s="298">
        <v>1561.3</v>
      </c>
      <c r="J129" s="298">
        <v>1722.0999999999997</v>
      </c>
      <c r="K129" s="298">
        <v>1773.05</v>
      </c>
      <c r="L129" s="298">
        <v>1802.4999999999995</v>
      </c>
      <c r="M129" s="285">
        <v>1743.6</v>
      </c>
      <c r="N129" s="285">
        <v>1663.2</v>
      </c>
      <c r="O129" s="300">
        <v>3408900</v>
      </c>
      <c r="P129" s="301">
        <v>4.700923974712271E-3</v>
      </c>
    </row>
    <row r="130" spans="1:16" ht="15">
      <c r="A130" s="263">
        <v>120</v>
      </c>
      <c r="B130" s="362" t="s">
        <v>72</v>
      </c>
      <c r="C130" s="459" t="s">
        <v>158</v>
      </c>
      <c r="D130" s="460">
        <v>44343</v>
      </c>
      <c r="E130" s="297">
        <v>239.2</v>
      </c>
      <c r="F130" s="297">
        <v>239.6</v>
      </c>
      <c r="G130" s="298">
        <v>237.25</v>
      </c>
      <c r="H130" s="298">
        <v>235.3</v>
      </c>
      <c r="I130" s="298">
        <v>232.95000000000002</v>
      </c>
      <c r="J130" s="298">
        <v>241.54999999999998</v>
      </c>
      <c r="K130" s="298">
        <v>243.89999999999995</v>
      </c>
      <c r="L130" s="298">
        <v>245.84999999999997</v>
      </c>
      <c r="M130" s="285">
        <v>241.95</v>
      </c>
      <c r="N130" s="285">
        <v>237.65</v>
      </c>
      <c r="O130" s="300">
        <v>16488000</v>
      </c>
      <c r="P130" s="301">
        <v>2.3709648002918113E-3</v>
      </c>
    </row>
    <row r="131" spans="1:16" ht="15">
      <c r="A131" s="263">
        <v>121</v>
      </c>
      <c r="B131" s="362" t="s">
        <v>56</v>
      </c>
      <c r="C131" s="459" t="s">
        <v>159</v>
      </c>
      <c r="D131" s="460">
        <v>44343</v>
      </c>
      <c r="E131" s="297">
        <v>108.45</v>
      </c>
      <c r="F131" s="297">
        <v>109.39999999999999</v>
      </c>
      <c r="G131" s="298">
        <v>106.29999999999998</v>
      </c>
      <c r="H131" s="298">
        <v>104.14999999999999</v>
      </c>
      <c r="I131" s="298">
        <v>101.04999999999998</v>
      </c>
      <c r="J131" s="298">
        <v>111.54999999999998</v>
      </c>
      <c r="K131" s="298">
        <v>114.64999999999998</v>
      </c>
      <c r="L131" s="298">
        <v>116.79999999999998</v>
      </c>
      <c r="M131" s="285">
        <v>112.5</v>
      </c>
      <c r="N131" s="285">
        <v>107.25</v>
      </c>
      <c r="O131" s="300">
        <v>35129200</v>
      </c>
      <c r="P131" s="301">
        <v>7.6163342830009501E-2</v>
      </c>
    </row>
    <row r="132" spans="1:16" ht="15">
      <c r="A132" s="263">
        <v>122</v>
      </c>
      <c r="B132" s="362" t="s">
        <v>51</v>
      </c>
      <c r="C132" s="459" t="s">
        <v>269</v>
      </c>
      <c r="D132" s="460">
        <v>44343</v>
      </c>
      <c r="E132" s="297">
        <v>5261.5</v>
      </c>
      <c r="F132" s="297">
        <v>5293.2</v>
      </c>
      <c r="G132" s="298">
        <v>5209.3999999999996</v>
      </c>
      <c r="H132" s="298">
        <v>5157.3</v>
      </c>
      <c r="I132" s="298">
        <v>5073.5</v>
      </c>
      <c r="J132" s="298">
        <v>5345.2999999999993</v>
      </c>
      <c r="K132" s="298">
        <v>5429.1</v>
      </c>
      <c r="L132" s="298">
        <v>5481.1999999999989</v>
      </c>
      <c r="M132" s="285">
        <v>5377</v>
      </c>
      <c r="N132" s="285">
        <v>5241.1000000000004</v>
      </c>
      <c r="O132" s="300">
        <v>279125</v>
      </c>
      <c r="P132" s="301">
        <v>-3.7914691943127965E-2</v>
      </c>
    </row>
    <row r="133" spans="1:16" ht="15">
      <c r="A133" s="263">
        <v>123</v>
      </c>
      <c r="B133" s="362" t="s">
        <v>49</v>
      </c>
      <c r="C133" s="459" t="s">
        <v>160</v>
      </c>
      <c r="D133" s="460">
        <v>44343</v>
      </c>
      <c r="E133" s="297">
        <v>1807.45</v>
      </c>
      <c r="F133" s="297">
        <v>1812.6666666666667</v>
      </c>
      <c r="G133" s="298">
        <v>1793.8333333333335</v>
      </c>
      <c r="H133" s="298">
        <v>1780.2166666666667</v>
      </c>
      <c r="I133" s="298">
        <v>1761.3833333333334</v>
      </c>
      <c r="J133" s="298">
        <v>1826.2833333333335</v>
      </c>
      <c r="K133" s="298">
        <v>1845.116666666667</v>
      </c>
      <c r="L133" s="298">
        <v>1858.7333333333336</v>
      </c>
      <c r="M133" s="285">
        <v>1831.5</v>
      </c>
      <c r="N133" s="285">
        <v>1799.05</v>
      </c>
      <c r="O133" s="300">
        <v>2007000</v>
      </c>
      <c r="P133" s="301">
        <v>-2.4906600249066001E-4</v>
      </c>
    </row>
    <row r="134" spans="1:16" ht="15">
      <c r="A134" s="263">
        <v>124</v>
      </c>
      <c r="B134" s="362" t="s">
        <v>840</v>
      </c>
      <c r="C134" s="459" t="s">
        <v>267</v>
      </c>
      <c r="D134" s="460">
        <v>44343</v>
      </c>
      <c r="E134" s="297">
        <v>2505.6999999999998</v>
      </c>
      <c r="F134" s="297">
        <v>2526.9166666666665</v>
      </c>
      <c r="G134" s="298">
        <v>2466.5333333333328</v>
      </c>
      <c r="H134" s="298">
        <v>2427.3666666666663</v>
      </c>
      <c r="I134" s="298">
        <v>2366.9833333333327</v>
      </c>
      <c r="J134" s="298">
        <v>2566.083333333333</v>
      </c>
      <c r="K134" s="298">
        <v>2626.4666666666672</v>
      </c>
      <c r="L134" s="298">
        <v>2665.6333333333332</v>
      </c>
      <c r="M134" s="285">
        <v>2587.3000000000002</v>
      </c>
      <c r="N134" s="285">
        <v>2487.75</v>
      </c>
      <c r="O134" s="300">
        <v>460000</v>
      </c>
      <c r="P134" s="301">
        <v>5.4441260744985676E-2</v>
      </c>
    </row>
    <row r="135" spans="1:16" ht="15">
      <c r="A135" s="263">
        <v>125</v>
      </c>
      <c r="B135" s="362" t="s">
        <v>53</v>
      </c>
      <c r="C135" s="459" t="s">
        <v>161</v>
      </c>
      <c r="D135" s="460">
        <v>44343</v>
      </c>
      <c r="E135" s="297">
        <v>37.65</v>
      </c>
      <c r="F135" s="297">
        <v>37.116666666666667</v>
      </c>
      <c r="G135" s="298">
        <v>35.333333333333336</v>
      </c>
      <c r="H135" s="298">
        <v>33.016666666666666</v>
      </c>
      <c r="I135" s="298">
        <v>31.233333333333334</v>
      </c>
      <c r="J135" s="298">
        <v>39.433333333333337</v>
      </c>
      <c r="K135" s="298">
        <v>41.216666666666669</v>
      </c>
      <c r="L135" s="298">
        <v>43.533333333333339</v>
      </c>
      <c r="M135" s="285">
        <v>38.9</v>
      </c>
      <c r="N135" s="285">
        <v>34.799999999999997</v>
      </c>
      <c r="O135" s="300">
        <v>201216000</v>
      </c>
      <c r="P135" s="301">
        <v>0.11341301460823373</v>
      </c>
    </row>
    <row r="136" spans="1:16" ht="15">
      <c r="A136" s="263">
        <v>126</v>
      </c>
      <c r="B136" s="362" t="s">
        <v>42</v>
      </c>
      <c r="C136" s="459" t="s">
        <v>162</v>
      </c>
      <c r="D136" s="460">
        <v>44343</v>
      </c>
      <c r="E136" s="297">
        <v>219.25</v>
      </c>
      <c r="F136" s="297">
        <v>219.70000000000002</v>
      </c>
      <c r="G136" s="298">
        <v>217.35000000000002</v>
      </c>
      <c r="H136" s="298">
        <v>215.45000000000002</v>
      </c>
      <c r="I136" s="298">
        <v>213.10000000000002</v>
      </c>
      <c r="J136" s="298">
        <v>221.60000000000002</v>
      </c>
      <c r="K136" s="298">
        <v>223.95</v>
      </c>
      <c r="L136" s="298">
        <v>225.85000000000002</v>
      </c>
      <c r="M136" s="285">
        <v>222.05</v>
      </c>
      <c r="N136" s="285">
        <v>217.8</v>
      </c>
      <c r="O136" s="300">
        <v>20592000</v>
      </c>
      <c r="P136" s="301">
        <v>2.0214030915576695E-2</v>
      </c>
    </row>
    <row r="137" spans="1:16" ht="15">
      <c r="A137" s="263">
        <v>127</v>
      </c>
      <c r="B137" s="362" t="s">
        <v>88</v>
      </c>
      <c r="C137" s="459" t="s">
        <v>163</v>
      </c>
      <c r="D137" s="460">
        <v>44343</v>
      </c>
      <c r="E137" s="297">
        <v>1114.55</v>
      </c>
      <c r="F137" s="297">
        <v>1125.1999999999998</v>
      </c>
      <c r="G137" s="298">
        <v>1099.2999999999997</v>
      </c>
      <c r="H137" s="298">
        <v>1084.05</v>
      </c>
      <c r="I137" s="298">
        <v>1058.1499999999999</v>
      </c>
      <c r="J137" s="298">
        <v>1140.4499999999996</v>
      </c>
      <c r="K137" s="298">
        <v>1166.3499999999997</v>
      </c>
      <c r="L137" s="298">
        <v>1181.5999999999995</v>
      </c>
      <c r="M137" s="285">
        <v>1151.0999999999999</v>
      </c>
      <c r="N137" s="285">
        <v>1109.95</v>
      </c>
      <c r="O137" s="300">
        <v>1800568</v>
      </c>
      <c r="P137" s="301">
        <v>-2.51211987659762E-2</v>
      </c>
    </row>
    <row r="138" spans="1:16" ht="15">
      <c r="A138" s="263">
        <v>128</v>
      </c>
      <c r="B138" s="362" t="s">
        <v>37</v>
      </c>
      <c r="C138" s="459" t="s">
        <v>164</v>
      </c>
      <c r="D138" s="460">
        <v>44343</v>
      </c>
      <c r="E138" s="297">
        <v>966.4</v>
      </c>
      <c r="F138" s="297">
        <v>976.08333333333337</v>
      </c>
      <c r="G138" s="298">
        <v>953.31666666666672</v>
      </c>
      <c r="H138" s="298">
        <v>940.23333333333335</v>
      </c>
      <c r="I138" s="298">
        <v>917.4666666666667</v>
      </c>
      <c r="J138" s="298">
        <v>989.16666666666674</v>
      </c>
      <c r="K138" s="298">
        <v>1011.9333333333334</v>
      </c>
      <c r="L138" s="298">
        <v>1025.0166666666669</v>
      </c>
      <c r="M138" s="285">
        <v>998.85</v>
      </c>
      <c r="N138" s="285">
        <v>963</v>
      </c>
      <c r="O138" s="300">
        <v>1732300</v>
      </c>
      <c r="P138" s="301">
        <v>4.9974240082431738E-2</v>
      </c>
    </row>
    <row r="139" spans="1:16" ht="15">
      <c r="A139" s="263">
        <v>129</v>
      </c>
      <c r="B139" s="362" t="s">
        <v>53</v>
      </c>
      <c r="C139" s="459" t="s">
        <v>165</v>
      </c>
      <c r="D139" s="460">
        <v>44343</v>
      </c>
      <c r="E139" s="297">
        <v>181.65</v>
      </c>
      <c r="F139" s="297">
        <v>183.06666666666669</v>
      </c>
      <c r="G139" s="298">
        <v>177.43333333333339</v>
      </c>
      <c r="H139" s="298">
        <v>173.2166666666667</v>
      </c>
      <c r="I139" s="298">
        <v>167.5833333333334</v>
      </c>
      <c r="J139" s="298">
        <v>187.28333333333339</v>
      </c>
      <c r="K139" s="298">
        <v>192.91666666666666</v>
      </c>
      <c r="L139" s="298">
        <v>197.13333333333338</v>
      </c>
      <c r="M139" s="285">
        <v>188.7</v>
      </c>
      <c r="N139" s="285">
        <v>178.85</v>
      </c>
      <c r="O139" s="300">
        <v>29258100</v>
      </c>
      <c r="P139" s="301">
        <v>0.12387211763395344</v>
      </c>
    </row>
    <row r="140" spans="1:16" ht="15">
      <c r="A140" s="263">
        <v>130</v>
      </c>
      <c r="B140" s="362" t="s">
        <v>42</v>
      </c>
      <c r="C140" s="459" t="s">
        <v>166</v>
      </c>
      <c r="D140" s="460">
        <v>44343</v>
      </c>
      <c r="E140" s="297">
        <v>129.65</v>
      </c>
      <c r="F140" s="297">
        <v>130.56666666666669</v>
      </c>
      <c r="G140" s="298">
        <v>127.93333333333339</v>
      </c>
      <c r="H140" s="298">
        <v>126.2166666666667</v>
      </c>
      <c r="I140" s="298">
        <v>123.5833333333334</v>
      </c>
      <c r="J140" s="298">
        <v>132.28333333333339</v>
      </c>
      <c r="K140" s="298">
        <v>134.91666666666666</v>
      </c>
      <c r="L140" s="298">
        <v>136.63333333333338</v>
      </c>
      <c r="M140" s="285">
        <v>133.19999999999999</v>
      </c>
      <c r="N140" s="285">
        <v>128.85</v>
      </c>
      <c r="O140" s="300">
        <v>14760000</v>
      </c>
      <c r="P140" s="301">
        <v>-2.6128266033254157E-2</v>
      </c>
    </row>
    <row r="141" spans="1:16" ht="15">
      <c r="A141" s="263">
        <v>131</v>
      </c>
      <c r="B141" s="362" t="s">
        <v>72</v>
      </c>
      <c r="C141" s="459" t="s">
        <v>167</v>
      </c>
      <c r="D141" s="460">
        <v>44343</v>
      </c>
      <c r="E141" s="297">
        <v>1928</v>
      </c>
      <c r="F141" s="297">
        <v>1942.5</v>
      </c>
      <c r="G141" s="298">
        <v>1907.7</v>
      </c>
      <c r="H141" s="298">
        <v>1887.4</v>
      </c>
      <c r="I141" s="298">
        <v>1852.6000000000001</v>
      </c>
      <c r="J141" s="298">
        <v>1962.8</v>
      </c>
      <c r="K141" s="298">
        <v>1997.6000000000001</v>
      </c>
      <c r="L141" s="298">
        <v>2017.8999999999999</v>
      </c>
      <c r="M141" s="285">
        <v>1977.3</v>
      </c>
      <c r="N141" s="285">
        <v>1922.2</v>
      </c>
      <c r="O141" s="300">
        <v>30753250</v>
      </c>
      <c r="P141" s="301">
        <v>3.7121659219290108E-2</v>
      </c>
    </row>
    <row r="142" spans="1:16" ht="15">
      <c r="A142" s="263">
        <v>132</v>
      </c>
      <c r="B142" s="362" t="s">
        <v>111</v>
      </c>
      <c r="C142" s="459" t="s">
        <v>168</v>
      </c>
      <c r="D142" s="460">
        <v>44343</v>
      </c>
      <c r="E142" s="297">
        <v>129.1</v>
      </c>
      <c r="F142" s="297">
        <v>130.83333333333334</v>
      </c>
      <c r="G142" s="298">
        <v>125.26666666666668</v>
      </c>
      <c r="H142" s="298">
        <v>121.43333333333334</v>
      </c>
      <c r="I142" s="298">
        <v>115.86666666666667</v>
      </c>
      <c r="J142" s="298">
        <v>134.66666666666669</v>
      </c>
      <c r="K142" s="298">
        <v>140.23333333333335</v>
      </c>
      <c r="L142" s="298">
        <v>144.06666666666669</v>
      </c>
      <c r="M142" s="285">
        <v>136.4</v>
      </c>
      <c r="N142" s="285">
        <v>127</v>
      </c>
      <c r="O142" s="300">
        <v>139403000</v>
      </c>
      <c r="P142" s="301">
        <v>6.6889632107023408E-2</v>
      </c>
    </row>
    <row r="143" spans="1:16" ht="15">
      <c r="A143" s="263">
        <v>133</v>
      </c>
      <c r="B143" s="362" t="s">
        <v>56</v>
      </c>
      <c r="C143" s="459" t="s">
        <v>274</v>
      </c>
      <c r="D143" s="460">
        <v>44343</v>
      </c>
      <c r="E143" s="297">
        <v>986.65</v>
      </c>
      <c r="F143" s="297">
        <v>981.1</v>
      </c>
      <c r="G143" s="298">
        <v>953.35</v>
      </c>
      <c r="H143" s="298">
        <v>920.05</v>
      </c>
      <c r="I143" s="298">
        <v>892.3</v>
      </c>
      <c r="J143" s="298">
        <v>1014.4000000000001</v>
      </c>
      <c r="K143" s="298">
        <v>1042.1500000000001</v>
      </c>
      <c r="L143" s="298">
        <v>1075.4500000000003</v>
      </c>
      <c r="M143" s="285">
        <v>1008.85</v>
      </c>
      <c r="N143" s="285">
        <v>947.8</v>
      </c>
      <c r="O143" s="300">
        <v>6313500</v>
      </c>
      <c r="P143" s="301">
        <v>6.692015209125475E-2</v>
      </c>
    </row>
    <row r="144" spans="1:16" ht="15">
      <c r="A144" s="263">
        <v>134</v>
      </c>
      <c r="B144" s="362" t="s">
        <v>53</v>
      </c>
      <c r="C144" s="459" t="s">
        <v>169</v>
      </c>
      <c r="D144" s="460">
        <v>44343</v>
      </c>
      <c r="E144" s="297">
        <v>352.95</v>
      </c>
      <c r="F144" s="297">
        <v>356.51666666666665</v>
      </c>
      <c r="G144" s="298">
        <v>348.18333333333328</v>
      </c>
      <c r="H144" s="298">
        <v>343.41666666666663</v>
      </c>
      <c r="I144" s="298">
        <v>335.08333333333326</v>
      </c>
      <c r="J144" s="298">
        <v>361.2833333333333</v>
      </c>
      <c r="K144" s="298">
        <v>369.61666666666667</v>
      </c>
      <c r="L144" s="298">
        <v>374.38333333333333</v>
      </c>
      <c r="M144" s="285">
        <v>364.85</v>
      </c>
      <c r="N144" s="285">
        <v>351.75</v>
      </c>
      <c r="O144" s="300">
        <v>95733000</v>
      </c>
      <c r="P144" s="301">
        <v>7.2598718474795616E-3</v>
      </c>
    </row>
    <row r="145" spans="1:16" ht="15">
      <c r="A145" s="263">
        <v>135</v>
      </c>
      <c r="B145" s="362" t="s">
        <v>37</v>
      </c>
      <c r="C145" s="459" t="s">
        <v>170</v>
      </c>
      <c r="D145" s="460">
        <v>44343</v>
      </c>
      <c r="E145" s="297">
        <v>27848.45</v>
      </c>
      <c r="F145" s="297">
        <v>27895.216666666664</v>
      </c>
      <c r="G145" s="298">
        <v>27593.183333333327</v>
      </c>
      <c r="H145" s="298">
        <v>27337.916666666664</v>
      </c>
      <c r="I145" s="298">
        <v>27035.883333333328</v>
      </c>
      <c r="J145" s="298">
        <v>28150.483333333326</v>
      </c>
      <c r="K145" s="298">
        <v>28452.516666666659</v>
      </c>
      <c r="L145" s="298">
        <v>28707.783333333326</v>
      </c>
      <c r="M145" s="285">
        <v>28197.25</v>
      </c>
      <c r="N145" s="285">
        <v>27639.95</v>
      </c>
      <c r="O145" s="300">
        <v>156225</v>
      </c>
      <c r="P145" s="301">
        <v>-7.9948832747041895E-4</v>
      </c>
    </row>
    <row r="146" spans="1:16" ht="15">
      <c r="A146" s="263">
        <v>136</v>
      </c>
      <c r="B146" s="362" t="s">
        <v>63</v>
      </c>
      <c r="C146" s="459" t="s">
        <v>171</v>
      </c>
      <c r="D146" s="460">
        <v>44343</v>
      </c>
      <c r="E146" s="297">
        <v>1880.55</v>
      </c>
      <c r="F146" s="297">
        <v>1883.75</v>
      </c>
      <c r="G146" s="298">
        <v>1847.85</v>
      </c>
      <c r="H146" s="298">
        <v>1815.1499999999999</v>
      </c>
      <c r="I146" s="298">
        <v>1779.2499999999998</v>
      </c>
      <c r="J146" s="298">
        <v>1916.45</v>
      </c>
      <c r="K146" s="298">
        <v>1952.3500000000001</v>
      </c>
      <c r="L146" s="298">
        <v>1985.0500000000002</v>
      </c>
      <c r="M146" s="285">
        <v>1919.65</v>
      </c>
      <c r="N146" s="285">
        <v>1851.05</v>
      </c>
      <c r="O146" s="300">
        <v>961675</v>
      </c>
      <c r="P146" s="301">
        <v>1.7187052420509883E-3</v>
      </c>
    </row>
    <row r="147" spans="1:16" ht="15">
      <c r="A147" s="263">
        <v>137</v>
      </c>
      <c r="B147" s="362" t="s">
        <v>78</v>
      </c>
      <c r="C147" s="459" t="s">
        <v>172</v>
      </c>
      <c r="D147" s="460">
        <v>44343</v>
      </c>
      <c r="E147" s="297">
        <v>6750.35</v>
      </c>
      <c r="F147" s="297">
        <v>6713.9000000000005</v>
      </c>
      <c r="G147" s="298">
        <v>6581.5000000000009</v>
      </c>
      <c r="H147" s="298">
        <v>6412.6500000000005</v>
      </c>
      <c r="I147" s="298">
        <v>6280.2500000000009</v>
      </c>
      <c r="J147" s="298">
        <v>6882.7500000000009</v>
      </c>
      <c r="K147" s="298">
        <v>7015.1500000000005</v>
      </c>
      <c r="L147" s="298">
        <v>7184.0000000000009</v>
      </c>
      <c r="M147" s="285">
        <v>6846.3</v>
      </c>
      <c r="N147" s="285">
        <v>6545.05</v>
      </c>
      <c r="O147" s="300">
        <v>521875</v>
      </c>
      <c r="P147" s="301">
        <v>0.1485557083906465</v>
      </c>
    </row>
    <row r="148" spans="1:16" ht="15">
      <c r="A148" s="263">
        <v>138</v>
      </c>
      <c r="B148" s="362" t="s">
        <v>56</v>
      </c>
      <c r="C148" s="459" t="s">
        <v>173</v>
      </c>
      <c r="D148" s="460">
        <v>44343</v>
      </c>
      <c r="E148" s="297">
        <v>1297.4000000000001</v>
      </c>
      <c r="F148" s="297">
        <v>1315.2666666666667</v>
      </c>
      <c r="G148" s="298">
        <v>1274.4833333333333</v>
      </c>
      <c r="H148" s="298">
        <v>1251.5666666666666</v>
      </c>
      <c r="I148" s="298">
        <v>1210.7833333333333</v>
      </c>
      <c r="J148" s="298">
        <v>1338.1833333333334</v>
      </c>
      <c r="K148" s="298">
        <v>1378.9666666666667</v>
      </c>
      <c r="L148" s="298">
        <v>1401.8833333333334</v>
      </c>
      <c r="M148" s="285">
        <v>1356.05</v>
      </c>
      <c r="N148" s="285">
        <v>1292.3499999999999</v>
      </c>
      <c r="O148" s="300">
        <v>3982400</v>
      </c>
      <c r="P148" s="301">
        <v>-1.0042756289151834E-2</v>
      </c>
    </row>
    <row r="149" spans="1:16" ht="15">
      <c r="A149" s="263">
        <v>139</v>
      </c>
      <c r="B149" s="362" t="s">
        <v>51</v>
      </c>
      <c r="C149" s="459" t="s">
        <v>175</v>
      </c>
      <c r="D149" s="460">
        <v>44343</v>
      </c>
      <c r="E149" s="297">
        <v>648.5</v>
      </c>
      <c r="F149" s="297">
        <v>654.2166666666667</v>
      </c>
      <c r="G149" s="298">
        <v>639.68333333333339</v>
      </c>
      <c r="H149" s="298">
        <v>630.86666666666667</v>
      </c>
      <c r="I149" s="298">
        <v>616.33333333333337</v>
      </c>
      <c r="J149" s="298">
        <v>663.03333333333342</v>
      </c>
      <c r="K149" s="298">
        <v>677.56666666666672</v>
      </c>
      <c r="L149" s="298">
        <v>686.38333333333344</v>
      </c>
      <c r="M149" s="285">
        <v>668.75</v>
      </c>
      <c r="N149" s="285">
        <v>645.4</v>
      </c>
      <c r="O149" s="300">
        <v>43561000</v>
      </c>
      <c r="P149" s="301">
        <v>3.7547100603554637E-2</v>
      </c>
    </row>
    <row r="150" spans="1:16" ht="15">
      <c r="A150" s="263">
        <v>140</v>
      </c>
      <c r="B150" s="362" t="s">
        <v>88</v>
      </c>
      <c r="C150" s="459" t="s">
        <v>176</v>
      </c>
      <c r="D150" s="460">
        <v>44343</v>
      </c>
      <c r="E150" s="297">
        <v>491.65</v>
      </c>
      <c r="F150" s="297">
        <v>500.38333333333338</v>
      </c>
      <c r="G150" s="298">
        <v>480.81666666666672</v>
      </c>
      <c r="H150" s="298">
        <v>469.98333333333335</v>
      </c>
      <c r="I150" s="298">
        <v>450.41666666666669</v>
      </c>
      <c r="J150" s="298">
        <v>511.21666666666675</v>
      </c>
      <c r="K150" s="298">
        <v>530.78333333333353</v>
      </c>
      <c r="L150" s="298">
        <v>541.61666666666679</v>
      </c>
      <c r="M150" s="285">
        <v>519.95000000000005</v>
      </c>
      <c r="N150" s="285">
        <v>489.55</v>
      </c>
      <c r="O150" s="300">
        <v>12957000</v>
      </c>
      <c r="P150" s="301">
        <v>-2.8237147035662054E-2</v>
      </c>
    </row>
    <row r="151" spans="1:16" ht="15">
      <c r="A151" s="263">
        <v>141</v>
      </c>
      <c r="B151" s="362" t="s">
        <v>840</v>
      </c>
      <c r="C151" s="459" t="s">
        <v>177</v>
      </c>
      <c r="D151" s="460">
        <v>44343</v>
      </c>
      <c r="E151" s="297">
        <v>710.65</v>
      </c>
      <c r="F151" s="297">
        <v>724.63333333333333</v>
      </c>
      <c r="G151" s="298">
        <v>689.76666666666665</v>
      </c>
      <c r="H151" s="298">
        <v>668.88333333333333</v>
      </c>
      <c r="I151" s="298">
        <v>634.01666666666665</v>
      </c>
      <c r="J151" s="298">
        <v>745.51666666666665</v>
      </c>
      <c r="K151" s="298">
        <v>780.38333333333321</v>
      </c>
      <c r="L151" s="298">
        <v>801.26666666666665</v>
      </c>
      <c r="M151" s="285">
        <v>759.5</v>
      </c>
      <c r="N151" s="285">
        <v>703.75</v>
      </c>
      <c r="O151" s="300">
        <v>11198000</v>
      </c>
      <c r="P151" s="301">
        <v>0.19841609589041095</v>
      </c>
    </row>
    <row r="152" spans="1:16" ht="15">
      <c r="A152" s="263">
        <v>142</v>
      </c>
      <c r="B152" s="362" t="s">
        <v>49</v>
      </c>
      <c r="C152" s="459" t="s">
        <v>804</v>
      </c>
      <c r="D152" s="460">
        <v>44343</v>
      </c>
      <c r="E152" s="297">
        <v>646.79999999999995</v>
      </c>
      <c r="F152" s="297">
        <v>658.94999999999993</v>
      </c>
      <c r="G152" s="298">
        <v>630.39999999999986</v>
      </c>
      <c r="H152" s="298">
        <v>613.99999999999989</v>
      </c>
      <c r="I152" s="298">
        <v>585.44999999999982</v>
      </c>
      <c r="J152" s="298">
        <v>675.34999999999991</v>
      </c>
      <c r="K152" s="298">
        <v>703.89999999999986</v>
      </c>
      <c r="L152" s="298">
        <v>720.3</v>
      </c>
      <c r="M152" s="285">
        <v>687.5</v>
      </c>
      <c r="N152" s="285">
        <v>642.54999999999995</v>
      </c>
      <c r="O152" s="300">
        <v>7095600</v>
      </c>
      <c r="P152" s="301">
        <v>1.7152658662092624E-3</v>
      </c>
    </row>
    <row r="153" spans="1:16" ht="15">
      <c r="A153" s="263">
        <v>143</v>
      </c>
      <c r="B153" s="362" t="s">
        <v>43</v>
      </c>
      <c r="C153" s="459" t="s">
        <v>179</v>
      </c>
      <c r="D153" s="460">
        <v>44343</v>
      </c>
      <c r="E153" s="297">
        <v>290.75</v>
      </c>
      <c r="F153" s="297">
        <v>293.68333333333334</v>
      </c>
      <c r="G153" s="298">
        <v>285.9666666666667</v>
      </c>
      <c r="H153" s="298">
        <v>281.18333333333334</v>
      </c>
      <c r="I153" s="298">
        <v>273.4666666666667</v>
      </c>
      <c r="J153" s="298">
        <v>298.4666666666667</v>
      </c>
      <c r="K153" s="298">
        <v>306.18333333333328</v>
      </c>
      <c r="L153" s="298">
        <v>310.9666666666667</v>
      </c>
      <c r="M153" s="285">
        <v>301.39999999999998</v>
      </c>
      <c r="N153" s="285">
        <v>288.89999999999998</v>
      </c>
      <c r="O153" s="300">
        <v>98732550</v>
      </c>
      <c r="P153" s="301">
        <v>1.6042937587986861E-2</v>
      </c>
    </row>
    <row r="154" spans="1:16" ht="15">
      <c r="A154" s="263">
        <v>144</v>
      </c>
      <c r="B154" s="362" t="s">
        <v>42</v>
      </c>
      <c r="C154" s="459" t="s">
        <v>181</v>
      </c>
      <c r="D154" s="460">
        <v>44343</v>
      </c>
      <c r="E154" s="297">
        <v>101.45</v>
      </c>
      <c r="F154" s="297">
        <v>101.88333333333334</v>
      </c>
      <c r="G154" s="298">
        <v>99.866666666666674</v>
      </c>
      <c r="H154" s="298">
        <v>98.283333333333331</v>
      </c>
      <c r="I154" s="298">
        <v>96.266666666666666</v>
      </c>
      <c r="J154" s="298">
        <v>103.46666666666668</v>
      </c>
      <c r="K154" s="298">
        <v>105.48333333333336</v>
      </c>
      <c r="L154" s="298">
        <v>107.06666666666669</v>
      </c>
      <c r="M154" s="285">
        <v>103.9</v>
      </c>
      <c r="N154" s="285">
        <v>100.3</v>
      </c>
      <c r="O154" s="300">
        <v>114331500</v>
      </c>
      <c r="P154" s="301">
        <v>-3.8542317080093091E-2</v>
      </c>
    </row>
    <row r="155" spans="1:16" ht="15">
      <c r="A155" s="263">
        <v>145</v>
      </c>
      <c r="B155" s="362" t="s">
        <v>111</v>
      </c>
      <c r="C155" s="459" t="s">
        <v>182</v>
      </c>
      <c r="D155" s="460">
        <v>44343</v>
      </c>
      <c r="E155" s="297">
        <v>1068.95</v>
      </c>
      <c r="F155" s="297">
        <v>1073.45</v>
      </c>
      <c r="G155" s="298">
        <v>1056.0500000000002</v>
      </c>
      <c r="H155" s="298">
        <v>1043.1500000000001</v>
      </c>
      <c r="I155" s="298">
        <v>1025.7500000000002</v>
      </c>
      <c r="J155" s="298">
        <v>1086.3500000000001</v>
      </c>
      <c r="K155" s="298">
        <v>1103.7500000000002</v>
      </c>
      <c r="L155" s="298">
        <v>1116.6500000000001</v>
      </c>
      <c r="M155" s="285">
        <v>1090.8499999999999</v>
      </c>
      <c r="N155" s="285">
        <v>1060.55</v>
      </c>
      <c r="O155" s="300">
        <v>47676500</v>
      </c>
      <c r="P155" s="301">
        <v>-7.6605983404985584E-3</v>
      </c>
    </row>
    <row r="156" spans="1:16" ht="15">
      <c r="A156" s="263">
        <v>146</v>
      </c>
      <c r="B156" s="362" t="s">
        <v>106</v>
      </c>
      <c r="C156" s="459" t="s">
        <v>183</v>
      </c>
      <c r="D156" s="460">
        <v>44343</v>
      </c>
      <c r="E156" s="297">
        <v>3057.75</v>
      </c>
      <c r="F156" s="297">
        <v>3066.5666666666671</v>
      </c>
      <c r="G156" s="298">
        <v>3034.5333333333342</v>
      </c>
      <c r="H156" s="298">
        <v>3011.3166666666671</v>
      </c>
      <c r="I156" s="298">
        <v>2979.2833333333342</v>
      </c>
      <c r="J156" s="298">
        <v>3089.7833333333342</v>
      </c>
      <c r="K156" s="298">
        <v>3121.8166666666671</v>
      </c>
      <c r="L156" s="298">
        <v>3145.0333333333342</v>
      </c>
      <c r="M156" s="285">
        <v>3098.6</v>
      </c>
      <c r="N156" s="285">
        <v>3043.35</v>
      </c>
      <c r="O156" s="300">
        <v>7101300</v>
      </c>
      <c r="P156" s="301">
        <v>-1.0202801588960904E-2</v>
      </c>
    </row>
    <row r="157" spans="1:16" ht="15">
      <c r="A157" s="263">
        <v>147</v>
      </c>
      <c r="B157" s="362" t="s">
        <v>106</v>
      </c>
      <c r="C157" s="459" t="s">
        <v>184</v>
      </c>
      <c r="D157" s="460">
        <v>44343</v>
      </c>
      <c r="E157" s="297">
        <v>963.7</v>
      </c>
      <c r="F157" s="297">
        <v>965.28333333333342</v>
      </c>
      <c r="G157" s="298">
        <v>957.21666666666681</v>
      </c>
      <c r="H157" s="298">
        <v>950.73333333333335</v>
      </c>
      <c r="I157" s="298">
        <v>942.66666666666674</v>
      </c>
      <c r="J157" s="298">
        <v>971.76666666666688</v>
      </c>
      <c r="K157" s="298">
        <v>979.83333333333348</v>
      </c>
      <c r="L157" s="298">
        <v>986.31666666666695</v>
      </c>
      <c r="M157" s="285">
        <v>973.35</v>
      </c>
      <c r="N157" s="285">
        <v>958.8</v>
      </c>
      <c r="O157" s="300">
        <v>12441600</v>
      </c>
      <c r="P157" s="301">
        <v>6.0610710449593375E-2</v>
      </c>
    </row>
    <row r="158" spans="1:16" ht="15">
      <c r="A158" s="263">
        <v>148</v>
      </c>
      <c r="B158" s="362" t="s">
        <v>49</v>
      </c>
      <c r="C158" s="459" t="s">
        <v>185</v>
      </c>
      <c r="D158" s="460">
        <v>44343</v>
      </c>
      <c r="E158" s="297">
        <v>1411.75</v>
      </c>
      <c r="F158" s="297">
        <v>1420.8333333333333</v>
      </c>
      <c r="G158" s="298">
        <v>1400.9166666666665</v>
      </c>
      <c r="H158" s="298">
        <v>1390.0833333333333</v>
      </c>
      <c r="I158" s="298">
        <v>1370.1666666666665</v>
      </c>
      <c r="J158" s="298">
        <v>1431.6666666666665</v>
      </c>
      <c r="K158" s="298">
        <v>1451.583333333333</v>
      </c>
      <c r="L158" s="298">
        <v>1462.4166666666665</v>
      </c>
      <c r="M158" s="285">
        <v>1440.75</v>
      </c>
      <c r="N158" s="285">
        <v>1410</v>
      </c>
      <c r="O158" s="300">
        <v>6043500</v>
      </c>
      <c r="P158" s="301">
        <v>4.6221760581667097E-2</v>
      </c>
    </row>
    <row r="159" spans="1:16" ht="15">
      <c r="A159" s="263">
        <v>149</v>
      </c>
      <c r="B159" s="362" t="s">
        <v>51</v>
      </c>
      <c r="C159" s="459" t="s">
        <v>186</v>
      </c>
      <c r="D159" s="460">
        <v>44343</v>
      </c>
      <c r="E159" s="297">
        <v>2516.8000000000002</v>
      </c>
      <c r="F159" s="297">
        <v>2530.0499999999997</v>
      </c>
      <c r="G159" s="298">
        <v>2490.2499999999995</v>
      </c>
      <c r="H159" s="298">
        <v>2463.6999999999998</v>
      </c>
      <c r="I159" s="298">
        <v>2423.8999999999996</v>
      </c>
      <c r="J159" s="298">
        <v>2556.5999999999995</v>
      </c>
      <c r="K159" s="298">
        <v>2596.3999999999996</v>
      </c>
      <c r="L159" s="298">
        <v>2622.9499999999994</v>
      </c>
      <c r="M159" s="285">
        <v>2569.85</v>
      </c>
      <c r="N159" s="285">
        <v>2503.5</v>
      </c>
      <c r="O159" s="300">
        <v>1019250</v>
      </c>
      <c r="P159" s="301">
        <v>9.8207709305180458E-4</v>
      </c>
    </row>
    <row r="160" spans="1:16" ht="15">
      <c r="A160" s="263">
        <v>150</v>
      </c>
      <c r="B160" s="362" t="s">
        <v>42</v>
      </c>
      <c r="C160" s="459" t="s">
        <v>187</v>
      </c>
      <c r="D160" s="460">
        <v>44343</v>
      </c>
      <c r="E160" s="297">
        <v>404.65</v>
      </c>
      <c r="F160" s="297">
        <v>403.7166666666667</v>
      </c>
      <c r="G160" s="298">
        <v>398.63333333333338</v>
      </c>
      <c r="H160" s="298">
        <v>392.61666666666667</v>
      </c>
      <c r="I160" s="298">
        <v>387.53333333333336</v>
      </c>
      <c r="J160" s="298">
        <v>409.73333333333341</v>
      </c>
      <c r="K160" s="298">
        <v>414.81666666666666</v>
      </c>
      <c r="L160" s="298">
        <v>420.83333333333343</v>
      </c>
      <c r="M160" s="285">
        <v>408.8</v>
      </c>
      <c r="N160" s="285">
        <v>397.7</v>
      </c>
      <c r="O160" s="300">
        <v>1843500</v>
      </c>
      <c r="P160" s="301">
        <v>5.2226027397260275E-2</v>
      </c>
    </row>
    <row r="161" spans="1:16" ht="15">
      <c r="A161" s="263">
        <v>151</v>
      </c>
      <c r="B161" s="362" t="s">
        <v>39</v>
      </c>
      <c r="C161" s="459" t="s">
        <v>510</v>
      </c>
      <c r="D161" s="460">
        <v>44343</v>
      </c>
      <c r="E161" s="297">
        <v>780.4</v>
      </c>
      <c r="F161" s="297">
        <v>783.84999999999991</v>
      </c>
      <c r="G161" s="298">
        <v>773.39999999999986</v>
      </c>
      <c r="H161" s="298">
        <v>766.4</v>
      </c>
      <c r="I161" s="298">
        <v>755.94999999999993</v>
      </c>
      <c r="J161" s="298">
        <v>790.8499999999998</v>
      </c>
      <c r="K161" s="298">
        <v>801.29999999999984</v>
      </c>
      <c r="L161" s="298">
        <v>808.29999999999973</v>
      </c>
      <c r="M161" s="285">
        <v>794.3</v>
      </c>
      <c r="N161" s="285">
        <v>776.85</v>
      </c>
      <c r="O161" s="300">
        <v>1008475</v>
      </c>
      <c r="P161" s="301">
        <v>-1.9732205778717406E-2</v>
      </c>
    </row>
    <row r="162" spans="1:16" ht="15">
      <c r="A162" s="263">
        <v>152</v>
      </c>
      <c r="B162" s="362" t="s">
        <v>43</v>
      </c>
      <c r="C162" s="459" t="s">
        <v>188</v>
      </c>
      <c r="D162" s="460">
        <v>44343</v>
      </c>
      <c r="E162" s="297">
        <v>610.65</v>
      </c>
      <c r="F162" s="297">
        <v>615.1</v>
      </c>
      <c r="G162" s="298">
        <v>604.6</v>
      </c>
      <c r="H162" s="298">
        <v>598.54999999999995</v>
      </c>
      <c r="I162" s="298">
        <v>588.04999999999995</v>
      </c>
      <c r="J162" s="298">
        <v>621.15000000000009</v>
      </c>
      <c r="K162" s="298">
        <v>631.65000000000009</v>
      </c>
      <c r="L162" s="298">
        <v>637.70000000000016</v>
      </c>
      <c r="M162" s="285">
        <v>625.6</v>
      </c>
      <c r="N162" s="285">
        <v>609.04999999999995</v>
      </c>
      <c r="O162" s="300">
        <v>4611600</v>
      </c>
      <c r="P162" s="301">
        <v>-3.48666861998242E-2</v>
      </c>
    </row>
    <row r="163" spans="1:16" ht="15">
      <c r="A163" s="263">
        <v>153</v>
      </c>
      <c r="B163" s="362" t="s">
        <v>49</v>
      </c>
      <c r="C163" s="459" t="s">
        <v>189</v>
      </c>
      <c r="D163" s="460">
        <v>44343</v>
      </c>
      <c r="E163" s="297">
        <v>1202.4000000000001</v>
      </c>
      <c r="F163" s="297">
        <v>1204.5666666666668</v>
      </c>
      <c r="G163" s="298">
        <v>1189.9333333333336</v>
      </c>
      <c r="H163" s="298">
        <v>1177.4666666666667</v>
      </c>
      <c r="I163" s="298">
        <v>1162.8333333333335</v>
      </c>
      <c r="J163" s="298">
        <v>1217.0333333333338</v>
      </c>
      <c r="K163" s="298">
        <v>1231.666666666667</v>
      </c>
      <c r="L163" s="298">
        <v>1244.1333333333339</v>
      </c>
      <c r="M163" s="285">
        <v>1219.2</v>
      </c>
      <c r="N163" s="285">
        <v>1192.0999999999999</v>
      </c>
      <c r="O163" s="300">
        <v>942900</v>
      </c>
      <c r="P163" s="301">
        <v>6.7264573991031393E-3</v>
      </c>
    </row>
    <row r="164" spans="1:16" ht="15">
      <c r="A164" s="263">
        <v>154</v>
      </c>
      <c r="B164" s="362" t="s">
        <v>37</v>
      </c>
      <c r="C164" s="459" t="s">
        <v>191</v>
      </c>
      <c r="D164" s="460">
        <v>44343</v>
      </c>
      <c r="E164" s="297">
        <v>6332.05</v>
      </c>
      <c r="F164" s="297">
        <v>6372.666666666667</v>
      </c>
      <c r="G164" s="298">
        <v>6279.3333333333339</v>
      </c>
      <c r="H164" s="298">
        <v>6226.6166666666668</v>
      </c>
      <c r="I164" s="298">
        <v>6133.2833333333338</v>
      </c>
      <c r="J164" s="298">
        <v>6425.3833333333341</v>
      </c>
      <c r="K164" s="298">
        <v>6518.7166666666681</v>
      </c>
      <c r="L164" s="298">
        <v>6571.4333333333343</v>
      </c>
      <c r="M164" s="285">
        <v>6466</v>
      </c>
      <c r="N164" s="285">
        <v>6319.95</v>
      </c>
      <c r="O164" s="300">
        <v>2459700</v>
      </c>
      <c r="P164" s="301">
        <v>1.4560303580267282E-2</v>
      </c>
    </row>
    <row r="165" spans="1:16" ht="15">
      <c r="A165" s="263">
        <v>155</v>
      </c>
      <c r="B165" s="362" t="s">
        <v>840</v>
      </c>
      <c r="C165" s="459" t="s">
        <v>193</v>
      </c>
      <c r="D165" s="460">
        <v>44343</v>
      </c>
      <c r="E165" s="297">
        <v>615.29999999999995</v>
      </c>
      <c r="F165" s="297">
        <v>625.0333333333333</v>
      </c>
      <c r="G165" s="298">
        <v>602.06666666666661</v>
      </c>
      <c r="H165" s="298">
        <v>588.83333333333326</v>
      </c>
      <c r="I165" s="298">
        <v>565.86666666666656</v>
      </c>
      <c r="J165" s="298">
        <v>638.26666666666665</v>
      </c>
      <c r="K165" s="298">
        <v>661.23333333333335</v>
      </c>
      <c r="L165" s="298">
        <v>674.4666666666667</v>
      </c>
      <c r="M165" s="285">
        <v>648</v>
      </c>
      <c r="N165" s="285">
        <v>611.79999999999995</v>
      </c>
      <c r="O165" s="300">
        <v>19138600</v>
      </c>
      <c r="P165" s="301">
        <v>1.9529085872576176E-2</v>
      </c>
    </row>
    <row r="166" spans="1:16" ht="15">
      <c r="A166" s="263">
        <v>156</v>
      </c>
      <c r="B166" s="362" t="s">
        <v>111</v>
      </c>
      <c r="C166" s="459" t="s">
        <v>194</v>
      </c>
      <c r="D166" s="460">
        <v>44343</v>
      </c>
      <c r="E166" s="297">
        <v>260.10000000000002</v>
      </c>
      <c r="F166" s="297">
        <v>258.68333333333334</v>
      </c>
      <c r="G166" s="298">
        <v>253.9666666666667</v>
      </c>
      <c r="H166" s="298">
        <v>247.83333333333337</v>
      </c>
      <c r="I166" s="298">
        <v>243.11666666666673</v>
      </c>
      <c r="J166" s="298">
        <v>264.81666666666666</v>
      </c>
      <c r="K166" s="298">
        <v>269.53333333333325</v>
      </c>
      <c r="L166" s="298">
        <v>275.66666666666663</v>
      </c>
      <c r="M166" s="285">
        <v>263.39999999999998</v>
      </c>
      <c r="N166" s="285">
        <v>252.55</v>
      </c>
      <c r="O166" s="300">
        <v>71442600</v>
      </c>
      <c r="P166" s="301">
        <v>4.7521471857697173E-3</v>
      </c>
    </row>
    <row r="167" spans="1:16" ht="15">
      <c r="A167" s="263">
        <v>157</v>
      </c>
      <c r="B167" s="362" t="s">
        <v>63</v>
      </c>
      <c r="C167" s="459" t="s">
        <v>195</v>
      </c>
      <c r="D167" s="460">
        <v>44343</v>
      </c>
      <c r="E167" s="297">
        <v>967</v>
      </c>
      <c r="F167" s="297">
        <v>967.93333333333339</v>
      </c>
      <c r="G167" s="298">
        <v>957.86666666666679</v>
      </c>
      <c r="H167" s="298">
        <v>948.73333333333335</v>
      </c>
      <c r="I167" s="298">
        <v>938.66666666666674</v>
      </c>
      <c r="J167" s="298">
        <v>977.06666666666683</v>
      </c>
      <c r="K167" s="298">
        <v>987.13333333333344</v>
      </c>
      <c r="L167" s="298">
        <v>996.26666666666688</v>
      </c>
      <c r="M167" s="285">
        <v>978</v>
      </c>
      <c r="N167" s="285">
        <v>958.8</v>
      </c>
      <c r="O167" s="300">
        <v>2840500</v>
      </c>
      <c r="P167" s="301">
        <v>-7.8955901426718544E-2</v>
      </c>
    </row>
    <row r="168" spans="1:16" ht="15">
      <c r="A168" s="263">
        <v>158</v>
      </c>
      <c r="B168" s="362" t="s">
        <v>106</v>
      </c>
      <c r="C168" s="459" t="s">
        <v>196</v>
      </c>
      <c r="D168" s="460">
        <v>44343</v>
      </c>
      <c r="E168" s="297">
        <v>483.65</v>
      </c>
      <c r="F168" s="297">
        <v>484.48333333333329</v>
      </c>
      <c r="G168" s="298">
        <v>479.26666666666659</v>
      </c>
      <c r="H168" s="298">
        <v>474.88333333333333</v>
      </c>
      <c r="I168" s="298">
        <v>469.66666666666663</v>
      </c>
      <c r="J168" s="298">
        <v>488.86666666666656</v>
      </c>
      <c r="K168" s="298">
        <v>494.08333333333326</v>
      </c>
      <c r="L168" s="298">
        <v>498.46666666666653</v>
      </c>
      <c r="M168" s="285">
        <v>489.7</v>
      </c>
      <c r="N168" s="285">
        <v>480.1</v>
      </c>
      <c r="O168" s="300">
        <v>29369600</v>
      </c>
      <c r="P168" s="301">
        <v>-1.359557203503681E-2</v>
      </c>
    </row>
    <row r="169" spans="1:16" ht="15">
      <c r="A169" s="263">
        <v>159</v>
      </c>
      <c r="B169" s="362" t="s">
        <v>88</v>
      </c>
      <c r="C169" s="459" t="s">
        <v>198</v>
      </c>
      <c r="D169" s="460">
        <v>44343</v>
      </c>
      <c r="E169" s="297">
        <v>182.7</v>
      </c>
      <c r="F169" s="297">
        <v>184.13333333333333</v>
      </c>
      <c r="G169" s="298">
        <v>179.91666666666666</v>
      </c>
      <c r="H169" s="298">
        <v>177.13333333333333</v>
      </c>
      <c r="I169" s="298">
        <v>172.91666666666666</v>
      </c>
      <c r="J169" s="298">
        <v>186.91666666666666</v>
      </c>
      <c r="K169" s="298">
        <v>191.13333333333335</v>
      </c>
      <c r="L169" s="298">
        <v>193.91666666666666</v>
      </c>
      <c r="M169" s="285">
        <v>188.35</v>
      </c>
      <c r="N169" s="285">
        <v>181.35</v>
      </c>
      <c r="O169" s="300">
        <v>67458000</v>
      </c>
      <c r="P169" s="301">
        <v>2.9885365092109373E-3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D15" sqref="D1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44321</v>
      </c>
    </row>
    <row r="7" spans="1:15">
      <c r="A7"/>
    </row>
    <row r="8" spans="1:15" ht="28.5" customHeight="1">
      <c r="A8" s="516" t="s">
        <v>16</v>
      </c>
      <c r="B8" s="517" t="s">
        <v>18</v>
      </c>
      <c r="C8" s="515" t="s">
        <v>19</v>
      </c>
      <c r="D8" s="515" t="s">
        <v>20</v>
      </c>
      <c r="E8" s="515" t="s">
        <v>21</v>
      </c>
      <c r="F8" s="515"/>
      <c r="G8" s="515"/>
      <c r="H8" s="515" t="s">
        <v>22</v>
      </c>
      <c r="I8" s="515"/>
      <c r="J8" s="515"/>
      <c r="K8" s="260"/>
      <c r="L8" s="268"/>
      <c r="M8" s="268"/>
    </row>
    <row r="9" spans="1:15" ht="36" customHeight="1">
      <c r="A9" s="511"/>
      <c r="B9" s="513"/>
      <c r="C9" s="518" t="s">
        <v>23</v>
      </c>
      <c r="D9" s="51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14496.5</v>
      </c>
      <c r="D10" s="284">
        <v>14560.466666666667</v>
      </c>
      <c r="E10" s="284">
        <v>14397.533333333335</v>
      </c>
      <c r="F10" s="284">
        <v>14298.566666666668</v>
      </c>
      <c r="G10" s="284">
        <v>14135.633333333335</v>
      </c>
      <c r="H10" s="284">
        <v>14659.433333333334</v>
      </c>
      <c r="I10" s="284">
        <v>14822.366666666669</v>
      </c>
      <c r="J10" s="284">
        <v>14921.333333333334</v>
      </c>
      <c r="K10" s="283">
        <v>14723.4</v>
      </c>
      <c r="L10" s="283">
        <v>14461.5</v>
      </c>
      <c r="M10" s="288"/>
    </row>
    <row r="11" spans="1:15">
      <c r="A11" s="282">
        <v>2</v>
      </c>
      <c r="B11" s="263" t="s">
        <v>216</v>
      </c>
      <c r="C11" s="285">
        <v>32270.35</v>
      </c>
      <c r="D11" s="265">
        <v>32491.100000000002</v>
      </c>
      <c r="E11" s="265">
        <v>31970.65</v>
      </c>
      <c r="F11" s="265">
        <v>31670.95</v>
      </c>
      <c r="G11" s="265">
        <v>31150.5</v>
      </c>
      <c r="H11" s="265">
        <v>32790.800000000003</v>
      </c>
      <c r="I11" s="265">
        <v>33311.250000000007</v>
      </c>
      <c r="J11" s="265">
        <v>33610.950000000004</v>
      </c>
      <c r="K11" s="285">
        <v>33011.550000000003</v>
      </c>
      <c r="L11" s="285">
        <v>32191.4</v>
      </c>
      <c r="M11" s="288"/>
    </row>
    <row r="12" spans="1:15">
      <c r="A12" s="282">
        <v>3</v>
      </c>
      <c r="B12" s="271" t="s">
        <v>217</v>
      </c>
      <c r="C12" s="285">
        <v>1824.65</v>
      </c>
      <c r="D12" s="265">
        <v>1830.0666666666666</v>
      </c>
      <c r="E12" s="265">
        <v>1811.5333333333333</v>
      </c>
      <c r="F12" s="265">
        <v>1798.4166666666667</v>
      </c>
      <c r="G12" s="265">
        <v>1779.8833333333334</v>
      </c>
      <c r="H12" s="265">
        <v>1843.1833333333332</v>
      </c>
      <c r="I12" s="265">
        <v>1861.7166666666665</v>
      </c>
      <c r="J12" s="265">
        <v>1874.833333333333</v>
      </c>
      <c r="K12" s="285">
        <v>1848.6</v>
      </c>
      <c r="L12" s="285">
        <v>1816.95</v>
      </c>
      <c r="M12" s="288"/>
    </row>
    <row r="13" spans="1:15">
      <c r="A13" s="282">
        <v>4</v>
      </c>
      <c r="B13" s="263" t="s">
        <v>218</v>
      </c>
      <c r="C13" s="285">
        <v>4045.2</v>
      </c>
      <c r="D13" s="265">
        <v>4059.7666666666664</v>
      </c>
      <c r="E13" s="265">
        <v>4019.9333333333325</v>
      </c>
      <c r="F13" s="265">
        <v>3994.6666666666661</v>
      </c>
      <c r="G13" s="265">
        <v>3954.8333333333321</v>
      </c>
      <c r="H13" s="265">
        <v>4085.0333333333328</v>
      </c>
      <c r="I13" s="265">
        <v>4124.8666666666668</v>
      </c>
      <c r="J13" s="265">
        <v>4150.1333333333332</v>
      </c>
      <c r="K13" s="285">
        <v>4099.6000000000004</v>
      </c>
      <c r="L13" s="285">
        <v>4034.5</v>
      </c>
      <c r="M13" s="288"/>
    </row>
    <row r="14" spans="1:15">
      <c r="A14" s="282">
        <v>5</v>
      </c>
      <c r="B14" s="263" t="s">
        <v>219</v>
      </c>
      <c r="C14" s="285">
        <v>25489</v>
      </c>
      <c r="D14" s="265">
        <v>25563.066666666666</v>
      </c>
      <c r="E14" s="265">
        <v>25324.883333333331</v>
      </c>
      <c r="F14" s="265">
        <v>25160.766666666666</v>
      </c>
      <c r="G14" s="265">
        <v>24922.583333333332</v>
      </c>
      <c r="H14" s="265">
        <v>25727.183333333331</v>
      </c>
      <c r="I14" s="265">
        <v>25965.366666666665</v>
      </c>
      <c r="J14" s="265">
        <v>26129.48333333333</v>
      </c>
      <c r="K14" s="285">
        <v>25801.25</v>
      </c>
      <c r="L14" s="285">
        <v>25398.95</v>
      </c>
      <c r="M14" s="288"/>
    </row>
    <row r="15" spans="1:15">
      <c r="A15" s="282">
        <v>6</v>
      </c>
      <c r="B15" s="263" t="s">
        <v>220</v>
      </c>
      <c r="C15" s="285">
        <v>3207.15</v>
      </c>
      <c r="D15" s="265">
        <v>3220.3833333333337</v>
      </c>
      <c r="E15" s="265">
        <v>3183.0666666666675</v>
      </c>
      <c r="F15" s="265">
        <v>3158.983333333334</v>
      </c>
      <c r="G15" s="265">
        <v>3121.6666666666679</v>
      </c>
      <c r="H15" s="265">
        <v>3244.4666666666672</v>
      </c>
      <c r="I15" s="265">
        <v>3281.7833333333338</v>
      </c>
      <c r="J15" s="265">
        <v>3305.8666666666668</v>
      </c>
      <c r="K15" s="285">
        <v>3257.7</v>
      </c>
      <c r="L15" s="285">
        <v>3196.3</v>
      </c>
      <c r="M15" s="288"/>
    </row>
    <row r="16" spans="1:15">
      <c r="A16" s="282">
        <v>7</v>
      </c>
      <c r="B16" s="263" t="s">
        <v>221</v>
      </c>
      <c r="C16" s="285">
        <v>6685.85</v>
      </c>
      <c r="D16" s="265">
        <v>6725.916666666667</v>
      </c>
      <c r="E16" s="265">
        <v>6628.4333333333343</v>
      </c>
      <c r="F16" s="265">
        <v>6571.0166666666673</v>
      </c>
      <c r="G16" s="265">
        <v>6473.5333333333347</v>
      </c>
      <c r="H16" s="265">
        <v>6783.3333333333339</v>
      </c>
      <c r="I16" s="265">
        <v>6880.8166666666657</v>
      </c>
      <c r="J16" s="265">
        <v>6938.2333333333336</v>
      </c>
      <c r="K16" s="285">
        <v>6823.4</v>
      </c>
      <c r="L16" s="285">
        <v>6668.5</v>
      </c>
      <c r="M16" s="288"/>
    </row>
    <row r="17" spans="1:13">
      <c r="A17" s="282">
        <v>8</v>
      </c>
      <c r="B17" s="263" t="s">
        <v>38</v>
      </c>
      <c r="C17" s="263">
        <v>1869</v>
      </c>
      <c r="D17" s="265">
        <v>1883.3333333333333</v>
      </c>
      <c r="E17" s="265">
        <v>1851.6666666666665</v>
      </c>
      <c r="F17" s="265">
        <v>1834.3333333333333</v>
      </c>
      <c r="G17" s="265">
        <v>1802.6666666666665</v>
      </c>
      <c r="H17" s="265">
        <v>1900.6666666666665</v>
      </c>
      <c r="I17" s="265">
        <v>1932.333333333333</v>
      </c>
      <c r="J17" s="265">
        <v>1949.6666666666665</v>
      </c>
      <c r="K17" s="263">
        <v>1915</v>
      </c>
      <c r="L17" s="263">
        <v>1866</v>
      </c>
      <c r="M17" s="263">
        <v>4.7813299999999996</v>
      </c>
    </row>
    <row r="18" spans="1:13">
      <c r="A18" s="282">
        <v>9</v>
      </c>
      <c r="B18" s="263" t="s">
        <v>222</v>
      </c>
      <c r="C18" s="263">
        <v>915.5</v>
      </c>
      <c r="D18" s="265">
        <v>928.51666666666677</v>
      </c>
      <c r="E18" s="265">
        <v>899.58333333333348</v>
      </c>
      <c r="F18" s="265">
        <v>883.66666666666674</v>
      </c>
      <c r="G18" s="265">
        <v>854.73333333333346</v>
      </c>
      <c r="H18" s="265">
        <v>944.43333333333351</v>
      </c>
      <c r="I18" s="265">
        <v>973.36666666666667</v>
      </c>
      <c r="J18" s="265">
        <v>989.28333333333353</v>
      </c>
      <c r="K18" s="263">
        <v>957.45</v>
      </c>
      <c r="L18" s="263">
        <v>912.6</v>
      </c>
      <c r="M18" s="263">
        <v>35.144550000000002</v>
      </c>
    </row>
    <row r="19" spans="1:13">
      <c r="A19" s="282">
        <v>10</v>
      </c>
      <c r="B19" s="263" t="s">
        <v>735</v>
      </c>
      <c r="C19" s="264">
        <v>1635.55</v>
      </c>
      <c r="D19" s="265">
        <v>1645.5166666666667</v>
      </c>
      <c r="E19" s="265">
        <v>1603.0333333333333</v>
      </c>
      <c r="F19" s="265">
        <v>1570.5166666666667</v>
      </c>
      <c r="G19" s="265">
        <v>1528.0333333333333</v>
      </c>
      <c r="H19" s="265">
        <v>1678.0333333333333</v>
      </c>
      <c r="I19" s="265">
        <v>1720.5166666666664</v>
      </c>
      <c r="J19" s="265">
        <v>1753.0333333333333</v>
      </c>
      <c r="K19" s="263">
        <v>1688</v>
      </c>
      <c r="L19" s="263">
        <v>1613</v>
      </c>
      <c r="M19" s="263">
        <v>5.8039100000000001</v>
      </c>
    </row>
    <row r="20" spans="1:13">
      <c r="A20" s="282">
        <v>11</v>
      </c>
      <c r="B20" s="263" t="s">
        <v>288</v>
      </c>
      <c r="C20" s="263">
        <v>15314.8</v>
      </c>
      <c r="D20" s="265">
        <v>15278.283333333333</v>
      </c>
      <c r="E20" s="265">
        <v>15106.566666666666</v>
      </c>
      <c r="F20" s="265">
        <v>14898.333333333332</v>
      </c>
      <c r="G20" s="265">
        <v>14726.616666666665</v>
      </c>
      <c r="H20" s="265">
        <v>15486.516666666666</v>
      </c>
      <c r="I20" s="265">
        <v>15658.233333333334</v>
      </c>
      <c r="J20" s="265">
        <v>15866.466666666667</v>
      </c>
      <c r="K20" s="263">
        <v>15450</v>
      </c>
      <c r="L20" s="263">
        <v>15070.05</v>
      </c>
      <c r="M20" s="263">
        <v>0.12152</v>
      </c>
    </row>
    <row r="21" spans="1:13">
      <c r="A21" s="282">
        <v>12</v>
      </c>
      <c r="B21" s="263" t="s">
        <v>40</v>
      </c>
      <c r="C21" s="263">
        <v>1262.5</v>
      </c>
      <c r="D21" s="265">
        <v>1267.7666666666667</v>
      </c>
      <c r="E21" s="265">
        <v>1236.5833333333333</v>
      </c>
      <c r="F21" s="265">
        <v>1210.6666666666665</v>
      </c>
      <c r="G21" s="265">
        <v>1179.4833333333331</v>
      </c>
      <c r="H21" s="265">
        <v>1293.6833333333334</v>
      </c>
      <c r="I21" s="265">
        <v>1324.8666666666668</v>
      </c>
      <c r="J21" s="265">
        <v>1350.7833333333335</v>
      </c>
      <c r="K21" s="263">
        <v>1298.95</v>
      </c>
      <c r="L21" s="263">
        <v>1241.8499999999999</v>
      </c>
      <c r="M21" s="263">
        <v>102.71516</v>
      </c>
    </row>
    <row r="22" spans="1:13">
      <c r="A22" s="282">
        <v>13</v>
      </c>
      <c r="B22" s="263" t="s">
        <v>289</v>
      </c>
      <c r="C22" s="263">
        <v>1045.0999999999999</v>
      </c>
      <c r="D22" s="265">
        <v>1047.7</v>
      </c>
      <c r="E22" s="265">
        <v>1032.4000000000001</v>
      </c>
      <c r="F22" s="265">
        <v>1019.7</v>
      </c>
      <c r="G22" s="265">
        <v>1004.4000000000001</v>
      </c>
      <c r="H22" s="265">
        <v>1060.4000000000001</v>
      </c>
      <c r="I22" s="265">
        <v>1075.6999999999998</v>
      </c>
      <c r="J22" s="265">
        <v>1088.4000000000001</v>
      </c>
      <c r="K22" s="263">
        <v>1063</v>
      </c>
      <c r="L22" s="263">
        <v>1035</v>
      </c>
      <c r="M22" s="263">
        <v>2.5646300000000002</v>
      </c>
    </row>
    <row r="23" spans="1:13">
      <c r="A23" s="282">
        <v>14</v>
      </c>
      <c r="B23" s="263" t="s">
        <v>41</v>
      </c>
      <c r="C23" s="263">
        <v>768.75</v>
      </c>
      <c r="D23" s="265">
        <v>770.26666666666677</v>
      </c>
      <c r="E23" s="265">
        <v>758.53333333333353</v>
      </c>
      <c r="F23" s="265">
        <v>748.31666666666672</v>
      </c>
      <c r="G23" s="265">
        <v>736.58333333333348</v>
      </c>
      <c r="H23" s="265">
        <v>780.48333333333358</v>
      </c>
      <c r="I23" s="265">
        <v>792.21666666666692</v>
      </c>
      <c r="J23" s="265">
        <v>802.43333333333362</v>
      </c>
      <c r="K23" s="263">
        <v>782</v>
      </c>
      <c r="L23" s="263">
        <v>760.05</v>
      </c>
      <c r="M23" s="263">
        <v>314.00295999999997</v>
      </c>
    </row>
    <row r="24" spans="1:13">
      <c r="A24" s="282">
        <v>15</v>
      </c>
      <c r="B24" s="263" t="s">
        <v>830</v>
      </c>
      <c r="C24" s="263">
        <v>1252.8499999999999</v>
      </c>
      <c r="D24" s="265">
        <v>1268.2833333333333</v>
      </c>
      <c r="E24" s="265">
        <v>1216.5666666666666</v>
      </c>
      <c r="F24" s="265">
        <v>1180.2833333333333</v>
      </c>
      <c r="G24" s="265">
        <v>1128.5666666666666</v>
      </c>
      <c r="H24" s="265">
        <v>1304.5666666666666</v>
      </c>
      <c r="I24" s="265">
        <v>1356.2833333333333</v>
      </c>
      <c r="J24" s="265">
        <v>1392.5666666666666</v>
      </c>
      <c r="K24" s="263">
        <v>1320</v>
      </c>
      <c r="L24" s="263">
        <v>1232</v>
      </c>
      <c r="M24" s="263">
        <v>16.917090000000002</v>
      </c>
    </row>
    <row r="25" spans="1:13">
      <c r="A25" s="282">
        <v>16</v>
      </c>
      <c r="B25" s="263" t="s">
        <v>290</v>
      </c>
      <c r="C25" s="263">
        <v>1065.3499999999999</v>
      </c>
      <c r="D25" s="265">
        <v>1071.1333333333332</v>
      </c>
      <c r="E25" s="265">
        <v>1047.2666666666664</v>
      </c>
      <c r="F25" s="265">
        <v>1029.1833333333332</v>
      </c>
      <c r="G25" s="265">
        <v>1005.3166666666664</v>
      </c>
      <c r="H25" s="265">
        <v>1089.2166666666665</v>
      </c>
      <c r="I25" s="265">
        <v>1113.0833333333333</v>
      </c>
      <c r="J25" s="265">
        <v>1131.1666666666665</v>
      </c>
      <c r="K25" s="263">
        <v>1095</v>
      </c>
      <c r="L25" s="263">
        <v>1053.05</v>
      </c>
      <c r="M25" s="263">
        <v>7.5487900000000003</v>
      </c>
    </row>
    <row r="26" spans="1:13">
      <c r="A26" s="282">
        <v>17</v>
      </c>
      <c r="B26" s="263" t="s">
        <v>223</v>
      </c>
      <c r="C26" s="263">
        <v>114.15</v>
      </c>
      <c r="D26" s="265">
        <v>115.46666666666665</v>
      </c>
      <c r="E26" s="265">
        <v>112.18333333333331</v>
      </c>
      <c r="F26" s="265">
        <v>110.21666666666665</v>
      </c>
      <c r="G26" s="265">
        <v>106.93333333333331</v>
      </c>
      <c r="H26" s="265">
        <v>117.43333333333331</v>
      </c>
      <c r="I26" s="265">
        <v>120.71666666666664</v>
      </c>
      <c r="J26" s="265">
        <v>122.68333333333331</v>
      </c>
      <c r="K26" s="263">
        <v>118.75</v>
      </c>
      <c r="L26" s="263">
        <v>113.5</v>
      </c>
      <c r="M26" s="263">
        <v>24.132400000000001</v>
      </c>
    </row>
    <row r="27" spans="1:13">
      <c r="A27" s="282">
        <v>18</v>
      </c>
      <c r="B27" s="263" t="s">
        <v>224</v>
      </c>
      <c r="C27" s="263">
        <v>176.75</v>
      </c>
      <c r="D27" s="265">
        <v>178.76666666666665</v>
      </c>
      <c r="E27" s="265">
        <v>173.5333333333333</v>
      </c>
      <c r="F27" s="265">
        <v>170.31666666666666</v>
      </c>
      <c r="G27" s="265">
        <v>165.08333333333331</v>
      </c>
      <c r="H27" s="265">
        <v>181.98333333333329</v>
      </c>
      <c r="I27" s="265">
        <v>187.21666666666664</v>
      </c>
      <c r="J27" s="265">
        <v>190.43333333333328</v>
      </c>
      <c r="K27" s="263">
        <v>184</v>
      </c>
      <c r="L27" s="263">
        <v>175.55</v>
      </c>
      <c r="M27" s="263">
        <v>22.273019999999999</v>
      </c>
    </row>
    <row r="28" spans="1:13">
      <c r="A28" s="282">
        <v>19</v>
      </c>
      <c r="B28" s="263" t="s">
        <v>225</v>
      </c>
      <c r="C28" s="263">
        <v>1864.5</v>
      </c>
      <c r="D28" s="265">
        <v>1851.8833333333332</v>
      </c>
      <c r="E28" s="265">
        <v>1829.7666666666664</v>
      </c>
      <c r="F28" s="265">
        <v>1795.0333333333333</v>
      </c>
      <c r="G28" s="265">
        <v>1772.9166666666665</v>
      </c>
      <c r="H28" s="265">
        <v>1886.6166666666663</v>
      </c>
      <c r="I28" s="265">
        <v>1908.7333333333331</v>
      </c>
      <c r="J28" s="265">
        <v>1943.4666666666662</v>
      </c>
      <c r="K28" s="263">
        <v>1874</v>
      </c>
      <c r="L28" s="263">
        <v>1817.15</v>
      </c>
      <c r="M28" s="263">
        <v>2.0667399999999998</v>
      </c>
    </row>
    <row r="29" spans="1:13">
      <c r="A29" s="282">
        <v>20</v>
      </c>
      <c r="B29" s="263" t="s">
        <v>294</v>
      </c>
      <c r="C29" s="263">
        <v>1006.1</v>
      </c>
      <c r="D29" s="265">
        <v>1007.3666666666667</v>
      </c>
      <c r="E29" s="265">
        <v>979.73333333333335</v>
      </c>
      <c r="F29" s="265">
        <v>953.36666666666667</v>
      </c>
      <c r="G29" s="265">
        <v>925.73333333333335</v>
      </c>
      <c r="H29" s="265">
        <v>1033.7333333333333</v>
      </c>
      <c r="I29" s="265">
        <v>1061.3666666666668</v>
      </c>
      <c r="J29" s="265">
        <v>1087.7333333333333</v>
      </c>
      <c r="K29" s="263">
        <v>1035</v>
      </c>
      <c r="L29" s="263">
        <v>981</v>
      </c>
      <c r="M29" s="263">
        <v>19.383330000000001</v>
      </c>
    </row>
    <row r="30" spans="1:13">
      <c r="A30" s="282">
        <v>21</v>
      </c>
      <c r="B30" s="263" t="s">
        <v>226</v>
      </c>
      <c r="C30" s="263">
        <v>2798.6</v>
      </c>
      <c r="D30" s="265">
        <v>2792.0333333333333</v>
      </c>
      <c r="E30" s="265">
        <v>2774.5666666666666</v>
      </c>
      <c r="F30" s="265">
        <v>2750.5333333333333</v>
      </c>
      <c r="G30" s="265">
        <v>2733.0666666666666</v>
      </c>
      <c r="H30" s="265">
        <v>2816.0666666666666</v>
      </c>
      <c r="I30" s="265">
        <v>2833.5333333333328</v>
      </c>
      <c r="J30" s="265">
        <v>2857.5666666666666</v>
      </c>
      <c r="K30" s="263">
        <v>2809.5</v>
      </c>
      <c r="L30" s="263">
        <v>2768</v>
      </c>
      <c r="M30" s="263">
        <v>3.1578300000000001</v>
      </c>
    </row>
    <row r="31" spans="1:13">
      <c r="A31" s="282">
        <v>22</v>
      </c>
      <c r="B31" s="263" t="s">
        <v>44</v>
      </c>
      <c r="C31" s="263">
        <v>766.5</v>
      </c>
      <c r="D31" s="265">
        <v>773.06666666666661</v>
      </c>
      <c r="E31" s="265">
        <v>758.43333333333317</v>
      </c>
      <c r="F31" s="265">
        <v>750.36666666666656</v>
      </c>
      <c r="G31" s="265">
        <v>735.73333333333312</v>
      </c>
      <c r="H31" s="265">
        <v>781.13333333333321</v>
      </c>
      <c r="I31" s="265">
        <v>795.76666666666665</v>
      </c>
      <c r="J31" s="265">
        <v>803.83333333333326</v>
      </c>
      <c r="K31" s="263">
        <v>787.7</v>
      </c>
      <c r="L31" s="263">
        <v>765</v>
      </c>
      <c r="M31" s="263">
        <v>13.103199999999999</v>
      </c>
    </row>
    <row r="32" spans="1:13">
      <c r="A32" s="282">
        <v>23</v>
      </c>
      <c r="B32" s="263" t="s">
        <v>45</v>
      </c>
      <c r="C32" s="263">
        <v>306.95</v>
      </c>
      <c r="D32" s="265">
        <v>309.38333333333338</v>
      </c>
      <c r="E32" s="265">
        <v>303.76666666666677</v>
      </c>
      <c r="F32" s="265">
        <v>300.58333333333337</v>
      </c>
      <c r="G32" s="265">
        <v>294.96666666666675</v>
      </c>
      <c r="H32" s="265">
        <v>312.56666666666678</v>
      </c>
      <c r="I32" s="265">
        <v>318.18333333333345</v>
      </c>
      <c r="J32" s="265">
        <v>321.36666666666679</v>
      </c>
      <c r="K32" s="263">
        <v>315</v>
      </c>
      <c r="L32" s="263">
        <v>306.2</v>
      </c>
      <c r="M32" s="263">
        <v>56.681820000000002</v>
      </c>
    </row>
    <row r="33" spans="1:13">
      <c r="A33" s="282">
        <v>24</v>
      </c>
      <c r="B33" s="263" t="s">
        <v>46</v>
      </c>
      <c r="C33" s="263">
        <v>3181.25</v>
      </c>
      <c r="D33" s="265">
        <v>3196.9666666666667</v>
      </c>
      <c r="E33" s="265">
        <v>3150.6833333333334</v>
      </c>
      <c r="F33" s="265">
        <v>3120.1166666666668</v>
      </c>
      <c r="G33" s="265">
        <v>3073.8333333333335</v>
      </c>
      <c r="H33" s="265">
        <v>3227.5333333333333</v>
      </c>
      <c r="I33" s="265">
        <v>3273.8166666666671</v>
      </c>
      <c r="J33" s="265">
        <v>3304.3833333333332</v>
      </c>
      <c r="K33" s="263">
        <v>3243.25</v>
      </c>
      <c r="L33" s="263">
        <v>3166.4</v>
      </c>
      <c r="M33" s="263">
        <v>5.8186400000000003</v>
      </c>
    </row>
    <row r="34" spans="1:13">
      <c r="A34" s="282">
        <v>25</v>
      </c>
      <c r="B34" s="263" t="s">
        <v>47</v>
      </c>
      <c r="C34" s="263">
        <v>217.65</v>
      </c>
      <c r="D34" s="265">
        <v>220.04999999999998</v>
      </c>
      <c r="E34" s="265">
        <v>213.84999999999997</v>
      </c>
      <c r="F34" s="265">
        <v>210.04999999999998</v>
      </c>
      <c r="G34" s="265">
        <v>203.84999999999997</v>
      </c>
      <c r="H34" s="265">
        <v>223.84999999999997</v>
      </c>
      <c r="I34" s="265">
        <v>230.04999999999995</v>
      </c>
      <c r="J34" s="265">
        <v>233.84999999999997</v>
      </c>
      <c r="K34" s="263">
        <v>226.25</v>
      </c>
      <c r="L34" s="263">
        <v>216.25</v>
      </c>
      <c r="M34" s="263">
        <v>75.099869999999996</v>
      </c>
    </row>
    <row r="35" spans="1:13">
      <c r="A35" s="282">
        <v>26</v>
      </c>
      <c r="B35" s="263" t="s">
        <v>48</v>
      </c>
      <c r="C35" s="263">
        <v>110.8</v>
      </c>
      <c r="D35" s="265">
        <v>111.66666666666667</v>
      </c>
      <c r="E35" s="265">
        <v>109.48333333333335</v>
      </c>
      <c r="F35" s="265">
        <v>108.16666666666667</v>
      </c>
      <c r="G35" s="265">
        <v>105.98333333333335</v>
      </c>
      <c r="H35" s="265">
        <v>112.98333333333335</v>
      </c>
      <c r="I35" s="265">
        <v>115.16666666666666</v>
      </c>
      <c r="J35" s="265">
        <v>116.48333333333335</v>
      </c>
      <c r="K35" s="263">
        <v>113.85</v>
      </c>
      <c r="L35" s="263">
        <v>110.35</v>
      </c>
      <c r="M35" s="263">
        <v>149.60575</v>
      </c>
    </row>
    <row r="36" spans="1:13">
      <c r="A36" s="282">
        <v>27</v>
      </c>
      <c r="B36" s="263" t="s">
        <v>50</v>
      </c>
      <c r="C36" s="263">
        <v>2587.15</v>
      </c>
      <c r="D36" s="265">
        <v>2592.2166666666667</v>
      </c>
      <c r="E36" s="265">
        <v>2566.4833333333336</v>
      </c>
      <c r="F36" s="265">
        <v>2545.8166666666671</v>
      </c>
      <c r="G36" s="265">
        <v>2520.0833333333339</v>
      </c>
      <c r="H36" s="265">
        <v>2612.8833333333332</v>
      </c>
      <c r="I36" s="265">
        <v>2638.6166666666659</v>
      </c>
      <c r="J36" s="265">
        <v>2659.2833333333328</v>
      </c>
      <c r="K36" s="263">
        <v>2617.9499999999998</v>
      </c>
      <c r="L36" s="263">
        <v>2571.5500000000002</v>
      </c>
      <c r="M36" s="263">
        <v>10.5814</v>
      </c>
    </row>
    <row r="37" spans="1:13">
      <c r="A37" s="282">
        <v>28</v>
      </c>
      <c r="B37" s="263" t="s">
        <v>52</v>
      </c>
      <c r="C37" s="263">
        <v>956.5</v>
      </c>
      <c r="D37" s="265">
        <v>962.16666666666663</v>
      </c>
      <c r="E37" s="265">
        <v>944.33333333333326</v>
      </c>
      <c r="F37" s="265">
        <v>932.16666666666663</v>
      </c>
      <c r="G37" s="265">
        <v>914.33333333333326</v>
      </c>
      <c r="H37" s="265">
        <v>974.33333333333326</v>
      </c>
      <c r="I37" s="265">
        <v>992.16666666666652</v>
      </c>
      <c r="J37" s="265">
        <v>1004.3333333333333</v>
      </c>
      <c r="K37" s="263">
        <v>980</v>
      </c>
      <c r="L37" s="263">
        <v>950</v>
      </c>
      <c r="M37" s="263">
        <v>16.760680000000001</v>
      </c>
    </row>
    <row r="38" spans="1:13">
      <c r="A38" s="282">
        <v>29</v>
      </c>
      <c r="B38" s="263" t="s">
        <v>227</v>
      </c>
      <c r="C38" s="263">
        <v>2858.4</v>
      </c>
      <c r="D38" s="265">
        <v>2879.3833333333332</v>
      </c>
      <c r="E38" s="265">
        <v>2824.0166666666664</v>
      </c>
      <c r="F38" s="265">
        <v>2789.6333333333332</v>
      </c>
      <c r="G38" s="265">
        <v>2734.2666666666664</v>
      </c>
      <c r="H38" s="265">
        <v>2913.7666666666664</v>
      </c>
      <c r="I38" s="265">
        <v>2969.1333333333332</v>
      </c>
      <c r="J38" s="265">
        <v>3003.5166666666664</v>
      </c>
      <c r="K38" s="263">
        <v>2934.75</v>
      </c>
      <c r="L38" s="263">
        <v>2845</v>
      </c>
      <c r="M38" s="263">
        <v>2.3928199999999999</v>
      </c>
    </row>
    <row r="39" spans="1:13">
      <c r="A39" s="282">
        <v>30</v>
      </c>
      <c r="B39" s="263" t="s">
        <v>54</v>
      </c>
      <c r="C39" s="263">
        <v>700.35</v>
      </c>
      <c r="D39" s="265">
        <v>705.69999999999993</v>
      </c>
      <c r="E39" s="265">
        <v>692.74999999999989</v>
      </c>
      <c r="F39" s="265">
        <v>685.15</v>
      </c>
      <c r="G39" s="265">
        <v>672.19999999999993</v>
      </c>
      <c r="H39" s="265">
        <v>713.29999999999984</v>
      </c>
      <c r="I39" s="265">
        <v>726.24999999999989</v>
      </c>
      <c r="J39" s="265">
        <v>733.8499999999998</v>
      </c>
      <c r="K39" s="263">
        <v>718.65</v>
      </c>
      <c r="L39" s="263">
        <v>698.1</v>
      </c>
      <c r="M39" s="263">
        <v>119.80155000000001</v>
      </c>
    </row>
    <row r="40" spans="1:13">
      <c r="A40" s="282">
        <v>31</v>
      </c>
      <c r="B40" s="263" t="s">
        <v>55</v>
      </c>
      <c r="C40" s="263">
        <v>3830.35</v>
      </c>
      <c r="D40" s="265">
        <v>3844.4666666666672</v>
      </c>
      <c r="E40" s="265">
        <v>3800.9333333333343</v>
      </c>
      <c r="F40" s="265">
        <v>3771.5166666666673</v>
      </c>
      <c r="G40" s="265">
        <v>3727.9833333333345</v>
      </c>
      <c r="H40" s="265">
        <v>3873.8833333333341</v>
      </c>
      <c r="I40" s="265">
        <v>3917.416666666667</v>
      </c>
      <c r="J40" s="265">
        <v>3946.8333333333339</v>
      </c>
      <c r="K40" s="263">
        <v>3888</v>
      </c>
      <c r="L40" s="263">
        <v>3815.05</v>
      </c>
      <c r="M40" s="263">
        <v>4.08324</v>
      </c>
    </row>
    <row r="41" spans="1:13">
      <c r="A41" s="282">
        <v>32</v>
      </c>
      <c r="B41" s="263" t="s">
        <v>58</v>
      </c>
      <c r="C41" s="263">
        <v>5615.75</v>
      </c>
      <c r="D41" s="265">
        <v>5641.9000000000005</v>
      </c>
      <c r="E41" s="265">
        <v>5533.8500000000013</v>
      </c>
      <c r="F41" s="265">
        <v>5451.9500000000007</v>
      </c>
      <c r="G41" s="265">
        <v>5343.9000000000015</v>
      </c>
      <c r="H41" s="265">
        <v>5723.8000000000011</v>
      </c>
      <c r="I41" s="265">
        <v>5831.85</v>
      </c>
      <c r="J41" s="265">
        <v>5913.7500000000009</v>
      </c>
      <c r="K41" s="263">
        <v>5749.95</v>
      </c>
      <c r="L41" s="263">
        <v>5560</v>
      </c>
      <c r="M41" s="263">
        <v>48.383470000000003</v>
      </c>
    </row>
    <row r="42" spans="1:13">
      <c r="A42" s="282">
        <v>33</v>
      </c>
      <c r="B42" s="263" t="s">
        <v>57</v>
      </c>
      <c r="C42" s="263">
        <v>10986.45</v>
      </c>
      <c r="D42" s="265">
        <v>11025.766666666668</v>
      </c>
      <c r="E42" s="265">
        <v>10832.683333333336</v>
      </c>
      <c r="F42" s="265">
        <v>10678.916666666668</v>
      </c>
      <c r="G42" s="265">
        <v>10485.833333333336</v>
      </c>
      <c r="H42" s="265">
        <v>11179.533333333336</v>
      </c>
      <c r="I42" s="265">
        <v>11372.616666666669</v>
      </c>
      <c r="J42" s="265">
        <v>11526.383333333337</v>
      </c>
      <c r="K42" s="263">
        <v>11218.85</v>
      </c>
      <c r="L42" s="263">
        <v>10872</v>
      </c>
      <c r="M42" s="263">
        <v>5.2210099999999997</v>
      </c>
    </row>
    <row r="43" spans="1:13">
      <c r="A43" s="282">
        <v>34</v>
      </c>
      <c r="B43" s="263" t="s">
        <v>228</v>
      </c>
      <c r="C43" s="263">
        <v>3457.85</v>
      </c>
      <c r="D43" s="265">
        <v>3449.7000000000003</v>
      </c>
      <c r="E43" s="265">
        <v>3414.4000000000005</v>
      </c>
      <c r="F43" s="265">
        <v>3370.9500000000003</v>
      </c>
      <c r="G43" s="265">
        <v>3335.6500000000005</v>
      </c>
      <c r="H43" s="265">
        <v>3493.1500000000005</v>
      </c>
      <c r="I43" s="265">
        <v>3528.4500000000007</v>
      </c>
      <c r="J43" s="265">
        <v>3571.9000000000005</v>
      </c>
      <c r="K43" s="263">
        <v>3485</v>
      </c>
      <c r="L43" s="263">
        <v>3406.25</v>
      </c>
      <c r="M43" s="263">
        <v>0.20952000000000001</v>
      </c>
    </row>
    <row r="44" spans="1:13">
      <c r="A44" s="282">
        <v>35</v>
      </c>
      <c r="B44" s="263" t="s">
        <v>59</v>
      </c>
      <c r="C44" s="263">
        <v>1800.85</v>
      </c>
      <c r="D44" s="265">
        <v>1808.2833333333335</v>
      </c>
      <c r="E44" s="265">
        <v>1780.5666666666671</v>
      </c>
      <c r="F44" s="265">
        <v>1760.2833333333335</v>
      </c>
      <c r="G44" s="265">
        <v>1732.5666666666671</v>
      </c>
      <c r="H44" s="265">
        <v>1828.5666666666671</v>
      </c>
      <c r="I44" s="265">
        <v>1856.2833333333338</v>
      </c>
      <c r="J44" s="265">
        <v>1876.5666666666671</v>
      </c>
      <c r="K44" s="263">
        <v>1836</v>
      </c>
      <c r="L44" s="263">
        <v>1788</v>
      </c>
      <c r="M44" s="263">
        <v>5.32186</v>
      </c>
    </row>
    <row r="45" spans="1:13">
      <c r="A45" s="282">
        <v>36</v>
      </c>
      <c r="B45" s="263" t="s">
        <v>229</v>
      </c>
      <c r="C45" s="263">
        <v>317.64999999999998</v>
      </c>
      <c r="D45" s="265">
        <v>319.40000000000003</v>
      </c>
      <c r="E45" s="265">
        <v>312.30000000000007</v>
      </c>
      <c r="F45" s="265">
        <v>306.95000000000005</v>
      </c>
      <c r="G45" s="265">
        <v>299.85000000000008</v>
      </c>
      <c r="H45" s="265">
        <v>324.75000000000006</v>
      </c>
      <c r="I45" s="265">
        <v>331.85000000000008</v>
      </c>
      <c r="J45" s="265">
        <v>337.20000000000005</v>
      </c>
      <c r="K45" s="263">
        <v>326.5</v>
      </c>
      <c r="L45" s="263">
        <v>314.05</v>
      </c>
      <c r="M45" s="263">
        <v>72.45326</v>
      </c>
    </row>
    <row r="46" spans="1:13">
      <c r="A46" s="282">
        <v>37</v>
      </c>
      <c r="B46" s="263" t="s">
        <v>60</v>
      </c>
      <c r="C46" s="263">
        <v>70.400000000000006</v>
      </c>
      <c r="D46" s="265">
        <v>70.13333333333334</v>
      </c>
      <c r="E46" s="265">
        <v>67.316666666666677</v>
      </c>
      <c r="F46" s="265">
        <v>64.233333333333334</v>
      </c>
      <c r="G46" s="265">
        <v>61.416666666666671</v>
      </c>
      <c r="H46" s="265">
        <v>73.216666666666683</v>
      </c>
      <c r="I46" s="265">
        <v>76.033333333333346</v>
      </c>
      <c r="J46" s="265">
        <v>79.116666666666688</v>
      </c>
      <c r="K46" s="263">
        <v>72.95</v>
      </c>
      <c r="L46" s="263">
        <v>67.05</v>
      </c>
      <c r="M46" s="263">
        <v>1178.2404100000001</v>
      </c>
    </row>
    <row r="47" spans="1:13">
      <c r="A47" s="282">
        <v>38</v>
      </c>
      <c r="B47" s="263" t="s">
        <v>61</v>
      </c>
      <c r="C47" s="263">
        <v>68.55</v>
      </c>
      <c r="D47" s="265">
        <v>68.766666666666666</v>
      </c>
      <c r="E47" s="265">
        <v>65.883333333333326</v>
      </c>
      <c r="F47" s="265">
        <v>63.216666666666654</v>
      </c>
      <c r="G47" s="265">
        <v>60.333333333333314</v>
      </c>
      <c r="H47" s="265">
        <v>71.433333333333337</v>
      </c>
      <c r="I47" s="265">
        <v>74.316666666666691</v>
      </c>
      <c r="J47" s="265">
        <v>76.983333333333348</v>
      </c>
      <c r="K47" s="263">
        <v>71.650000000000006</v>
      </c>
      <c r="L47" s="263">
        <v>66.099999999999994</v>
      </c>
      <c r="M47" s="263">
        <v>174.02332999999999</v>
      </c>
    </row>
    <row r="48" spans="1:13">
      <c r="A48" s="282">
        <v>39</v>
      </c>
      <c r="B48" s="263" t="s">
        <v>62</v>
      </c>
      <c r="C48" s="263">
        <v>1357.3</v>
      </c>
      <c r="D48" s="265">
        <v>1355.9833333333333</v>
      </c>
      <c r="E48" s="265">
        <v>1339.9666666666667</v>
      </c>
      <c r="F48" s="265">
        <v>1322.6333333333334</v>
      </c>
      <c r="G48" s="265">
        <v>1306.6166666666668</v>
      </c>
      <c r="H48" s="265">
        <v>1373.3166666666666</v>
      </c>
      <c r="I48" s="265">
        <v>1389.3333333333335</v>
      </c>
      <c r="J48" s="265">
        <v>1406.6666666666665</v>
      </c>
      <c r="K48" s="263">
        <v>1372</v>
      </c>
      <c r="L48" s="263">
        <v>1338.65</v>
      </c>
      <c r="M48" s="263">
        <v>4.6292</v>
      </c>
    </row>
    <row r="49" spans="1:13">
      <c r="A49" s="282">
        <v>40</v>
      </c>
      <c r="B49" s="263" t="s">
        <v>65</v>
      </c>
      <c r="C49" s="263">
        <v>706.3</v>
      </c>
      <c r="D49" s="265">
        <v>709.9</v>
      </c>
      <c r="E49" s="265">
        <v>700.25</v>
      </c>
      <c r="F49" s="265">
        <v>694.2</v>
      </c>
      <c r="G49" s="265">
        <v>684.55000000000007</v>
      </c>
      <c r="H49" s="265">
        <v>715.94999999999993</v>
      </c>
      <c r="I49" s="265">
        <v>725.5999999999998</v>
      </c>
      <c r="J49" s="265">
        <v>731.64999999999986</v>
      </c>
      <c r="K49" s="263">
        <v>719.55</v>
      </c>
      <c r="L49" s="263">
        <v>703.85</v>
      </c>
      <c r="M49" s="263">
        <v>5.3352899999999996</v>
      </c>
    </row>
    <row r="50" spans="1:13">
      <c r="A50" s="282">
        <v>41</v>
      </c>
      <c r="B50" s="263" t="s">
        <v>64</v>
      </c>
      <c r="C50" s="263">
        <v>132.80000000000001</v>
      </c>
      <c r="D50" s="265">
        <v>133.53333333333333</v>
      </c>
      <c r="E50" s="265">
        <v>129.81666666666666</v>
      </c>
      <c r="F50" s="265">
        <v>126.83333333333334</v>
      </c>
      <c r="G50" s="265">
        <v>123.11666666666667</v>
      </c>
      <c r="H50" s="265">
        <v>136.51666666666665</v>
      </c>
      <c r="I50" s="265">
        <v>140.23333333333329</v>
      </c>
      <c r="J50" s="265">
        <v>143.21666666666664</v>
      </c>
      <c r="K50" s="263">
        <v>137.25</v>
      </c>
      <c r="L50" s="263">
        <v>130.55000000000001</v>
      </c>
      <c r="M50" s="263">
        <v>176.44168999999999</v>
      </c>
    </row>
    <row r="51" spans="1:13">
      <c r="A51" s="282">
        <v>42</v>
      </c>
      <c r="B51" s="263" t="s">
        <v>66</v>
      </c>
      <c r="C51" s="263">
        <v>631.79999999999995</v>
      </c>
      <c r="D51" s="265">
        <v>634.81666666666661</v>
      </c>
      <c r="E51" s="265">
        <v>615.58333333333326</v>
      </c>
      <c r="F51" s="265">
        <v>599.36666666666667</v>
      </c>
      <c r="G51" s="265">
        <v>580.13333333333333</v>
      </c>
      <c r="H51" s="265">
        <v>651.03333333333319</v>
      </c>
      <c r="I51" s="265">
        <v>670.26666666666654</v>
      </c>
      <c r="J51" s="265">
        <v>686.48333333333312</v>
      </c>
      <c r="K51" s="263">
        <v>654.04999999999995</v>
      </c>
      <c r="L51" s="263">
        <v>618.6</v>
      </c>
      <c r="M51" s="263">
        <v>59.564700000000002</v>
      </c>
    </row>
    <row r="52" spans="1:13">
      <c r="A52" s="282">
        <v>43</v>
      </c>
      <c r="B52" s="263" t="s">
        <v>69</v>
      </c>
      <c r="C52" s="263">
        <v>52.55</v>
      </c>
      <c r="D52" s="265">
        <v>53.733333333333327</v>
      </c>
      <c r="E52" s="265">
        <v>50.966666666666654</v>
      </c>
      <c r="F52" s="265">
        <v>49.383333333333326</v>
      </c>
      <c r="G52" s="265">
        <v>46.616666666666653</v>
      </c>
      <c r="H52" s="265">
        <v>55.316666666666656</v>
      </c>
      <c r="I52" s="265">
        <v>58.083333333333321</v>
      </c>
      <c r="J52" s="265">
        <v>59.666666666666657</v>
      </c>
      <c r="K52" s="263">
        <v>56.5</v>
      </c>
      <c r="L52" s="263">
        <v>52.15</v>
      </c>
      <c r="M52" s="263">
        <v>1541.23432</v>
      </c>
    </row>
    <row r="53" spans="1:13">
      <c r="A53" s="282">
        <v>44</v>
      </c>
      <c r="B53" s="263" t="s">
        <v>73</v>
      </c>
      <c r="C53" s="263">
        <v>421.45</v>
      </c>
      <c r="D53" s="265">
        <v>423.13333333333338</v>
      </c>
      <c r="E53" s="265">
        <v>416.81666666666678</v>
      </c>
      <c r="F53" s="265">
        <v>412.18333333333339</v>
      </c>
      <c r="G53" s="265">
        <v>405.86666666666679</v>
      </c>
      <c r="H53" s="265">
        <v>427.76666666666677</v>
      </c>
      <c r="I53" s="265">
        <v>434.08333333333337</v>
      </c>
      <c r="J53" s="265">
        <v>438.71666666666675</v>
      </c>
      <c r="K53" s="263">
        <v>429.45</v>
      </c>
      <c r="L53" s="263">
        <v>418.5</v>
      </c>
      <c r="M53" s="263">
        <v>99.939390000000003</v>
      </c>
    </row>
    <row r="54" spans="1:13">
      <c r="A54" s="282">
        <v>45</v>
      </c>
      <c r="B54" s="263" t="s">
        <v>68</v>
      </c>
      <c r="C54" s="263">
        <v>552.45000000000005</v>
      </c>
      <c r="D54" s="265">
        <v>555.03333333333342</v>
      </c>
      <c r="E54" s="265">
        <v>544.11666666666679</v>
      </c>
      <c r="F54" s="265">
        <v>535.78333333333342</v>
      </c>
      <c r="G54" s="265">
        <v>524.86666666666679</v>
      </c>
      <c r="H54" s="265">
        <v>563.36666666666679</v>
      </c>
      <c r="I54" s="265">
        <v>574.28333333333353</v>
      </c>
      <c r="J54" s="265">
        <v>582.61666666666679</v>
      </c>
      <c r="K54" s="263">
        <v>565.95000000000005</v>
      </c>
      <c r="L54" s="263">
        <v>546.70000000000005</v>
      </c>
      <c r="M54" s="263">
        <v>139.34607</v>
      </c>
    </row>
    <row r="55" spans="1:13">
      <c r="A55" s="282">
        <v>46</v>
      </c>
      <c r="B55" s="263" t="s">
        <v>70</v>
      </c>
      <c r="C55" s="263">
        <v>373.2</v>
      </c>
      <c r="D55" s="265">
        <v>375.95</v>
      </c>
      <c r="E55" s="265">
        <v>369.75</v>
      </c>
      <c r="F55" s="265">
        <v>366.3</v>
      </c>
      <c r="G55" s="265">
        <v>360.1</v>
      </c>
      <c r="H55" s="265">
        <v>379.4</v>
      </c>
      <c r="I55" s="265">
        <v>385.59999999999991</v>
      </c>
      <c r="J55" s="265">
        <v>389.04999999999995</v>
      </c>
      <c r="K55" s="263">
        <v>382.15</v>
      </c>
      <c r="L55" s="263">
        <v>372.5</v>
      </c>
      <c r="M55" s="263">
        <v>34.92859</v>
      </c>
    </row>
    <row r="56" spans="1:13">
      <c r="A56" s="282">
        <v>47</v>
      </c>
      <c r="B56" s="263" t="s">
        <v>230</v>
      </c>
      <c r="C56" s="263">
        <v>1168.7</v>
      </c>
      <c r="D56" s="265">
        <v>1183.5666666666666</v>
      </c>
      <c r="E56" s="265">
        <v>1150.1333333333332</v>
      </c>
      <c r="F56" s="265">
        <v>1131.5666666666666</v>
      </c>
      <c r="G56" s="265">
        <v>1098.1333333333332</v>
      </c>
      <c r="H56" s="265">
        <v>1202.1333333333332</v>
      </c>
      <c r="I56" s="265">
        <v>1235.5666666666666</v>
      </c>
      <c r="J56" s="265">
        <v>1254.1333333333332</v>
      </c>
      <c r="K56" s="263">
        <v>1217</v>
      </c>
      <c r="L56" s="263">
        <v>1165</v>
      </c>
      <c r="M56" s="263">
        <v>1.2264200000000001</v>
      </c>
    </row>
    <row r="57" spans="1:13">
      <c r="A57" s="282">
        <v>48</v>
      </c>
      <c r="B57" s="263" t="s">
        <v>71</v>
      </c>
      <c r="C57" s="263">
        <v>13323.15</v>
      </c>
      <c r="D57" s="265">
        <v>13428.716666666665</v>
      </c>
      <c r="E57" s="265">
        <v>13179.48333333333</v>
      </c>
      <c r="F57" s="265">
        <v>13035.816666666664</v>
      </c>
      <c r="G57" s="265">
        <v>12786.583333333328</v>
      </c>
      <c r="H57" s="265">
        <v>13572.383333333331</v>
      </c>
      <c r="I57" s="265">
        <v>13821.616666666665</v>
      </c>
      <c r="J57" s="265">
        <v>13965.283333333333</v>
      </c>
      <c r="K57" s="263">
        <v>13677.95</v>
      </c>
      <c r="L57" s="263">
        <v>13285.05</v>
      </c>
      <c r="M57" s="263">
        <v>0.26467000000000002</v>
      </c>
    </row>
    <row r="58" spans="1:13">
      <c r="A58" s="282">
        <v>49</v>
      </c>
      <c r="B58" s="263" t="s">
        <v>74</v>
      </c>
      <c r="C58" s="263">
        <v>3435.85</v>
      </c>
      <c r="D58" s="265">
        <v>3439.2833333333333</v>
      </c>
      <c r="E58" s="265">
        <v>3416.5666666666666</v>
      </c>
      <c r="F58" s="265">
        <v>3397.2833333333333</v>
      </c>
      <c r="G58" s="265">
        <v>3374.5666666666666</v>
      </c>
      <c r="H58" s="265">
        <v>3458.5666666666666</v>
      </c>
      <c r="I58" s="265">
        <v>3481.2833333333328</v>
      </c>
      <c r="J58" s="265">
        <v>3500.5666666666666</v>
      </c>
      <c r="K58" s="263">
        <v>3462</v>
      </c>
      <c r="L58" s="263">
        <v>3420</v>
      </c>
      <c r="M58" s="263">
        <v>3.3783799999999999</v>
      </c>
    </row>
    <row r="59" spans="1:13">
      <c r="A59" s="282">
        <v>50</v>
      </c>
      <c r="B59" s="263" t="s">
        <v>80</v>
      </c>
      <c r="C59" s="263">
        <v>623.5</v>
      </c>
      <c r="D59" s="265">
        <v>630.26666666666677</v>
      </c>
      <c r="E59" s="265">
        <v>613.63333333333355</v>
      </c>
      <c r="F59" s="265">
        <v>603.76666666666677</v>
      </c>
      <c r="G59" s="265">
        <v>587.13333333333355</v>
      </c>
      <c r="H59" s="265">
        <v>640.13333333333355</v>
      </c>
      <c r="I59" s="265">
        <v>656.76666666666677</v>
      </c>
      <c r="J59" s="265">
        <v>666.63333333333355</v>
      </c>
      <c r="K59" s="263">
        <v>646.9</v>
      </c>
      <c r="L59" s="263">
        <v>620.4</v>
      </c>
      <c r="M59" s="263">
        <v>10.25464</v>
      </c>
    </row>
    <row r="60" spans="1:13">
      <c r="A60" s="282">
        <v>51</v>
      </c>
      <c r="B60" s="263" t="s">
        <v>75</v>
      </c>
      <c r="C60" s="263">
        <v>569.15</v>
      </c>
      <c r="D60" s="265">
        <v>574.38333333333333</v>
      </c>
      <c r="E60" s="265">
        <v>560.81666666666661</v>
      </c>
      <c r="F60" s="265">
        <v>552.48333333333323</v>
      </c>
      <c r="G60" s="265">
        <v>538.91666666666652</v>
      </c>
      <c r="H60" s="265">
        <v>582.7166666666667</v>
      </c>
      <c r="I60" s="265">
        <v>596.28333333333353</v>
      </c>
      <c r="J60" s="265">
        <v>604.61666666666679</v>
      </c>
      <c r="K60" s="263">
        <v>587.95000000000005</v>
      </c>
      <c r="L60" s="263">
        <v>566.04999999999995</v>
      </c>
      <c r="M60" s="263">
        <v>65.763249999999999</v>
      </c>
    </row>
    <row r="61" spans="1:13">
      <c r="A61" s="282">
        <v>52</v>
      </c>
      <c r="B61" s="263" t="s">
        <v>76</v>
      </c>
      <c r="C61" s="263">
        <v>141.35</v>
      </c>
      <c r="D61" s="265">
        <v>143.08333333333334</v>
      </c>
      <c r="E61" s="265">
        <v>137.86666666666667</v>
      </c>
      <c r="F61" s="265">
        <v>134.38333333333333</v>
      </c>
      <c r="G61" s="265">
        <v>129.16666666666666</v>
      </c>
      <c r="H61" s="265">
        <v>146.56666666666669</v>
      </c>
      <c r="I61" s="265">
        <v>151.78333333333333</v>
      </c>
      <c r="J61" s="265">
        <v>155.26666666666671</v>
      </c>
      <c r="K61" s="263">
        <v>148.30000000000001</v>
      </c>
      <c r="L61" s="263">
        <v>139.6</v>
      </c>
      <c r="M61" s="263">
        <v>372.41287</v>
      </c>
    </row>
    <row r="62" spans="1:13">
      <c r="A62" s="282">
        <v>53</v>
      </c>
      <c r="B62" s="263" t="s">
        <v>77</v>
      </c>
      <c r="C62" s="263">
        <v>125</v>
      </c>
      <c r="D62" s="265">
        <v>125.48333333333333</v>
      </c>
      <c r="E62" s="265">
        <v>124.01666666666667</v>
      </c>
      <c r="F62" s="265">
        <v>123.03333333333333</v>
      </c>
      <c r="G62" s="265">
        <v>121.56666666666666</v>
      </c>
      <c r="H62" s="265">
        <v>126.46666666666667</v>
      </c>
      <c r="I62" s="265">
        <v>127.93333333333334</v>
      </c>
      <c r="J62" s="265">
        <v>128.91666666666669</v>
      </c>
      <c r="K62" s="263">
        <v>126.95</v>
      </c>
      <c r="L62" s="263">
        <v>124.5</v>
      </c>
      <c r="M62" s="263">
        <v>8.4270399999999999</v>
      </c>
    </row>
    <row r="63" spans="1:13">
      <c r="A63" s="282">
        <v>54</v>
      </c>
      <c r="B63" s="263" t="s">
        <v>81</v>
      </c>
      <c r="C63" s="263">
        <v>549.45000000000005</v>
      </c>
      <c r="D63" s="265">
        <v>555.66666666666663</v>
      </c>
      <c r="E63" s="265">
        <v>538.33333333333326</v>
      </c>
      <c r="F63" s="265">
        <v>527.21666666666658</v>
      </c>
      <c r="G63" s="265">
        <v>509.88333333333321</v>
      </c>
      <c r="H63" s="265">
        <v>566.7833333333333</v>
      </c>
      <c r="I63" s="265">
        <v>584.11666666666656</v>
      </c>
      <c r="J63" s="265">
        <v>595.23333333333335</v>
      </c>
      <c r="K63" s="263">
        <v>573</v>
      </c>
      <c r="L63" s="263">
        <v>544.54999999999995</v>
      </c>
      <c r="M63" s="263">
        <v>30.16254</v>
      </c>
    </row>
    <row r="64" spans="1:13">
      <c r="A64" s="282">
        <v>55</v>
      </c>
      <c r="B64" s="263" t="s">
        <v>82</v>
      </c>
      <c r="C64" s="263">
        <v>878.45</v>
      </c>
      <c r="D64" s="265">
        <v>889.11666666666667</v>
      </c>
      <c r="E64" s="265">
        <v>865.33333333333337</v>
      </c>
      <c r="F64" s="265">
        <v>852.2166666666667</v>
      </c>
      <c r="G64" s="265">
        <v>828.43333333333339</v>
      </c>
      <c r="H64" s="265">
        <v>902.23333333333335</v>
      </c>
      <c r="I64" s="265">
        <v>926.01666666666665</v>
      </c>
      <c r="J64" s="265">
        <v>939.13333333333333</v>
      </c>
      <c r="K64" s="263">
        <v>912.9</v>
      </c>
      <c r="L64" s="263">
        <v>876</v>
      </c>
      <c r="M64" s="263">
        <v>83.477950000000007</v>
      </c>
    </row>
    <row r="65" spans="1:13">
      <c r="A65" s="282">
        <v>56</v>
      </c>
      <c r="B65" s="263" t="s">
        <v>231</v>
      </c>
      <c r="C65" s="263">
        <v>166.95</v>
      </c>
      <c r="D65" s="265">
        <v>168.1</v>
      </c>
      <c r="E65" s="265">
        <v>164.2</v>
      </c>
      <c r="F65" s="265">
        <v>161.44999999999999</v>
      </c>
      <c r="G65" s="265">
        <v>157.54999999999998</v>
      </c>
      <c r="H65" s="265">
        <v>170.85</v>
      </c>
      <c r="I65" s="265">
        <v>174.75000000000003</v>
      </c>
      <c r="J65" s="265">
        <v>177.5</v>
      </c>
      <c r="K65" s="263">
        <v>172</v>
      </c>
      <c r="L65" s="263">
        <v>165.35</v>
      </c>
      <c r="M65" s="263">
        <v>45.286920000000002</v>
      </c>
    </row>
    <row r="66" spans="1:13">
      <c r="A66" s="282">
        <v>57</v>
      </c>
      <c r="B66" s="263" t="s">
        <v>83</v>
      </c>
      <c r="C66" s="263">
        <v>132.80000000000001</v>
      </c>
      <c r="D66" s="265">
        <v>133.61666666666667</v>
      </c>
      <c r="E66" s="265">
        <v>131.43333333333334</v>
      </c>
      <c r="F66" s="265">
        <v>130.06666666666666</v>
      </c>
      <c r="G66" s="265">
        <v>127.88333333333333</v>
      </c>
      <c r="H66" s="265">
        <v>134.98333333333335</v>
      </c>
      <c r="I66" s="265">
        <v>137.16666666666669</v>
      </c>
      <c r="J66" s="265">
        <v>138.53333333333336</v>
      </c>
      <c r="K66" s="263">
        <v>135.80000000000001</v>
      </c>
      <c r="L66" s="263">
        <v>132.25</v>
      </c>
      <c r="M66" s="263">
        <v>99.267889999999994</v>
      </c>
    </row>
    <row r="67" spans="1:13">
      <c r="A67" s="282">
        <v>58</v>
      </c>
      <c r="B67" s="263" t="s">
        <v>822</v>
      </c>
      <c r="C67" s="263">
        <v>2850.3</v>
      </c>
      <c r="D67" s="265">
        <v>2880.6000000000004</v>
      </c>
      <c r="E67" s="265">
        <v>2814.3000000000006</v>
      </c>
      <c r="F67" s="265">
        <v>2778.3</v>
      </c>
      <c r="G67" s="265">
        <v>2712.0000000000005</v>
      </c>
      <c r="H67" s="265">
        <v>2916.6000000000008</v>
      </c>
      <c r="I67" s="265">
        <v>2982.9</v>
      </c>
      <c r="J67" s="265">
        <v>3018.900000000001</v>
      </c>
      <c r="K67" s="263">
        <v>2946.9</v>
      </c>
      <c r="L67" s="263">
        <v>2844.6</v>
      </c>
      <c r="M67" s="263">
        <v>2.9171999999999998</v>
      </c>
    </row>
    <row r="68" spans="1:13">
      <c r="A68" s="282">
        <v>59</v>
      </c>
      <c r="B68" s="263" t="s">
        <v>84</v>
      </c>
      <c r="C68" s="263">
        <v>1490.7</v>
      </c>
      <c r="D68" s="265">
        <v>1496.1833333333334</v>
      </c>
      <c r="E68" s="265">
        <v>1479.5166666666669</v>
      </c>
      <c r="F68" s="265">
        <v>1468.3333333333335</v>
      </c>
      <c r="G68" s="265">
        <v>1451.666666666667</v>
      </c>
      <c r="H68" s="265">
        <v>1507.3666666666668</v>
      </c>
      <c r="I68" s="265">
        <v>1524.0333333333333</v>
      </c>
      <c r="J68" s="265">
        <v>1535.2166666666667</v>
      </c>
      <c r="K68" s="263">
        <v>1512.85</v>
      </c>
      <c r="L68" s="263">
        <v>1485</v>
      </c>
      <c r="M68" s="263">
        <v>5.5314500000000004</v>
      </c>
    </row>
    <row r="69" spans="1:13">
      <c r="A69" s="282">
        <v>60</v>
      </c>
      <c r="B69" s="263" t="s">
        <v>85</v>
      </c>
      <c r="C69" s="263">
        <v>569.70000000000005</v>
      </c>
      <c r="D69" s="265">
        <v>575.23333333333335</v>
      </c>
      <c r="E69" s="265">
        <v>561.4666666666667</v>
      </c>
      <c r="F69" s="265">
        <v>553.23333333333335</v>
      </c>
      <c r="G69" s="265">
        <v>539.4666666666667</v>
      </c>
      <c r="H69" s="265">
        <v>583.4666666666667</v>
      </c>
      <c r="I69" s="265">
        <v>597.23333333333335</v>
      </c>
      <c r="J69" s="265">
        <v>605.4666666666667</v>
      </c>
      <c r="K69" s="263">
        <v>589</v>
      </c>
      <c r="L69" s="263">
        <v>567</v>
      </c>
      <c r="M69" s="263">
        <v>13.343780000000001</v>
      </c>
    </row>
    <row r="70" spans="1:13">
      <c r="A70" s="282">
        <v>61</v>
      </c>
      <c r="B70" s="263" t="s">
        <v>232</v>
      </c>
      <c r="C70" s="263">
        <v>724.85</v>
      </c>
      <c r="D70" s="265">
        <v>726.61666666666667</v>
      </c>
      <c r="E70" s="265">
        <v>718.33333333333337</v>
      </c>
      <c r="F70" s="265">
        <v>711.81666666666672</v>
      </c>
      <c r="G70" s="265">
        <v>703.53333333333342</v>
      </c>
      <c r="H70" s="265">
        <v>733.13333333333333</v>
      </c>
      <c r="I70" s="265">
        <v>741.41666666666663</v>
      </c>
      <c r="J70" s="265">
        <v>747.93333333333328</v>
      </c>
      <c r="K70" s="263">
        <v>734.9</v>
      </c>
      <c r="L70" s="263">
        <v>720.1</v>
      </c>
      <c r="M70" s="263">
        <v>4.6248500000000003</v>
      </c>
    </row>
    <row r="71" spans="1:13">
      <c r="A71" s="282">
        <v>62</v>
      </c>
      <c r="B71" s="263" t="s">
        <v>233</v>
      </c>
      <c r="C71" s="263">
        <v>370.9</v>
      </c>
      <c r="D71" s="265">
        <v>373.98333333333335</v>
      </c>
      <c r="E71" s="265">
        <v>365.9666666666667</v>
      </c>
      <c r="F71" s="265">
        <v>361.03333333333336</v>
      </c>
      <c r="G71" s="265">
        <v>353.01666666666671</v>
      </c>
      <c r="H71" s="265">
        <v>378.91666666666669</v>
      </c>
      <c r="I71" s="265">
        <v>386.93333333333334</v>
      </c>
      <c r="J71" s="265">
        <v>391.86666666666667</v>
      </c>
      <c r="K71" s="263">
        <v>382</v>
      </c>
      <c r="L71" s="263">
        <v>369.05</v>
      </c>
      <c r="M71" s="263">
        <v>7.1930899999999998</v>
      </c>
    </row>
    <row r="72" spans="1:13">
      <c r="A72" s="282">
        <v>63</v>
      </c>
      <c r="B72" s="263" t="s">
        <v>86</v>
      </c>
      <c r="C72" s="263">
        <v>845.3</v>
      </c>
      <c r="D72" s="265">
        <v>844.4666666666667</v>
      </c>
      <c r="E72" s="265">
        <v>835.93333333333339</v>
      </c>
      <c r="F72" s="265">
        <v>826.56666666666672</v>
      </c>
      <c r="G72" s="265">
        <v>818.03333333333342</v>
      </c>
      <c r="H72" s="265">
        <v>853.83333333333337</v>
      </c>
      <c r="I72" s="265">
        <v>862.36666666666667</v>
      </c>
      <c r="J72" s="265">
        <v>871.73333333333335</v>
      </c>
      <c r="K72" s="263">
        <v>853</v>
      </c>
      <c r="L72" s="263">
        <v>835.1</v>
      </c>
      <c r="M72" s="263">
        <v>7.5444399999999998</v>
      </c>
    </row>
    <row r="73" spans="1:13">
      <c r="A73" s="282">
        <v>64</v>
      </c>
      <c r="B73" s="263" t="s">
        <v>92</v>
      </c>
      <c r="C73" s="263">
        <v>245.9</v>
      </c>
      <c r="D73" s="265">
        <v>248.43333333333331</v>
      </c>
      <c r="E73" s="265">
        <v>242.46666666666661</v>
      </c>
      <c r="F73" s="265">
        <v>239.0333333333333</v>
      </c>
      <c r="G73" s="265">
        <v>233.06666666666661</v>
      </c>
      <c r="H73" s="265">
        <v>251.86666666666662</v>
      </c>
      <c r="I73" s="265">
        <v>257.83333333333331</v>
      </c>
      <c r="J73" s="265">
        <v>261.26666666666665</v>
      </c>
      <c r="K73" s="263">
        <v>254.4</v>
      </c>
      <c r="L73" s="263">
        <v>245</v>
      </c>
      <c r="M73" s="263">
        <v>69.492819999999995</v>
      </c>
    </row>
    <row r="74" spans="1:13">
      <c r="A74" s="282">
        <v>65</v>
      </c>
      <c r="B74" s="263" t="s">
        <v>87</v>
      </c>
      <c r="C74" s="263">
        <v>537.54999999999995</v>
      </c>
      <c r="D74" s="265">
        <v>539.5333333333333</v>
      </c>
      <c r="E74" s="265">
        <v>533.36666666666656</v>
      </c>
      <c r="F74" s="265">
        <v>529.18333333333328</v>
      </c>
      <c r="G74" s="265">
        <v>523.01666666666654</v>
      </c>
      <c r="H74" s="265">
        <v>543.71666666666658</v>
      </c>
      <c r="I74" s="265">
        <v>549.88333333333333</v>
      </c>
      <c r="J74" s="265">
        <v>554.06666666666661</v>
      </c>
      <c r="K74" s="263">
        <v>545.70000000000005</v>
      </c>
      <c r="L74" s="263">
        <v>535.35</v>
      </c>
      <c r="M74" s="263">
        <v>17.728349999999999</v>
      </c>
    </row>
    <row r="75" spans="1:13">
      <c r="A75" s="282">
        <v>66</v>
      </c>
      <c r="B75" s="263" t="s">
        <v>234</v>
      </c>
      <c r="C75" s="263">
        <v>1552.3</v>
      </c>
      <c r="D75" s="265">
        <v>1556.6666666666667</v>
      </c>
      <c r="E75" s="265">
        <v>1536.7833333333335</v>
      </c>
      <c r="F75" s="265">
        <v>1521.2666666666669</v>
      </c>
      <c r="G75" s="265">
        <v>1501.3833333333337</v>
      </c>
      <c r="H75" s="265">
        <v>1572.1833333333334</v>
      </c>
      <c r="I75" s="265">
        <v>1592.0666666666666</v>
      </c>
      <c r="J75" s="265">
        <v>1607.5833333333333</v>
      </c>
      <c r="K75" s="263">
        <v>1576.55</v>
      </c>
      <c r="L75" s="263">
        <v>1541.15</v>
      </c>
      <c r="M75" s="263">
        <v>1.06907</v>
      </c>
    </row>
    <row r="76" spans="1:13">
      <c r="A76" s="282">
        <v>67</v>
      </c>
      <c r="B76" s="263" t="s">
        <v>832</v>
      </c>
      <c r="C76" s="263">
        <v>167.2</v>
      </c>
      <c r="D76" s="265">
        <v>170.08333333333334</v>
      </c>
      <c r="E76" s="265">
        <v>162.61666666666667</v>
      </c>
      <c r="F76" s="265">
        <v>158.03333333333333</v>
      </c>
      <c r="G76" s="265">
        <v>150.56666666666666</v>
      </c>
      <c r="H76" s="265">
        <v>174.66666666666669</v>
      </c>
      <c r="I76" s="265">
        <v>182.13333333333333</v>
      </c>
      <c r="J76" s="265">
        <v>186.7166666666667</v>
      </c>
      <c r="K76" s="263">
        <v>177.55</v>
      </c>
      <c r="L76" s="263">
        <v>165.5</v>
      </c>
      <c r="M76" s="263">
        <v>8.9315899999999999</v>
      </c>
    </row>
    <row r="77" spans="1:13">
      <c r="A77" s="282">
        <v>68</v>
      </c>
      <c r="B77" s="263" t="s">
        <v>90</v>
      </c>
      <c r="C77" s="263">
        <v>3985.35</v>
      </c>
      <c r="D77" s="265">
        <v>4016.6333333333337</v>
      </c>
      <c r="E77" s="265">
        <v>3930.7666666666673</v>
      </c>
      <c r="F77" s="265">
        <v>3876.1833333333338</v>
      </c>
      <c r="G77" s="265">
        <v>3790.3166666666675</v>
      </c>
      <c r="H77" s="265">
        <v>4071.2166666666672</v>
      </c>
      <c r="I77" s="265">
        <v>4157.083333333333</v>
      </c>
      <c r="J77" s="265">
        <v>4211.666666666667</v>
      </c>
      <c r="K77" s="263">
        <v>4102.5</v>
      </c>
      <c r="L77" s="263">
        <v>3962.05</v>
      </c>
      <c r="M77" s="263">
        <v>4.92286</v>
      </c>
    </row>
    <row r="78" spans="1:13">
      <c r="A78" s="282">
        <v>69</v>
      </c>
      <c r="B78" s="263" t="s">
        <v>348</v>
      </c>
      <c r="C78" s="263">
        <v>2855.55</v>
      </c>
      <c r="D78" s="265">
        <v>2884.5500000000006</v>
      </c>
      <c r="E78" s="265">
        <v>2814.0500000000011</v>
      </c>
      <c r="F78" s="265">
        <v>2772.5500000000006</v>
      </c>
      <c r="G78" s="265">
        <v>2702.0500000000011</v>
      </c>
      <c r="H78" s="265">
        <v>2926.0500000000011</v>
      </c>
      <c r="I78" s="265">
        <v>2996.55</v>
      </c>
      <c r="J78" s="265">
        <v>3038.0500000000011</v>
      </c>
      <c r="K78" s="263">
        <v>2955.05</v>
      </c>
      <c r="L78" s="263">
        <v>2843.05</v>
      </c>
      <c r="M78" s="263">
        <v>2.3769</v>
      </c>
    </row>
    <row r="79" spans="1:13">
      <c r="A79" s="282">
        <v>70</v>
      </c>
      <c r="B79" s="263" t="s">
        <v>93</v>
      </c>
      <c r="C79" s="263">
        <v>5067.25</v>
      </c>
      <c r="D79" s="265">
        <v>5114.833333333333</v>
      </c>
      <c r="E79" s="265">
        <v>5006.7666666666664</v>
      </c>
      <c r="F79" s="265">
        <v>4946.2833333333338</v>
      </c>
      <c r="G79" s="265">
        <v>4838.2166666666672</v>
      </c>
      <c r="H79" s="265">
        <v>5175.3166666666657</v>
      </c>
      <c r="I79" s="265">
        <v>5283.3833333333332</v>
      </c>
      <c r="J79" s="265">
        <v>5343.866666666665</v>
      </c>
      <c r="K79" s="263">
        <v>5222.8999999999996</v>
      </c>
      <c r="L79" s="263">
        <v>5054.3500000000004</v>
      </c>
      <c r="M79" s="263">
        <v>7.9561799999999998</v>
      </c>
    </row>
    <row r="80" spans="1:13">
      <c r="A80" s="282">
        <v>71</v>
      </c>
      <c r="B80" s="263" t="s">
        <v>235</v>
      </c>
      <c r="C80" s="263">
        <v>57.1</v>
      </c>
      <c r="D80" s="265">
        <v>57.566666666666663</v>
      </c>
      <c r="E80" s="265">
        <v>56.333333333333329</v>
      </c>
      <c r="F80" s="265">
        <v>55.566666666666663</v>
      </c>
      <c r="G80" s="265">
        <v>54.333333333333329</v>
      </c>
      <c r="H80" s="265">
        <v>58.333333333333329</v>
      </c>
      <c r="I80" s="265">
        <v>59.566666666666663</v>
      </c>
      <c r="J80" s="265">
        <v>60.333333333333329</v>
      </c>
      <c r="K80" s="263">
        <v>58.8</v>
      </c>
      <c r="L80" s="263">
        <v>56.8</v>
      </c>
      <c r="M80" s="263">
        <v>17.59638</v>
      </c>
    </row>
    <row r="81" spans="1:13">
      <c r="A81" s="282">
        <v>72</v>
      </c>
      <c r="B81" s="263" t="s">
        <v>94</v>
      </c>
      <c r="C81" s="263">
        <v>2368</v>
      </c>
      <c r="D81" s="265">
        <v>2380.3166666666671</v>
      </c>
      <c r="E81" s="265">
        <v>2343.7833333333342</v>
      </c>
      <c r="F81" s="265">
        <v>2319.5666666666671</v>
      </c>
      <c r="G81" s="265">
        <v>2283.0333333333342</v>
      </c>
      <c r="H81" s="265">
        <v>2404.5333333333342</v>
      </c>
      <c r="I81" s="265">
        <v>2441.0666666666671</v>
      </c>
      <c r="J81" s="265">
        <v>2465.2833333333342</v>
      </c>
      <c r="K81" s="263">
        <v>2416.85</v>
      </c>
      <c r="L81" s="263">
        <v>2356.1</v>
      </c>
      <c r="M81" s="263">
        <v>6.2348400000000002</v>
      </c>
    </row>
    <row r="82" spans="1:13">
      <c r="A82" s="282">
        <v>73</v>
      </c>
      <c r="B82" s="263" t="s">
        <v>236</v>
      </c>
      <c r="C82" s="263">
        <v>490.6</v>
      </c>
      <c r="D82" s="265">
        <v>491.2</v>
      </c>
      <c r="E82" s="265">
        <v>486.4</v>
      </c>
      <c r="F82" s="265">
        <v>482.2</v>
      </c>
      <c r="G82" s="265">
        <v>477.4</v>
      </c>
      <c r="H82" s="265">
        <v>495.4</v>
      </c>
      <c r="I82" s="265">
        <v>500.20000000000005</v>
      </c>
      <c r="J82" s="265">
        <v>504.4</v>
      </c>
      <c r="K82" s="263">
        <v>496</v>
      </c>
      <c r="L82" s="263">
        <v>487</v>
      </c>
      <c r="M82" s="263">
        <v>0.82954000000000006</v>
      </c>
    </row>
    <row r="83" spans="1:13">
      <c r="A83" s="282">
        <v>74</v>
      </c>
      <c r="B83" s="263" t="s">
        <v>237</v>
      </c>
      <c r="C83" s="263">
        <v>1309.05</v>
      </c>
      <c r="D83" s="265">
        <v>1315</v>
      </c>
      <c r="E83" s="265">
        <v>1285</v>
      </c>
      <c r="F83" s="265">
        <v>1260.95</v>
      </c>
      <c r="G83" s="265">
        <v>1230.95</v>
      </c>
      <c r="H83" s="265">
        <v>1339.05</v>
      </c>
      <c r="I83" s="265">
        <v>1369.05</v>
      </c>
      <c r="J83" s="265">
        <v>1393.1</v>
      </c>
      <c r="K83" s="263">
        <v>1345</v>
      </c>
      <c r="L83" s="263">
        <v>1290.95</v>
      </c>
      <c r="M83" s="263">
        <v>1.26898</v>
      </c>
    </row>
    <row r="84" spans="1:13">
      <c r="A84" s="282">
        <v>75</v>
      </c>
      <c r="B84" s="263" t="s">
        <v>96</v>
      </c>
      <c r="C84" s="263">
        <v>1123.8</v>
      </c>
      <c r="D84" s="265">
        <v>1130.1833333333332</v>
      </c>
      <c r="E84" s="265">
        <v>1108.7666666666664</v>
      </c>
      <c r="F84" s="265">
        <v>1093.7333333333333</v>
      </c>
      <c r="G84" s="265">
        <v>1072.3166666666666</v>
      </c>
      <c r="H84" s="265">
        <v>1145.2166666666662</v>
      </c>
      <c r="I84" s="265">
        <v>1166.6333333333328</v>
      </c>
      <c r="J84" s="265">
        <v>1181.6666666666661</v>
      </c>
      <c r="K84" s="263">
        <v>1151.5999999999999</v>
      </c>
      <c r="L84" s="263">
        <v>1115.1500000000001</v>
      </c>
      <c r="M84" s="263">
        <v>14.672929999999999</v>
      </c>
    </row>
    <row r="85" spans="1:13">
      <c r="A85" s="282">
        <v>76</v>
      </c>
      <c r="B85" s="263" t="s">
        <v>97</v>
      </c>
      <c r="C85" s="263">
        <v>181.45</v>
      </c>
      <c r="D85" s="265">
        <v>182.21666666666667</v>
      </c>
      <c r="E85" s="265">
        <v>179.93333333333334</v>
      </c>
      <c r="F85" s="265">
        <v>178.41666666666666</v>
      </c>
      <c r="G85" s="265">
        <v>176.13333333333333</v>
      </c>
      <c r="H85" s="265">
        <v>183.73333333333335</v>
      </c>
      <c r="I85" s="265">
        <v>186.01666666666671</v>
      </c>
      <c r="J85" s="265">
        <v>187.53333333333336</v>
      </c>
      <c r="K85" s="263">
        <v>184.5</v>
      </c>
      <c r="L85" s="263">
        <v>180.7</v>
      </c>
      <c r="M85" s="263">
        <v>26.505690000000001</v>
      </c>
    </row>
    <row r="86" spans="1:13">
      <c r="A86" s="282">
        <v>77</v>
      </c>
      <c r="B86" s="263" t="s">
        <v>98</v>
      </c>
      <c r="C86" s="263">
        <v>79.45</v>
      </c>
      <c r="D86" s="265">
        <v>80.416666666666671</v>
      </c>
      <c r="E86" s="265">
        <v>78.033333333333346</v>
      </c>
      <c r="F86" s="265">
        <v>76.616666666666674</v>
      </c>
      <c r="G86" s="265">
        <v>74.233333333333348</v>
      </c>
      <c r="H86" s="265">
        <v>81.833333333333343</v>
      </c>
      <c r="I86" s="265">
        <v>84.216666666666669</v>
      </c>
      <c r="J86" s="265">
        <v>85.63333333333334</v>
      </c>
      <c r="K86" s="263">
        <v>82.8</v>
      </c>
      <c r="L86" s="263">
        <v>79</v>
      </c>
      <c r="M86" s="263">
        <v>352.16721999999999</v>
      </c>
    </row>
    <row r="87" spans="1:13">
      <c r="A87" s="282">
        <v>78</v>
      </c>
      <c r="B87" s="263" t="s">
        <v>359</v>
      </c>
      <c r="C87" s="263">
        <v>215.35</v>
      </c>
      <c r="D87" s="265">
        <v>219.98333333333335</v>
      </c>
      <c r="E87" s="265">
        <v>208.9666666666667</v>
      </c>
      <c r="F87" s="265">
        <v>202.58333333333334</v>
      </c>
      <c r="G87" s="265">
        <v>191.56666666666669</v>
      </c>
      <c r="H87" s="265">
        <v>226.3666666666667</v>
      </c>
      <c r="I87" s="265">
        <v>237.38333333333335</v>
      </c>
      <c r="J87" s="265">
        <v>243.76666666666671</v>
      </c>
      <c r="K87" s="263">
        <v>231</v>
      </c>
      <c r="L87" s="263">
        <v>213.6</v>
      </c>
      <c r="M87" s="263">
        <v>80.594579999999993</v>
      </c>
    </row>
    <row r="88" spans="1:13">
      <c r="A88" s="282">
        <v>79</v>
      </c>
      <c r="B88" s="263" t="s">
        <v>240</v>
      </c>
      <c r="C88" s="263">
        <v>50.25</v>
      </c>
      <c r="D88" s="265">
        <v>50.883333333333333</v>
      </c>
      <c r="E88" s="265">
        <v>49.366666666666667</v>
      </c>
      <c r="F88" s="265">
        <v>48.483333333333334</v>
      </c>
      <c r="G88" s="265">
        <v>46.966666666666669</v>
      </c>
      <c r="H88" s="265">
        <v>51.766666666666666</v>
      </c>
      <c r="I88" s="265">
        <v>53.283333333333331</v>
      </c>
      <c r="J88" s="265">
        <v>54.166666666666664</v>
      </c>
      <c r="K88" s="263">
        <v>52.4</v>
      </c>
      <c r="L88" s="263">
        <v>50</v>
      </c>
      <c r="M88" s="263">
        <v>27.42353</v>
      </c>
    </row>
    <row r="89" spans="1:13">
      <c r="A89" s="282">
        <v>80</v>
      </c>
      <c r="B89" s="263" t="s">
        <v>99</v>
      </c>
      <c r="C89" s="263">
        <v>143.75</v>
      </c>
      <c r="D89" s="265">
        <v>142.25</v>
      </c>
      <c r="E89" s="265">
        <v>138.85</v>
      </c>
      <c r="F89" s="265">
        <v>133.94999999999999</v>
      </c>
      <c r="G89" s="265">
        <v>130.54999999999998</v>
      </c>
      <c r="H89" s="265">
        <v>147.15</v>
      </c>
      <c r="I89" s="265">
        <v>150.54999999999998</v>
      </c>
      <c r="J89" s="265">
        <v>155.45000000000002</v>
      </c>
      <c r="K89" s="263">
        <v>145.65</v>
      </c>
      <c r="L89" s="263">
        <v>137.35</v>
      </c>
      <c r="M89" s="263">
        <v>311.86405999999999</v>
      </c>
    </row>
    <row r="90" spans="1:13">
      <c r="A90" s="282">
        <v>81</v>
      </c>
      <c r="B90" s="263" t="s">
        <v>102</v>
      </c>
      <c r="C90" s="263">
        <v>23</v>
      </c>
      <c r="D90" s="265">
        <v>23.133333333333336</v>
      </c>
      <c r="E90" s="265">
        <v>22.766666666666673</v>
      </c>
      <c r="F90" s="265">
        <v>22.533333333333335</v>
      </c>
      <c r="G90" s="265">
        <v>22.166666666666671</v>
      </c>
      <c r="H90" s="265">
        <v>23.366666666666674</v>
      </c>
      <c r="I90" s="265">
        <v>23.733333333333341</v>
      </c>
      <c r="J90" s="265">
        <v>23.966666666666676</v>
      </c>
      <c r="K90" s="263">
        <v>23.5</v>
      </c>
      <c r="L90" s="263">
        <v>22.9</v>
      </c>
      <c r="M90" s="263">
        <v>91.56523</v>
      </c>
    </row>
    <row r="91" spans="1:13">
      <c r="A91" s="282">
        <v>82</v>
      </c>
      <c r="B91" s="263" t="s">
        <v>241</v>
      </c>
      <c r="C91" s="263">
        <v>208.75</v>
      </c>
      <c r="D91" s="265">
        <v>210.9666666666667</v>
      </c>
      <c r="E91" s="265">
        <v>205.0833333333334</v>
      </c>
      <c r="F91" s="265">
        <v>201.41666666666671</v>
      </c>
      <c r="G91" s="265">
        <v>195.53333333333342</v>
      </c>
      <c r="H91" s="265">
        <v>214.63333333333338</v>
      </c>
      <c r="I91" s="265">
        <v>220.51666666666671</v>
      </c>
      <c r="J91" s="265">
        <v>224.18333333333337</v>
      </c>
      <c r="K91" s="263">
        <v>216.85</v>
      </c>
      <c r="L91" s="263">
        <v>207.3</v>
      </c>
      <c r="M91" s="263">
        <v>21.810279999999999</v>
      </c>
    </row>
    <row r="92" spans="1:13">
      <c r="A92" s="282">
        <v>83</v>
      </c>
      <c r="B92" s="263" t="s">
        <v>100</v>
      </c>
      <c r="C92" s="263">
        <v>558.15</v>
      </c>
      <c r="D92" s="265">
        <v>565.30000000000007</v>
      </c>
      <c r="E92" s="265">
        <v>546.85000000000014</v>
      </c>
      <c r="F92" s="265">
        <v>535.55000000000007</v>
      </c>
      <c r="G92" s="265">
        <v>517.10000000000014</v>
      </c>
      <c r="H92" s="265">
        <v>576.60000000000014</v>
      </c>
      <c r="I92" s="265">
        <v>595.05000000000018</v>
      </c>
      <c r="J92" s="265">
        <v>606.35000000000014</v>
      </c>
      <c r="K92" s="263">
        <v>583.75</v>
      </c>
      <c r="L92" s="263">
        <v>554</v>
      </c>
      <c r="M92" s="263">
        <v>31.81758</v>
      </c>
    </row>
    <row r="93" spans="1:13">
      <c r="A93" s="282">
        <v>84</v>
      </c>
      <c r="B93" s="263" t="s">
        <v>242</v>
      </c>
      <c r="C93" s="263">
        <v>502.1</v>
      </c>
      <c r="D93" s="265">
        <v>504.36666666666662</v>
      </c>
      <c r="E93" s="265">
        <v>497.73333333333323</v>
      </c>
      <c r="F93" s="265">
        <v>493.36666666666662</v>
      </c>
      <c r="G93" s="265">
        <v>486.73333333333323</v>
      </c>
      <c r="H93" s="265">
        <v>508.73333333333323</v>
      </c>
      <c r="I93" s="265">
        <v>515.36666666666656</v>
      </c>
      <c r="J93" s="265">
        <v>519.73333333333323</v>
      </c>
      <c r="K93" s="263">
        <v>511</v>
      </c>
      <c r="L93" s="263">
        <v>500</v>
      </c>
      <c r="M93" s="263">
        <v>1.0411999999999999</v>
      </c>
    </row>
    <row r="94" spans="1:13">
      <c r="A94" s="282">
        <v>85</v>
      </c>
      <c r="B94" s="263" t="s">
        <v>103</v>
      </c>
      <c r="C94" s="263">
        <v>697.6</v>
      </c>
      <c r="D94" s="265">
        <v>702.13333333333333</v>
      </c>
      <c r="E94" s="265">
        <v>690.4666666666667</v>
      </c>
      <c r="F94" s="265">
        <v>683.33333333333337</v>
      </c>
      <c r="G94" s="265">
        <v>671.66666666666674</v>
      </c>
      <c r="H94" s="265">
        <v>709.26666666666665</v>
      </c>
      <c r="I94" s="265">
        <v>720.93333333333339</v>
      </c>
      <c r="J94" s="265">
        <v>728.06666666666661</v>
      </c>
      <c r="K94" s="263">
        <v>713.8</v>
      </c>
      <c r="L94" s="263">
        <v>695</v>
      </c>
      <c r="M94" s="263">
        <v>6.83406</v>
      </c>
    </row>
    <row r="95" spans="1:13">
      <c r="A95" s="282">
        <v>86</v>
      </c>
      <c r="B95" s="263" t="s">
        <v>243</v>
      </c>
      <c r="C95" s="263">
        <v>502.5</v>
      </c>
      <c r="D95" s="265">
        <v>506.01666666666665</v>
      </c>
      <c r="E95" s="265">
        <v>488.0333333333333</v>
      </c>
      <c r="F95" s="265">
        <v>473.56666666666666</v>
      </c>
      <c r="G95" s="265">
        <v>455.58333333333331</v>
      </c>
      <c r="H95" s="265">
        <v>520.48333333333335</v>
      </c>
      <c r="I95" s="265">
        <v>538.4666666666667</v>
      </c>
      <c r="J95" s="265">
        <v>552.93333333333328</v>
      </c>
      <c r="K95" s="263">
        <v>524</v>
      </c>
      <c r="L95" s="263">
        <v>491.55</v>
      </c>
      <c r="M95" s="263">
        <v>1.57185</v>
      </c>
    </row>
    <row r="96" spans="1:13">
      <c r="A96" s="282">
        <v>87</v>
      </c>
      <c r="B96" s="263" t="s">
        <v>244</v>
      </c>
      <c r="C96" s="263">
        <v>1283.8499999999999</v>
      </c>
      <c r="D96" s="265">
        <v>1303</v>
      </c>
      <c r="E96" s="265">
        <v>1261</v>
      </c>
      <c r="F96" s="265">
        <v>1238.1500000000001</v>
      </c>
      <c r="G96" s="265">
        <v>1196.1500000000001</v>
      </c>
      <c r="H96" s="265">
        <v>1325.85</v>
      </c>
      <c r="I96" s="265">
        <v>1367.85</v>
      </c>
      <c r="J96" s="265">
        <v>1390.6999999999998</v>
      </c>
      <c r="K96" s="263">
        <v>1345</v>
      </c>
      <c r="L96" s="263">
        <v>1280.1500000000001</v>
      </c>
      <c r="M96" s="263">
        <v>7.7441700000000004</v>
      </c>
    </row>
    <row r="97" spans="1:13">
      <c r="A97" s="282">
        <v>88</v>
      </c>
      <c r="B97" s="263" t="s">
        <v>104</v>
      </c>
      <c r="C97" s="263">
        <v>1415.95</v>
      </c>
      <c r="D97" s="265">
        <v>1422.95</v>
      </c>
      <c r="E97" s="265">
        <v>1397</v>
      </c>
      <c r="F97" s="265">
        <v>1378.05</v>
      </c>
      <c r="G97" s="265">
        <v>1352.1</v>
      </c>
      <c r="H97" s="265">
        <v>1441.9</v>
      </c>
      <c r="I97" s="265">
        <v>1467.8500000000004</v>
      </c>
      <c r="J97" s="265">
        <v>1486.8000000000002</v>
      </c>
      <c r="K97" s="263">
        <v>1448.9</v>
      </c>
      <c r="L97" s="263">
        <v>1404</v>
      </c>
      <c r="M97" s="263">
        <v>20.710080000000001</v>
      </c>
    </row>
    <row r="98" spans="1:13">
      <c r="A98" s="282">
        <v>89</v>
      </c>
      <c r="B98" s="263" t="s">
        <v>372</v>
      </c>
      <c r="C98" s="263">
        <v>528.45000000000005</v>
      </c>
      <c r="D98" s="265">
        <v>533.11666666666667</v>
      </c>
      <c r="E98" s="265">
        <v>521.73333333333335</v>
      </c>
      <c r="F98" s="265">
        <v>515.01666666666665</v>
      </c>
      <c r="G98" s="265">
        <v>503.63333333333333</v>
      </c>
      <c r="H98" s="265">
        <v>539.83333333333337</v>
      </c>
      <c r="I98" s="265">
        <v>551.21666666666681</v>
      </c>
      <c r="J98" s="265">
        <v>557.93333333333339</v>
      </c>
      <c r="K98" s="263">
        <v>544.5</v>
      </c>
      <c r="L98" s="263">
        <v>526.4</v>
      </c>
      <c r="M98" s="263">
        <v>7.3266799999999996</v>
      </c>
    </row>
    <row r="99" spans="1:13">
      <c r="A99" s="282">
        <v>90</v>
      </c>
      <c r="B99" s="263" t="s">
        <v>246</v>
      </c>
      <c r="C99" s="263">
        <v>265.25</v>
      </c>
      <c r="D99" s="265">
        <v>268.58333333333331</v>
      </c>
      <c r="E99" s="265">
        <v>258.66666666666663</v>
      </c>
      <c r="F99" s="265">
        <v>252.08333333333331</v>
      </c>
      <c r="G99" s="265">
        <v>242.16666666666663</v>
      </c>
      <c r="H99" s="265">
        <v>275.16666666666663</v>
      </c>
      <c r="I99" s="265">
        <v>285.08333333333326</v>
      </c>
      <c r="J99" s="265">
        <v>291.66666666666663</v>
      </c>
      <c r="K99" s="263">
        <v>278.5</v>
      </c>
      <c r="L99" s="263">
        <v>262</v>
      </c>
      <c r="M99" s="263">
        <v>3.4459399999999998</v>
      </c>
    </row>
    <row r="100" spans="1:13">
      <c r="A100" s="282">
        <v>91</v>
      </c>
      <c r="B100" s="263" t="s">
        <v>107</v>
      </c>
      <c r="C100" s="263">
        <v>900.95</v>
      </c>
      <c r="D100" s="265">
        <v>905.06666666666661</v>
      </c>
      <c r="E100" s="265">
        <v>895.13333333333321</v>
      </c>
      <c r="F100" s="265">
        <v>889.31666666666661</v>
      </c>
      <c r="G100" s="265">
        <v>879.38333333333321</v>
      </c>
      <c r="H100" s="265">
        <v>910.88333333333321</v>
      </c>
      <c r="I100" s="265">
        <v>920.81666666666661</v>
      </c>
      <c r="J100" s="265">
        <v>926.63333333333321</v>
      </c>
      <c r="K100" s="263">
        <v>915</v>
      </c>
      <c r="L100" s="263">
        <v>899.25</v>
      </c>
      <c r="M100" s="263">
        <v>62.170259999999999</v>
      </c>
    </row>
    <row r="101" spans="1:13">
      <c r="A101" s="282">
        <v>92</v>
      </c>
      <c r="B101" s="263" t="s">
        <v>248</v>
      </c>
      <c r="C101" s="263">
        <v>2728.35</v>
      </c>
      <c r="D101" s="265">
        <v>2747.2833333333333</v>
      </c>
      <c r="E101" s="265">
        <v>2705.0666666666666</v>
      </c>
      <c r="F101" s="265">
        <v>2681.7833333333333</v>
      </c>
      <c r="G101" s="265">
        <v>2639.5666666666666</v>
      </c>
      <c r="H101" s="265">
        <v>2770.5666666666666</v>
      </c>
      <c r="I101" s="265">
        <v>2812.7833333333328</v>
      </c>
      <c r="J101" s="265">
        <v>2836.0666666666666</v>
      </c>
      <c r="K101" s="263">
        <v>2789.5</v>
      </c>
      <c r="L101" s="263">
        <v>2724</v>
      </c>
      <c r="M101" s="263">
        <v>2.8287100000000001</v>
      </c>
    </row>
    <row r="102" spans="1:13">
      <c r="A102" s="282">
        <v>93</v>
      </c>
      <c r="B102" s="263" t="s">
        <v>109</v>
      </c>
      <c r="C102" s="263">
        <v>1388.35</v>
      </c>
      <c r="D102" s="265">
        <v>1398.2166666666665</v>
      </c>
      <c r="E102" s="265">
        <v>1373.4333333333329</v>
      </c>
      <c r="F102" s="265">
        <v>1358.5166666666664</v>
      </c>
      <c r="G102" s="265">
        <v>1333.7333333333329</v>
      </c>
      <c r="H102" s="265">
        <v>1413.133333333333</v>
      </c>
      <c r="I102" s="265">
        <v>1437.9166666666663</v>
      </c>
      <c r="J102" s="265">
        <v>1452.833333333333</v>
      </c>
      <c r="K102" s="263">
        <v>1423</v>
      </c>
      <c r="L102" s="263">
        <v>1383.3</v>
      </c>
      <c r="M102" s="263">
        <v>107.43164</v>
      </c>
    </row>
    <row r="103" spans="1:13">
      <c r="A103" s="282">
        <v>94</v>
      </c>
      <c r="B103" s="263" t="s">
        <v>249</v>
      </c>
      <c r="C103" s="263">
        <v>667.85</v>
      </c>
      <c r="D103" s="265">
        <v>671.4</v>
      </c>
      <c r="E103" s="265">
        <v>661.94999999999993</v>
      </c>
      <c r="F103" s="265">
        <v>656.05</v>
      </c>
      <c r="G103" s="265">
        <v>646.59999999999991</v>
      </c>
      <c r="H103" s="265">
        <v>677.3</v>
      </c>
      <c r="I103" s="265">
        <v>686.75</v>
      </c>
      <c r="J103" s="265">
        <v>692.65</v>
      </c>
      <c r="K103" s="263">
        <v>680.85</v>
      </c>
      <c r="L103" s="263">
        <v>665.5</v>
      </c>
      <c r="M103" s="263">
        <v>41.1875</v>
      </c>
    </row>
    <row r="104" spans="1:13">
      <c r="A104" s="282">
        <v>95</v>
      </c>
      <c r="B104" s="263" t="s">
        <v>105</v>
      </c>
      <c r="C104" s="263">
        <v>985.95</v>
      </c>
      <c r="D104" s="265">
        <v>994.65</v>
      </c>
      <c r="E104" s="265">
        <v>972.3</v>
      </c>
      <c r="F104" s="265">
        <v>958.65</v>
      </c>
      <c r="G104" s="265">
        <v>936.3</v>
      </c>
      <c r="H104" s="265">
        <v>1008.3</v>
      </c>
      <c r="I104" s="265">
        <v>1030.6500000000001</v>
      </c>
      <c r="J104" s="265">
        <v>1044.3</v>
      </c>
      <c r="K104" s="263">
        <v>1017</v>
      </c>
      <c r="L104" s="263">
        <v>981</v>
      </c>
      <c r="M104" s="263">
        <v>11.33825</v>
      </c>
    </row>
    <row r="105" spans="1:13">
      <c r="A105" s="282">
        <v>96</v>
      </c>
      <c r="B105" s="263" t="s">
        <v>110</v>
      </c>
      <c r="C105" s="263">
        <v>2776.75</v>
      </c>
      <c r="D105" s="265">
        <v>2787.75</v>
      </c>
      <c r="E105" s="265">
        <v>2755.75</v>
      </c>
      <c r="F105" s="265">
        <v>2734.75</v>
      </c>
      <c r="G105" s="265">
        <v>2702.75</v>
      </c>
      <c r="H105" s="265">
        <v>2808.75</v>
      </c>
      <c r="I105" s="265">
        <v>2840.75</v>
      </c>
      <c r="J105" s="265">
        <v>2861.75</v>
      </c>
      <c r="K105" s="263">
        <v>2819.75</v>
      </c>
      <c r="L105" s="263">
        <v>2766.75</v>
      </c>
      <c r="M105" s="263">
        <v>6.4225599999999998</v>
      </c>
    </row>
    <row r="106" spans="1:13">
      <c r="A106" s="282">
        <v>97</v>
      </c>
      <c r="B106" s="263" t="s">
        <v>112</v>
      </c>
      <c r="C106" s="263">
        <v>362.55</v>
      </c>
      <c r="D106" s="265">
        <v>368.90000000000003</v>
      </c>
      <c r="E106" s="265">
        <v>353.35000000000008</v>
      </c>
      <c r="F106" s="265">
        <v>344.15000000000003</v>
      </c>
      <c r="G106" s="265">
        <v>328.60000000000008</v>
      </c>
      <c r="H106" s="265">
        <v>378.10000000000008</v>
      </c>
      <c r="I106" s="265">
        <v>393.65000000000003</v>
      </c>
      <c r="J106" s="265">
        <v>402.85000000000008</v>
      </c>
      <c r="K106" s="263">
        <v>384.45</v>
      </c>
      <c r="L106" s="263">
        <v>359.7</v>
      </c>
      <c r="M106" s="263">
        <v>297.67756000000003</v>
      </c>
    </row>
    <row r="107" spans="1:13">
      <c r="A107" s="282">
        <v>98</v>
      </c>
      <c r="B107" s="263" t="s">
        <v>113</v>
      </c>
      <c r="C107" s="263">
        <v>241.5</v>
      </c>
      <c r="D107" s="265">
        <v>240.96666666666667</v>
      </c>
      <c r="E107" s="265">
        <v>237.13333333333333</v>
      </c>
      <c r="F107" s="265">
        <v>232.76666666666665</v>
      </c>
      <c r="G107" s="265">
        <v>228.93333333333331</v>
      </c>
      <c r="H107" s="265">
        <v>245.33333333333334</v>
      </c>
      <c r="I107" s="265">
        <v>249.16666666666666</v>
      </c>
      <c r="J107" s="265">
        <v>253.53333333333336</v>
      </c>
      <c r="K107" s="263">
        <v>244.8</v>
      </c>
      <c r="L107" s="263">
        <v>236.6</v>
      </c>
      <c r="M107" s="263">
        <v>70.801820000000006</v>
      </c>
    </row>
    <row r="108" spans="1:13">
      <c r="A108" s="282">
        <v>99</v>
      </c>
      <c r="B108" s="263" t="s">
        <v>114</v>
      </c>
      <c r="C108" s="263">
        <v>2407.65</v>
      </c>
      <c r="D108" s="265">
        <v>2399.35</v>
      </c>
      <c r="E108" s="265">
        <v>2380.5</v>
      </c>
      <c r="F108" s="265">
        <v>2353.35</v>
      </c>
      <c r="G108" s="265">
        <v>2334.5</v>
      </c>
      <c r="H108" s="265">
        <v>2426.5</v>
      </c>
      <c r="I108" s="265">
        <v>2445.3499999999995</v>
      </c>
      <c r="J108" s="265">
        <v>2472.5</v>
      </c>
      <c r="K108" s="263">
        <v>2418.1999999999998</v>
      </c>
      <c r="L108" s="263">
        <v>2372.1999999999998</v>
      </c>
      <c r="M108" s="263">
        <v>14.53111</v>
      </c>
    </row>
    <row r="109" spans="1:13">
      <c r="A109" s="282">
        <v>100</v>
      </c>
      <c r="B109" s="263" t="s">
        <v>250</v>
      </c>
      <c r="C109" s="263">
        <v>290.39999999999998</v>
      </c>
      <c r="D109" s="265">
        <v>293.46666666666664</v>
      </c>
      <c r="E109" s="265">
        <v>283.93333333333328</v>
      </c>
      <c r="F109" s="265">
        <v>277.46666666666664</v>
      </c>
      <c r="G109" s="265">
        <v>267.93333333333328</v>
      </c>
      <c r="H109" s="265">
        <v>299.93333333333328</v>
      </c>
      <c r="I109" s="265">
        <v>309.4666666666667</v>
      </c>
      <c r="J109" s="265">
        <v>315.93333333333328</v>
      </c>
      <c r="K109" s="263">
        <v>303</v>
      </c>
      <c r="L109" s="263">
        <v>287</v>
      </c>
      <c r="M109" s="263">
        <v>37.878160000000001</v>
      </c>
    </row>
    <row r="110" spans="1:13">
      <c r="A110" s="282">
        <v>101</v>
      </c>
      <c r="B110" s="263" t="s">
        <v>251</v>
      </c>
      <c r="C110" s="263">
        <v>42.7</v>
      </c>
      <c r="D110" s="265">
        <v>43.04999999999999</v>
      </c>
      <c r="E110" s="265">
        <v>41.949999999999982</v>
      </c>
      <c r="F110" s="265">
        <v>41.199999999999989</v>
      </c>
      <c r="G110" s="265">
        <v>40.09999999999998</v>
      </c>
      <c r="H110" s="265">
        <v>43.799999999999983</v>
      </c>
      <c r="I110" s="265">
        <v>44.899999999999991</v>
      </c>
      <c r="J110" s="265">
        <v>45.649999999999984</v>
      </c>
      <c r="K110" s="263">
        <v>44.15</v>
      </c>
      <c r="L110" s="263">
        <v>42.3</v>
      </c>
      <c r="M110" s="263">
        <v>21.362660000000002</v>
      </c>
    </row>
    <row r="111" spans="1:13">
      <c r="A111" s="282">
        <v>102</v>
      </c>
      <c r="B111" s="263" t="s">
        <v>108</v>
      </c>
      <c r="C111" s="263">
        <v>2377.1999999999998</v>
      </c>
      <c r="D111" s="265">
        <v>2395.2666666666664</v>
      </c>
      <c r="E111" s="265">
        <v>2355.5333333333328</v>
      </c>
      <c r="F111" s="265">
        <v>2333.8666666666663</v>
      </c>
      <c r="G111" s="265">
        <v>2294.1333333333328</v>
      </c>
      <c r="H111" s="265">
        <v>2416.9333333333329</v>
      </c>
      <c r="I111" s="265">
        <v>2456.6666666666665</v>
      </c>
      <c r="J111" s="265">
        <v>2478.333333333333</v>
      </c>
      <c r="K111" s="263">
        <v>2435</v>
      </c>
      <c r="L111" s="263">
        <v>2373.6</v>
      </c>
      <c r="M111" s="263">
        <v>31.358339999999998</v>
      </c>
    </row>
    <row r="112" spans="1:13">
      <c r="A112" s="282">
        <v>103</v>
      </c>
      <c r="B112" s="263" t="s">
        <v>116</v>
      </c>
      <c r="C112" s="263">
        <v>591.54999999999995</v>
      </c>
      <c r="D112" s="265">
        <v>596.18333333333328</v>
      </c>
      <c r="E112" s="265">
        <v>584.36666666666656</v>
      </c>
      <c r="F112" s="265">
        <v>577.18333333333328</v>
      </c>
      <c r="G112" s="265">
        <v>565.36666666666656</v>
      </c>
      <c r="H112" s="265">
        <v>603.36666666666656</v>
      </c>
      <c r="I112" s="265">
        <v>615.18333333333339</v>
      </c>
      <c r="J112" s="265">
        <v>622.36666666666656</v>
      </c>
      <c r="K112" s="263">
        <v>608</v>
      </c>
      <c r="L112" s="263">
        <v>589</v>
      </c>
      <c r="M112" s="263">
        <v>151.15127000000001</v>
      </c>
    </row>
    <row r="113" spans="1:13">
      <c r="A113" s="282">
        <v>104</v>
      </c>
      <c r="B113" s="263" t="s">
        <v>252</v>
      </c>
      <c r="C113" s="263">
        <v>1443.2</v>
      </c>
      <c r="D113" s="265">
        <v>1446.0166666666667</v>
      </c>
      <c r="E113" s="265">
        <v>1420.0833333333333</v>
      </c>
      <c r="F113" s="265">
        <v>1396.9666666666667</v>
      </c>
      <c r="G113" s="265">
        <v>1371.0333333333333</v>
      </c>
      <c r="H113" s="265">
        <v>1469.1333333333332</v>
      </c>
      <c r="I113" s="265">
        <v>1495.0666666666666</v>
      </c>
      <c r="J113" s="265">
        <v>1518.1833333333332</v>
      </c>
      <c r="K113" s="263">
        <v>1471.95</v>
      </c>
      <c r="L113" s="263">
        <v>1422.9</v>
      </c>
      <c r="M113" s="263">
        <v>4.2553999999999998</v>
      </c>
    </row>
    <row r="114" spans="1:13">
      <c r="A114" s="282">
        <v>105</v>
      </c>
      <c r="B114" s="263" t="s">
        <v>117</v>
      </c>
      <c r="C114" s="263">
        <v>553.70000000000005</v>
      </c>
      <c r="D114" s="265">
        <v>553.30000000000007</v>
      </c>
      <c r="E114" s="265">
        <v>541.15000000000009</v>
      </c>
      <c r="F114" s="265">
        <v>528.6</v>
      </c>
      <c r="G114" s="265">
        <v>516.45000000000005</v>
      </c>
      <c r="H114" s="265">
        <v>565.85000000000014</v>
      </c>
      <c r="I114" s="265">
        <v>578</v>
      </c>
      <c r="J114" s="265">
        <v>590.55000000000018</v>
      </c>
      <c r="K114" s="263">
        <v>565.45000000000005</v>
      </c>
      <c r="L114" s="263">
        <v>540.75</v>
      </c>
      <c r="M114" s="263">
        <v>63.993400000000001</v>
      </c>
    </row>
    <row r="115" spans="1:13">
      <c r="A115" s="282">
        <v>106</v>
      </c>
      <c r="B115" s="263" t="s">
        <v>387</v>
      </c>
      <c r="C115" s="263">
        <v>453.55</v>
      </c>
      <c r="D115" s="265">
        <v>453.8</v>
      </c>
      <c r="E115" s="265">
        <v>445.85</v>
      </c>
      <c r="F115" s="265">
        <v>438.15000000000003</v>
      </c>
      <c r="G115" s="265">
        <v>430.20000000000005</v>
      </c>
      <c r="H115" s="265">
        <v>461.5</v>
      </c>
      <c r="I115" s="265">
        <v>469.44999999999993</v>
      </c>
      <c r="J115" s="265">
        <v>477.15</v>
      </c>
      <c r="K115" s="263">
        <v>461.75</v>
      </c>
      <c r="L115" s="263">
        <v>446.1</v>
      </c>
      <c r="M115" s="263">
        <v>10.51784</v>
      </c>
    </row>
    <row r="116" spans="1:13">
      <c r="A116" s="282">
        <v>107</v>
      </c>
      <c r="B116" s="263" t="s">
        <v>119</v>
      </c>
      <c r="C116" s="263">
        <v>55.75</v>
      </c>
      <c r="D116" s="265">
        <v>55.85</v>
      </c>
      <c r="E116" s="265">
        <v>54.25</v>
      </c>
      <c r="F116" s="265">
        <v>52.75</v>
      </c>
      <c r="G116" s="265">
        <v>51.15</v>
      </c>
      <c r="H116" s="265">
        <v>57.35</v>
      </c>
      <c r="I116" s="265">
        <v>58.95000000000001</v>
      </c>
      <c r="J116" s="265">
        <v>60.45</v>
      </c>
      <c r="K116" s="263">
        <v>57.45</v>
      </c>
      <c r="L116" s="263">
        <v>54.35</v>
      </c>
      <c r="M116" s="263">
        <v>642.53913</v>
      </c>
    </row>
    <row r="117" spans="1:13">
      <c r="A117" s="282">
        <v>108</v>
      </c>
      <c r="B117" s="263" t="s">
        <v>126</v>
      </c>
      <c r="C117" s="263">
        <v>199.6</v>
      </c>
      <c r="D117" s="265">
        <v>200.35</v>
      </c>
      <c r="E117" s="265">
        <v>198.35</v>
      </c>
      <c r="F117" s="265">
        <v>197.1</v>
      </c>
      <c r="G117" s="265">
        <v>195.1</v>
      </c>
      <c r="H117" s="265">
        <v>201.6</v>
      </c>
      <c r="I117" s="265">
        <v>203.6</v>
      </c>
      <c r="J117" s="265">
        <v>204.85</v>
      </c>
      <c r="K117" s="263">
        <v>202.35</v>
      </c>
      <c r="L117" s="263">
        <v>199.1</v>
      </c>
      <c r="M117" s="263">
        <v>182.59281999999999</v>
      </c>
    </row>
    <row r="118" spans="1:13">
      <c r="A118" s="282">
        <v>109</v>
      </c>
      <c r="B118" s="263" t="s">
        <v>115</v>
      </c>
      <c r="C118" s="263">
        <v>178</v>
      </c>
      <c r="D118" s="265">
        <v>180.71666666666667</v>
      </c>
      <c r="E118" s="265">
        <v>174.13333333333333</v>
      </c>
      <c r="F118" s="265">
        <v>170.26666666666665</v>
      </c>
      <c r="G118" s="265">
        <v>163.68333333333331</v>
      </c>
      <c r="H118" s="265">
        <v>184.58333333333334</v>
      </c>
      <c r="I118" s="265">
        <v>191.16666666666666</v>
      </c>
      <c r="J118" s="265">
        <v>195.03333333333336</v>
      </c>
      <c r="K118" s="263">
        <v>187.3</v>
      </c>
      <c r="L118" s="263">
        <v>176.85</v>
      </c>
      <c r="M118" s="263">
        <v>147.44076000000001</v>
      </c>
    </row>
    <row r="119" spans="1:13">
      <c r="A119" s="282">
        <v>110</v>
      </c>
      <c r="B119" s="263" t="s">
        <v>255</v>
      </c>
      <c r="C119" s="263">
        <v>108.9</v>
      </c>
      <c r="D119" s="265">
        <v>110.53333333333335</v>
      </c>
      <c r="E119" s="265">
        <v>106.86666666666669</v>
      </c>
      <c r="F119" s="265">
        <v>104.83333333333334</v>
      </c>
      <c r="G119" s="265">
        <v>101.16666666666669</v>
      </c>
      <c r="H119" s="265">
        <v>112.56666666666669</v>
      </c>
      <c r="I119" s="265">
        <v>116.23333333333335</v>
      </c>
      <c r="J119" s="265">
        <v>118.26666666666669</v>
      </c>
      <c r="K119" s="263">
        <v>114.2</v>
      </c>
      <c r="L119" s="263">
        <v>108.5</v>
      </c>
      <c r="M119" s="263">
        <v>18.082180000000001</v>
      </c>
    </row>
    <row r="120" spans="1:13">
      <c r="A120" s="282">
        <v>111</v>
      </c>
      <c r="B120" s="263" t="s">
        <v>125</v>
      </c>
      <c r="C120" s="263">
        <v>91.4</v>
      </c>
      <c r="D120" s="265">
        <v>92</v>
      </c>
      <c r="E120" s="265">
        <v>90.5</v>
      </c>
      <c r="F120" s="265">
        <v>89.6</v>
      </c>
      <c r="G120" s="265">
        <v>88.1</v>
      </c>
      <c r="H120" s="265">
        <v>92.9</v>
      </c>
      <c r="I120" s="265">
        <v>94.4</v>
      </c>
      <c r="J120" s="265">
        <v>95.300000000000011</v>
      </c>
      <c r="K120" s="263">
        <v>93.5</v>
      </c>
      <c r="L120" s="263">
        <v>91.1</v>
      </c>
      <c r="M120" s="263">
        <v>148.55641</v>
      </c>
    </row>
    <row r="121" spans="1:13">
      <c r="A121" s="282">
        <v>112</v>
      </c>
      <c r="B121" s="263" t="s">
        <v>772</v>
      </c>
      <c r="C121" s="263">
        <v>1770.2</v>
      </c>
      <c r="D121" s="265">
        <v>1773.4166666666667</v>
      </c>
      <c r="E121" s="265">
        <v>1757.7833333333335</v>
      </c>
      <c r="F121" s="265">
        <v>1745.3666666666668</v>
      </c>
      <c r="G121" s="265">
        <v>1729.7333333333336</v>
      </c>
      <c r="H121" s="265">
        <v>1785.8333333333335</v>
      </c>
      <c r="I121" s="265">
        <v>1801.4666666666667</v>
      </c>
      <c r="J121" s="265">
        <v>1813.8833333333334</v>
      </c>
      <c r="K121" s="263">
        <v>1789.05</v>
      </c>
      <c r="L121" s="263">
        <v>1761</v>
      </c>
      <c r="M121" s="263">
        <v>5.86043</v>
      </c>
    </row>
    <row r="122" spans="1:13">
      <c r="A122" s="282">
        <v>113</v>
      </c>
      <c r="B122" s="263" t="s">
        <v>120</v>
      </c>
      <c r="C122" s="263">
        <v>503.2</v>
      </c>
      <c r="D122" s="265">
        <v>505.45</v>
      </c>
      <c r="E122" s="265">
        <v>498.9</v>
      </c>
      <c r="F122" s="265">
        <v>494.59999999999997</v>
      </c>
      <c r="G122" s="265">
        <v>488.04999999999995</v>
      </c>
      <c r="H122" s="265">
        <v>509.75</v>
      </c>
      <c r="I122" s="265">
        <v>516.30000000000007</v>
      </c>
      <c r="J122" s="265">
        <v>520.6</v>
      </c>
      <c r="K122" s="263">
        <v>512</v>
      </c>
      <c r="L122" s="263">
        <v>501.15</v>
      </c>
      <c r="M122" s="263">
        <v>12.315860000000001</v>
      </c>
    </row>
    <row r="123" spans="1:13">
      <c r="A123" s="282">
        <v>114</v>
      </c>
      <c r="B123" s="263" t="s">
        <v>826</v>
      </c>
      <c r="C123" s="263">
        <v>253.05</v>
      </c>
      <c r="D123" s="265">
        <v>256.68333333333334</v>
      </c>
      <c r="E123" s="265">
        <v>248.36666666666667</v>
      </c>
      <c r="F123" s="265">
        <v>243.68333333333334</v>
      </c>
      <c r="G123" s="265">
        <v>235.36666666666667</v>
      </c>
      <c r="H123" s="265">
        <v>261.36666666666667</v>
      </c>
      <c r="I123" s="265">
        <v>269.68333333333339</v>
      </c>
      <c r="J123" s="265">
        <v>274.36666666666667</v>
      </c>
      <c r="K123" s="263">
        <v>265</v>
      </c>
      <c r="L123" s="263">
        <v>252</v>
      </c>
      <c r="M123" s="263">
        <v>20.58334</v>
      </c>
    </row>
    <row r="124" spans="1:13">
      <c r="A124" s="282">
        <v>115</v>
      </c>
      <c r="B124" s="263" t="s">
        <v>122</v>
      </c>
      <c r="C124" s="263">
        <v>910.15</v>
      </c>
      <c r="D124" s="265">
        <v>916.88333333333333</v>
      </c>
      <c r="E124" s="265">
        <v>899.26666666666665</v>
      </c>
      <c r="F124" s="265">
        <v>888.38333333333333</v>
      </c>
      <c r="G124" s="265">
        <v>870.76666666666665</v>
      </c>
      <c r="H124" s="265">
        <v>927.76666666666665</v>
      </c>
      <c r="I124" s="265">
        <v>945.38333333333321</v>
      </c>
      <c r="J124" s="265">
        <v>956.26666666666665</v>
      </c>
      <c r="K124" s="263">
        <v>934.5</v>
      </c>
      <c r="L124" s="263">
        <v>906</v>
      </c>
      <c r="M124" s="263">
        <v>74.998519999999999</v>
      </c>
    </row>
    <row r="125" spans="1:13">
      <c r="A125" s="282">
        <v>116</v>
      </c>
      <c r="B125" s="263" t="s">
        <v>256</v>
      </c>
      <c r="C125" s="263">
        <v>4788.5</v>
      </c>
      <c r="D125" s="265">
        <v>4817.1833333333334</v>
      </c>
      <c r="E125" s="265">
        <v>4723.3666666666668</v>
      </c>
      <c r="F125" s="265">
        <v>4658.2333333333336</v>
      </c>
      <c r="G125" s="265">
        <v>4564.416666666667</v>
      </c>
      <c r="H125" s="265">
        <v>4882.3166666666666</v>
      </c>
      <c r="I125" s="265">
        <v>4976.1333333333341</v>
      </c>
      <c r="J125" s="265">
        <v>5041.2666666666664</v>
      </c>
      <c r="K125" s="263">
        <v>4911</v>
      </c>
      <c r="L125" s="263">
        <v>4752.05</v>
      </c>
      <c r="M125" s="263">
        <v>3.4366699999999999</v>
      </c>
    </row>
    <row r="126" spans="1:13">
      <c r="A126" s="282">
        <v>117</v>
      </c>
      <c r="B126" s="263" t="s">
        <v>124</v>
      </c>
      <c r="C126" s="263">
        <v>1329.4</v>
      </c>
      <c r="D126" s="265">
        <v>1336.15</v>
      </c>
      <c r="E126" s="265">
        <v>1317.3500000000001</v>
      </c>
      <c r="F126" s="265">
        <v>1305.3</v>
      </c>
      <c r="G126" s="265">
        <v>1286.5</v>
      </c>
      <c r="H126" s="265">
        <v>1348.2000000000003</v>
      </c>
      <c r="I126" s="265">
        <v>1367.0000000000005</v>
      </c>
      <c r="J126" s="265">
        <v>1379.0500000000004</v>
      </c>
      <c r="K126" s="263">
        <v>1354.95</v>
      </c>
      <c r="L126" s="263">
        <v>1324.1</v>
      </c>
      <c r="M126" s="263">
        <v>48.870600000000003</v>
      </c>
    </row>
    <row r="127" spans="1:13">
      <c r="A127" s="282">
        <v>118</v>
      </c>
      <c r="B127" s="263" t="s">
        <v>121</v>
      </c>
      <c r="C127" s="263">
        <v>1621.95</v>
      </c>
      <c r="D127" s="265">
        <v>1640.8833333333332</v>
      </c>
      <c r="E127" s="265">
        <v>1596.7666666666664</v>
      </c>
      <c r="F127" s="265">
        <v>1571.5833333333333</v>
      </c>
      <c r="G127" s="265">
        <v>1527.4666666666665</v>
      </c>
      <c r="H127" s="265">
        <v>1666.0666666666664</v>
      </c>
      <c r="I127" s="265">
        <v>1710.1833333333332</v>
      </c>
      <c r="J127" s="265">
        <v>1735.3666666666663</v>
      </c>
      <c r="K127" s="263">
        <v>1685</v>
      </c>
      <c r="L127" s="263">
        <v>1615.7</v>
      </c>
      <c r="M127" s="263">
        <v>4.84049</v>
      </c>
    </row>
    <row r="128" spans="1:13">
      <c r="A128" s="282">
        <v>119</v>
      </c>
      <c r="B128" s="263" t="s">
        <v>257</v>
      </c>
      <c r="C128" s="263">
        <v>2103.5</v>
      </c>
      <c r="D128" s="265">
        <v>2109.6333333333332</v>
      </c>
      <c r="E128" s="265">
        <v>2089.8666666666663</v>
      </c>
      <c r="F128" s="265">
        <v>2076.2333333333331</v>
      </c>
      <c r="G128" s="265">
        <v>2056.4666666666662</v>
      </c>
      <c r="H128" s="265">
        <v>2123.2666666666664</v>
      </c>
      <c r="I128" s="265">
        <v>2143.0333333333328</v>
      </c>
      <c r="J128" s="265">
        <v>2156.6666666666665</v>
      </c>
      <c r="K128" s="263">
        <v>2129.4</v>
      </c>
      <c r="L128" s="263">
        <v>2096</v>
      </c>
      <c r="M128" s="263">
        <v>0.80023999999999995</v>
      </c>
    </row>
    <row r="129" spans="1:13">
      <c r="A129" s="282">
        <v>120</v>
      </c>
      <c r="B129" s="263" t="s">
        <v>258</v>
      </c>
      <c r="C129" s="263">
        <v>110.2</v>
      </c>
      <c r="D129" s="265">
        <v>110.89999999999999</v>
      </c>
      <c r="E129" s="265">
        <v>105.79999999999998</v>
      </c>
      <c r="F129" s="265">
        <v>101.39999999999999</v>
      </c>
      <c r="G129" s="265">
        <v>96.299999999999983</v>
      </c>
      <c r="H129" s="265">
        <v>115.29999999999998</v>
      </c>
      <c r="I129" s="265">
        <v>120.39999999999998</v>
      </c>
      <c r="J129" s="265">
        <v>124.79999999999998</v>
      </c>
      <c r="K129" s="263">
        <v>116</v>
      </c>
      <c r="L129" s="263">
        <v>106.5</v>
      </c>
      <c r="M129" s="263">
        <v>115.96859000000001</v>
      </c>
    </row>
    <row r="130" spans="1:13">
      <c r="A130" s="282">
        <v>121</v>
      </c>
      <c r="B130" s="263" t="s">
        <v>128</v>
      </c>
      <c r="C130" s="263">
        <v>715.4</v>
      </c>
      <c r="D130" s="265">
        <v>721.38333333333333</v>
      </c>
      <c r="E130" s="265">
        <v>705.26666666666665</v>
      </c>
      <c r="F130" s="265">
        <v>695.13333333333333</v>
      </c>
      <c r="G130" s="265">
        <v>679.01666666666665</v>
      </c>
      <c r="H130" s="265">
        <v>731.51666666666665</v>
      </c>
      <c r="I130" s="265">
        <v>747.63333333333321</v>
      </c>
      <c r="J130" s="265">
        <v>757.76666666666665</v>
      </c>
      <c r="K130" s="263">
        <v>737.5</v>
      </c>
      <c r="L130" s="263">
        <v>711.25</v>
      </c>
      <c r="M130" s="263">
        <v>137.90054000000001</v>
      </c>
    </row>
    <row r="131" spans="1:13">
      <c r="A131" s="282">
        <v>122</v>
      </c>
      <c r="B131" s="263" t="s">
        <v>127</v>
      </c>
      <c r="C131" s="263">
        <v>435.75</v>
      </c>
      <c r="D131" s="265">
        <v>441.01666666666665</v>
      </c>
      <c r="E131" s="265">
        <v>428.23333333333329</v>
      </c>
      <c r="F131" s="265">
        <v>420.71666666666664</v>
      </c>
      <c r="G131" s="265">
        <v>407.93333333333328</v>
      </c>
      <c r="H131" s="265">
        <v>448.5333333333333</v>
      </c>
      <c r="I131" s="265">
        <v>461.31666666666661</v>
      </c>
      <c r="J131" s="265">
        <v>468.83333333333331</v>
      </c>
      <c r="K131" s="263">
        <v>453.8</v>
      </c>
      <c r="L131" s="263">
        <v>433.5</v>
      </c>
      <c r="M131" s="263">
        <v>115.63827000000001</v>
      </c>
    </row>
    <row r="132" spans="1:13">
      <c r="A132" s="282">
        <v>123</v>
      </c>
      <c r="B132" s="263" t="s">
        <v>129</v>
      </c>
      <c r="C132" s="263">
        <v>2780.25</v>
      </c>
      <c r="D132" s="265">
        <v>2817.1333333333332</v>
      </c>
      <c r="E132" s="265">
        <v>2726.5666666666666</v>
      </c>
      <c r="F132" s="265">
        <v>2672.8833333333332</v>
      </c>
      <c r="G132" s="265">
        <v>2582.3166666666666</v>
      </c>
      <c r="H132" s="265">
        <v>2870.8166666666666</v>
      </c>
      <c r="I132" s="265">
        <v>2961.3833333333332</v>
      </c>
      <c r="J132" s="265">
        <v>3015.0666666666666</v>
      </c>
      <c r="K132" s="263">
        <v>2907.7</v>
      </c>
      <c r="L132" s="263">
        <v>2763.45</v>
      </c>
      <c r="M132" s="263">
        <v>5.5139899999999997</v>
      </c>
    </row>
    <row r="133" spans="1:13">
      <c r="A133" s="282">
        <v>124</v>
      </c>
      <c r="B133" s="263" t="s">
        <v>131</v>
      </c>
      <c r="C133" s="263">
        <v>1732.65</v>
      </c>
      <c r="D133" s="265">
        <v>1740.6499999999999</v>
      </c>
      <c r="E133" s="265">
        <v>1717.2999999999997</v>
      </c>
      <c r="F133" s="265">
        <v>1701.9499999999998</v>
      </c>
      <c r="G133" s="265">
        <v>1678.5999999999997</v>
      </c>
      <c r="H133" s="265">
        <v>1755.9999999999998</v>
      </c>
      <c r="I133" s="265">
        <v>1779.3499999999997</v>
      </c>
      <c r="J133" s="265">
        <v>1794.6999999999998</v>
      </c>
      <c r="K133" s="263">
        <v>1764</v>
      </c>
      <c r="L133" s="263">
        <v>1725.3</v>
      </c>
      <c r="M133" s="263">
        <v>42.55151</v>
      </c>
    </row>
    <row r="134" spans="1:13">
      <c r="A134" s="282">
        <v>125</v>
      </c>
      <c r="B134" s="263" t="s">
        <v>132</v>
      </c>
      <c r="C134" s="263">
        <v>84.6</v>
      </c>
      <c r="D134" s="265">
        <v>85.783333333333346</v>
      </c>
      <c r="E134" s="265">
        <v>83.166666666666686</v>
      </c>
      <c r="F134" s="265">
        <v>81.733333333333334</v>
      </c>
      <c r="G134" s="265">
        <v>79.116666666666674</v>
      </c>
      <c r="H134" s="265">
        <v>87.216666666666697</v>
      </c>
      <c r="I134" s="265">
        <v>89.833333333333343</v>
      </c>
      <c r="J134" s="265">
        <v>91.266666666666708</v>
      </c>
      <c r="K134" s="263">
        <v>88.4</v>
      </c>
      <c r="L134" s="263">
        <v>84.35</v>
      </c>
      <c r="M134" s="263">
        <v>163.8828</v>
      </c>
    </row>
    <row r="135" spans="1:13">
      <c r="A135" s="282">
        <v>126</v>
      </c>
      <c r="B135" s="263" t="s">
        <v>259</v>
      </c>
      <c r="C135" s="263">
        <v>2575.5</v>
      </c>
      <c r="D135" s="265">
        <v>2607.7666666666669</v>
      </c>
      <c r="E135" s="265">
        <v>2525.5333333333338</v>
      </c>
      <c r="F135" s="265">
        <v>2475.5666666666671</v>
      </c>
      <c r="G135" s="265">
        <v>2393.3333333333339</v>
      </c>
      <c r="H135" s="265">
        <v>2657.7333333333336</v>
      </c>
      <c r="I135" s="265">
        <v>2739.9666666666662</v>
      </c>
      <c r="J135" s="265">
        <v>2789.9333333333334</v>
      </c>
      <c r="K135" s="263">
        <v>2690</v>
      </c>
      <c r="L135" s="263">
        <v>2557.8000000000002</v>
      </c>
      <c r="M135" s="263">
        <v>15.59787</v>
      </c>
    </row>
    <row r="136" spans="1:13">
      <c r="A136" s="282">
        <v>127</v>
      </c>
      <c r="B136" s="263" t="s">
        <v>133</v>
      </c>
      <c r="C136" s="263">
        <v>408.1</v>
      </c>
      <c r="D136" s="265">
        <v>411.33333333333331</v>
      </c>
      <c r="E136" s="265">
        <v>403.76666666666665</v>
      </c>
      <c r="F136" s="265">
        <v>399.43333333333334</v>
      </c>
      <c r="G136" s="265">
        <v>391.86666666666667</v>
      </c>
      <c r="H136" s="265">
        <v>415.66666666666663</v>
      </c>
      <c r="I136" s="265">
        <v>423.23333333333335</v>
      </c>
      <c r="J136" s="265">
        <v>427.56666666666661</v>
      </c>
      <c r="K136" s="263">
        <v>418.9</v>
      </c>
      <c r="L136" s="263">
        <v>407</v>
      </c>
      <c r="M136" s="263">
        <v>24.46049</v>
      </c>
    </row>
    <row r="137" spans="1:13">
      <c r="A137" s="282">
        <v>128</v>
      </c>
      <c r="B137" s="263" t="s">
        <v>260</v>
      </c>
      <c r="C137" s="263">
        <v>3846.4</v>
      </c>
      <c r="D137" s="265">
        <v>3875.1166666666668</v>
      </c>
      <c r="E137" s="265">
        <v>3806.2833333333338</v>
      </c>
      <c r="F137" s="265">
        <v>3766.166666666667</v>
      </c>
      <c r="G137" s="265">
        <v>3697.3333333333339</v>
      </c>
      <c r="H137" s="265">
        <v>3915.2333333333336</v>
      </c>
      <c r="I137" s="265">
        <v>3984.0666666666666</v>
      </c>
      <c r="J137" s="265">
        <v>4024.1833333333334</v>
      </c>
      <c r="K137" s="263">
        <v>3943.95</v>
      </c>
      <c r="L137" s="263">
        <v>3835</v>
      </c>
      <c r="M137" s="263">
        <v>2.4916299999999998</v>
      </c>
    </row>
    <row r="138" spans="1:13">
      <c r="A138" s="282">
        <v>129</v>
      </c>
      <c r="B138" s="263" t="s">
        <v>134</v>
      </c>
      <c r="C138" s="263">
        <v>1337.6</v>
      </c>
      <c r="D138" s="265">
        <v>1339.8333333333333</v>
      </c>
      <c r="E138" s="265">
        <v>1328.7666666666664</v>
      </c>
      <c r="F138" s="265">
        <v>1319.9333333333332</v>
      </c>
      <c r="G138" s="265">
        <v>1308.8666666666663</v>
      </c>
      <c r="H138" s="265">
        <v>1348.6666666666665</v>
      </c>
      <c r="I138" s="265">
        <v>1359.7333333333336</v>
      </c>
      <c r="J138" s="265">
        <v>1368.5666666666666</v>
      </c>
      <c r="K138" s="263">
        <v>1350.9</v>
      </c>
      <c r="L138" s="263">
        <v>1331</v>
      </c>
      <c r="M138" s="263">
        <v>20.295580000000001</v>
      </c>
    </row>
    <row r="139" spans="1:13">
      <c r="A139" s="282">
        <v>130</v>
      </c>
      <c r="B139" s="263" t="s">
        <v>135</v>
      </c>
      <c r="C139" s="263">
        <v>1057.95</v>
      </c>
      <c r="D139" s="265">
        <v>1061.7666666666667</v>
      </c>
      <c r="E139" s="265">
        <v>1045.6833333333334</v>
      </c>
      <c r="F139" s="265">
        <v>1033.4166666666667</v>
      </c>
      <c r="G139" s="265">
        <v>1017.3333333333335</v>
      </c>
      <c r="H139" s="265">
        <v>1074.0333333333333</v>
      </c>
      <c r="I139" s="265">
        <v>1090.1166666666668</v>
      </c>
      <c r="J139" s="265">
        <v>1102.3833333333332</v>
      </c>
      <c r="K139" s="263">
        <v>1077.8499999999999</v>
      </c>
      <c r="L139" s="263">
        <v>1049.5</v>
      </c>
      <c r="M139" s="263">
        <v>16.391639999999999</v>
      </c>
    </row>
    <row r="140" spans="1:13">
      <c r="A140" s="282">
        <v>131</v>
      </c>
      <c r="B140" s="263" t="s">
        <v>146</v>
      </c>
      <c r="C140" s="263">
        <v>78614.5</v>
      </c>
      <c r="D140" s="265">
        <v>79301.55</v>
      </c>
      <c r="E140" s="265">
        <v>77723.100000000006</v>
      </c>
      <c r="F140" s="265">
        <v>76831.7</v>
      </c>
      <c r="G140" s="265">
        <v>75253.25</v>
      </c>
      <c r="H140" s="265">
        <v>80192.950000000012</v>
      </c>
      <c r="I140" s="265">
        <v>81771.399999999994</v>
      </c>
      <c r="J140" s="265">
        <v>82662.800000000017</v>
      </c>
      <c r="K140" s="263">
        <v>80880</v>
      </c>
      <c r="L140" s="263">
        <v>78410.149999999994</v>
      </c>
      <c r="M140" s="263">
        <v>0.24181</v>
      </c>
    </row>
    <row r="141" spans="1:13">
      <c r="A141" s="282">
        <v>132</v>
      </c>
      <c r="B141" s="263" t="s">
        <v>143</v>
      </c>
      <c r="C141" s="263">
        <v>1148.5</v>
      </c>
      <c r="D141" s="265">
        <v>1150.6666666666667</v>
      </c>
      <c r="E141" s="265">
        <v>1136.3333333333335</v>
      </c>
      <c r="F141" s="265">
        <v>1124.1666666666667</v>
      </c>
      <c r="G141" s="265">
        <v>1109.8333333333335</v>
      </c>
      <c r="H141" s="265">
        <v>1162.8333333333335</v>
      </c>
      <c r="I141" s="265">
        <v>1177.166666666667</v>
      </c>
      <c r="J141" s="265">
        <v>1189.3333333333335</v>
      </c>
      <c r="K141" s="263">
        <v>1165</v>
      </c>
      <c r="L141" s="263">
        <v>1138.5</v>
      </c>
      <c r="M141" s="263">
        <v>6.0086500000000003</v>
      </c>
    </row>
    <row r="142" spans="1:13">
      <c r="A142" s="282">
        <v>133</v>
      </c>
      <c r="B142" s="263" t="s">
        <v>137</v>
      </c>
      <c r="C142" s="263">
        <v>155.44999999999999</v>
      </c>
      <c r="D142" s="265">
        <v>157.63333333333333</v>
      </c>
      <c r="E142" s="265">
        <v>152.66666666666666</v>
      </c>
      <c r="F142" s="265">
        <v>149.88333333333333</v>
      </c>
      <c r="G142" s="265">
        <v>144.91666666666666</v>
      </c>
      <c r="H142" s="265">
        <v>160.41666666666666</v>
      </c>
      <c r="I142" s="265">
        <v>165.38333333333335</v>
      </c>
      <c r="J142" s="265">
        <v>168.16666666666666</v>
      </c>
      <c r="K142" s="263">
        <v>162.6</v>
      </c>
      <c r="L142" s="263">
        <v>154.85</v>
      </c>
      <c r="M142" s="263">
        <v>122.92995999999999</v>
      </c>
    </row>
    <row r="143" spans="1:13">
      <c r="A143" s="282">
        <v>134</v>
      </c>
      <c r="B143" s="263" t="s">
        <v>136</v>
      </c>
      <c r="C143" s="263">
        <v>741.15</v>
      </c>
      <c r="D143" s="265">
        <v>744.98333333333323</v>
      </c>
      <c r="E143" s="265">
        <v>727.26666666666642</v>
      </c>
      <c r="F143" s="265">
        <v>713.38333333333321</v>
      </c>
      <c r="G143" s="265">
        <v>695.6666666666664</v>
      </c>
      <c r="H143" s="265">
        <v>758.86666666666645</v>
      </c>
      <c r="I143" s="265">
        <v>776.58333333333337</v>
      </c>
      <c r="J143" s="265">
        <v>790.46666666666647</v>
      </c>
      <c r="K143" s="263">
        <v>762.7</v>
      </c>
      <c r="L143" s="263">
        <v>731.1</v>
      </c>
      <c r="M143" s="263">
        <v>38.207689999999999</v>
      </c>
    </row>
    <row r="144" spans="1:13">
      <c r="A144" s="282">
        <v>135</v>
      </c>
      <c r="B144" s="263" t="s">
        <v>138</v>
      </c>
      <c r="C144" s="263">
        <v>148.30000000000001</v>
      </c>
      <c r="D144" s="265">
        <v>149.71666666666667</v>
      </c>
      <c r="E144" s="265">
        <v>146.58333333333334</v>
      </c>
      <c r="F144" s="265">
        <v>144.86666666666667</v>
      </c>
      <c r="G144" s="265">
        <v>141.73333333333335</v>
      </c>
      <c r="H144" s="265">
        <v>151.43333333333334</v>
      </c>
      <c r="I144" s="265">
        <v>154.56666666666666</v>
      </c>
      <c r="J144" s="265">
        <v>156.28333333333333</v>
      </c>
      <c r="K144" s="263">
        <v>152.85</v>
      </c>
      <c r="L144" s="263">
        <v>148</v>
      </c>
      <c r="M144" s="263">
        <v>40.532600000000002</v>
      </c>
    </row>
    <row r="145" spans="1:13">
      <c r="A145" s="282">
        <v>136</v>
      </c>
      <c r="B145" s="263" t="s">
        <v>139</v>
      </c>
      <c r="C145" s="263">
        <v>460.75</v>
      </c>
      <c r="D145" s="265">
        <v>456.25</v>
      </c>
      <c r="E145" s="265">
        <v>448.5</v>
      </c>
      <c r="F145" s="265">
        <v>436.25</v>
      </c>
      <c r="G145" s="265">
        <v>428.5</v>
      </c>
      <c r="H145" s="265">
        <v>468.5</v>
      </c>
      <c r="I145" s="265">
        <v>476.25</v>
      </c>
      <c r="J145" s="265">
        <v>488.5</v>
      </c>
      <c r="K145" s="263">
        <v>464</v>
      </c>
      <c r="L145" s="263">
        <v>444</v>
      </c>
      <c r="M145" s="263">
        <v>79.447869999999995</v>
      </c>
    </row>
    <row r="146" spans="1:13">
      <c r="A146" s="282">
        <v>137</v>
      </c>
      <c r="B146" s="263" t="s">
        <v>140</v>
      </c>
      <c r="C146" s="263">
        <v>6508.25</v>
      </c>
      <c r="D146" s="265">
        <v>6546.25</v>
      </c>
      <c r="E146" s="265">
        <v>6444</v>
      </c>
      <c r="F146" s="265">
        <v>6379.75</v>
      </c>
      <c r="G146" s="265">
        <v>6277.5</v>
      </c>
      <c r="H146" s="265">
        <v>6610.5</v>
      </c>
      <c r="I146" s="265">
        <v>6712.75</v>
      </c>
      <c r="J146" s="265">
        <v>6777</v>
      </c>
      <c r="K146" s="263">
        <v>6648.5</v>
      </c>
      <c r="L146" s="263">
        <v>6482</v>
      </c>
      <c r="M146" s="263">
        <v>5.0716999999999999</v>
      </c>
    </row>
    <row r="147" spans="1:13">
      <c r="A147" s="282">
        <v>138</v>
      </c>
      <c r="B147" s="263" t="s">
        <v>142</v>
      </c>
      <c r="C147" s="263">
        <v>896.7</v>
      </c>
      <c r="D147" s="265">
        <v>902.73333333333323</v>
      </c>
      <c r="E147" s="265">
        <v>884.26666666666642</v>
      </c>
      <c r="F147" s="265">
        <v>871.83333333333314</v>
      </c>
      <c r="G147" s="265">
        <v>853.36666666666633</v>
      </c>
      <c r="H147" s="265">
        <v>915.16666666666652</v>
      </c>
      <c r="I147" s="265">
        <v>933.63333333333344</v>
      </c>
      <c r="J147" s="265">
        <v>946.06666666666661</v>
      </c>
      <c r="K147" s="263">
        <v>921.2</v>
      </c>
      <c r="L147" s="263">
        <v>890.3</v>
      </c>
      <c r="M147" s="263">
        <v>3.1049799999999999</v>
      </c>
    </row>
    <row r="148" spans="1:13">
      <c r="A148" s="282">
        <v>139</v>
      </c>
      <c r="B148" s="263" t="s">
        <v>144</v>
      </c>
      <c r="C148" s="263">
        <v>2115.6</v>
      </c>
      <c r="D148" s="265">
        <v>2128.5333333333333</v>
      </c>
      <c r="E148" s="265">
        <v>2092.5166666666664</v>
      </c>
      <c r="F148" s="265">
        <v>2069.4333333333329</v>
      </c>
      <c r="G148" s="265">
        <v>2033.4166666666661</v>
      </c>
      <c r="H148" s="265">
        <v>2151.6166666666668</v>
      </c>
      <c r="I148" s="265">
        <v>2187.6333333333341</v>
      </c>
      <c r="J148" s="265">
        <v>2210.7166666666672</v>
      </c>
      <c r="K148" s="263">
        <v>2164.5500000000002</v>
      </c>
      <c r="L148" s="263">
        <v>2105.4499999999998</v>
      </c>
      <c r="M148" s="263">
        <v>7.85642</v>
      </c>
    </row>
    <row r="149" spans="1:13">
      <c r="A149" s="282">
        <v>140</v>
      </c>
      <c r="B149" s="263" t="s">
        <v>145</v>
      </c>
      <c r="C149" s="263">
        <v>216.8</v>
      </c>
      <c r="D149" s="265">
        <v>219.16666666666666</v>
      </c>
      <c r="E149" s="265">
        <v>213.38333333333333</v>
      </c>
      <c r="F149" s="265">
        <v>209.96666666666667</v>
      </c>
      <c r="G149" s="265">
        <v>204.18333333333334</v>
      </c>
      <c r="H149" s="265">
        <v>222.58333333333331</v>
      </c>
      <c r="I149" s="265">
        <v>228.36666666666667</v>
      </c>
      <c r="J149" s="265">
        <v>231.7833333333333</v>
      </c>
      <c r="K149" s="263">
        <v>224.95</v>
      </c>
      <c r="L149" s="263">
        <v>215.75</v>
      </c>
      <c r="M149" s="263">
        <v>122.61807</v>
      </c>
    </row>
    <row r="150" spans="1:13">
      <c r="A150" s="282">
        <v>141</v>
      </c>
      <c r="B150" s="263" t="s">
        <v>262</v>
      </c>
      <c r="C150" s="263">
        <v>1754.95</v>
      </c>
      <c r="D150" s="265">
        <v>1766.5666666666666</v>
      </c>
      <c r="E150" s="265">
        <v>1736.8833333333332</v>
      </c>
      <c r="F150" s="265">
        <v>1718.8166666666666</v>
      </c>
      <c r="G150" s="265">
        <v>1689.1333333333332</v>
      </c>
      <c r="H150" s="265">
        <v>1784.6333333333332</v>
      </c>
      <c r="I150" s="265">
        <v>1814.3166666666666</v>
      </c>
      <c r="J150" s="265">
        <v>1832.3833333333332</v>
      </c>
      <c r="K150" s="263">
        <v>1796.25</v>
      </c>
      <c r="L150" s="263">
        <v>1748.5</v>
      </c>
      <c r="M150" s="263">
        <v>2.3861300000000001</v>
      </c>
    </row>
    <row r="151" spans="1:13">
      <c r="A151" s="282">
        <v>142</v>
      </c>
      <c r="B151" s="263" t="s">
        <v>147</v>
      </c>
      <c r="C151" s="263">
        <v>1149.2</v>
      </c>
      <c r="D151" s="265">
        <v>1156.9833333333333</v>
      </c>
      <c r="E151" s="265">
        <v>1137.9666666666667</v>
      </c>
      <c r="F151" s="265">
        <v>1126.7333333333333</v>
      </c>
      <c r="G151" s="265">
        <v>1107.7166666666667</v>
      </c>
      <c r="H151" s="265">
        <v>1168.2166666666667</v>
      </c>
      <c r="I151" s="265">
        <v>1187.2333333333336</v>
      </c>
      <c r="J151" s="265">
        <v>1198.4666666666667</v>
      </c>
      <c r="K151" s="263">
        <v>1176</v>
      </c>
      <c r="L151" s="263">
        <v>1145.75</v>
      </c>
      <c r="M151" s="263">
        <v>4.4349499999999997</v>
      </c>
    </row>
    <row r="152" spans="1:13">
      <c r="A152" s="282">
        <v>143</v>
      </c>
      <c r="B152" s="263" t="s">
        <v>263</v>
      </c>
      <c r="C152" s="263">
        <v>933.55</v>
      </c>
      <c r="D152" s="265">
        <v>937.48333333333323</v>
      </c>
      <c r="E152" s="265">
        <v>920.46666666666647</v>
      </c>
      <c r="F152" s="265">
        <v>907.38333333333321</v>
      </c>
      <c r="G152" s="265">
        <v>890.36666666666645</v>
      </c>
      <c r="H152" s="265">
        <v>950.56666666666649</v>
      </c>
      <c r="I152" s="265">
        <v>967.58333333333314</v>
      </c>
      <c r="J152" s="265">
        <v>980.66666666666652</v>
      </c>
      <c r="K152" s="263">
        <v>954.5</v>
      </c>
      <c r="L152" s="263">
        <v>924.4</v>
      </c>
      <c r="M152" s="263">
        <v>9.5563199999999995</v>
      </c>
    </row>
    <row r="153" spans="1:13">
      <c r="A153" s="282">
        <v>144</v>
      </c>
      <c r="B153" s="263" t="s">
        <v>152</v>
      </c>
      <c r="C153" s="263">
        <v>157.69999999999999</v>
      </c>
      <c r="D153" s="265">
        <v>159.70000000000002</v>
      </c>
      <c r="E153" s="265">
        <v>155.25000000000003</v>
      </c>
      <c r="F153" s="265">
        <v>152.80000000000001</v>
      </c>
      <c r="G153" s="265">
        <v>148.35000000000002</v>
      </c>
      <c r="H153" s="265">
        <v>162.15000000000003</v>
      </c>
      <c r="I153" s="265">
        <v>166.60000000000002</v>
      </c>
      <c r="J153" s="265">
        <v>169.05000000000004</v>
      </c>
      <c r="K153" s="263">
        <v>164.15</v>
      </c>
      <c r="L153" s="263">
        <v>157.25</v>
      </c>
      <c r="M153" s="263">
        <v>130.34374</v>
      </c>
    </row>
    <row r="154" spans="1:13">
      <c r="A154" s="282">
        <v>145</v>
      </c>
      <c r="B154" s="263" t="s">
        <v>153</v>
      </c>
      <c r="C154" s="263">
        <v>103.75</v>
      </c>
      <c r="D154" s="265">
        <v>104.43333333333334</v>
      </c>
      <c r="E154" s="265">
        <v>102.81666666666668</v>
      </c>
      <c r="F154" s="265">
        <v>101.88333333333334</v>
      </c>
      <c r="G154" s="265">
        <v>100.26666666666668</v>
      </c>
      <c r="H154" s="265">
        <v>105.36666666666667</v>
      </c>
      <c r="I154" s="265">
        <v>106.98333333333335</v>
      </c>
      <c r="J154" s="265">
        <v>107.91666666666667</v>
      </c>
      <c r="K154" s="263">
        <v>106.05</v>
      </c>
      <c r="L154" s="263">
        <v>103.5</v>
      </c>
      <c r="M154" s="263">
        <v>129.92684</v>
      </c>
    </row>
    <row r="155" spans="1:13">
      <c r="A155" s="282">
        <v>146</v>
      </c>
      <c r="B155" s="263" t="s">
        <v>148</v>
      </c>
      <c r="C155" s="263">
        <v>66.5</v>
      </c>
      <c r="D155" s="265">
        <v>67.516666666666666</v>
      </c>
      <c r="E155" s="265">
        <v>65.033333333333331</v>
      </c>
      <c r="F155" s="265">
        <v>63.566666666666663</v>
      </c>
      <c r="G155" s="265">
        <v>61.083333333333329</v>
      </c>
      <c r="H155" s="265">
        <v>68.983333333333334</v>
      </c>
      <c r="I155" s="265">
        <v>71.466666666666654</v>
      </c>
      <c r="J155" s="265">
        <v>72.933333333333337</v>
      </c>
      <c r="K155" s="263">
        <v>70</v>
      </c>
      <c r="L155" s="263">
        <v>66.05</v>
      </c>
      <c r="M155" s="263">
        <v>609.67538999999999</v>
      </c>
    </row>
    <row r="156" spans="1:13">
      <c r="A156" s="282">
        <v>147</v>
      </c>
      <c r="B156" s="263" t="s">
        <v>450</v>
      </c>
      <c r="C156" s="263">
        <v>3391.45</v>
      </c>
      <c r="D156" s="265">
        <v>3439.25</v>
      </c>
      <c r="E156" s="265">
        <v>3313.85</v>
      </c>
      <c r="F156" s="265">
        <v>3236.25</v>
      </c>
      <c r="G156" s="265">
        <v>3110.85</v>
      </c>
      <c r="H156" s="265">
        <v>3516.85</v>
      </c>
      <c r="I156" s="265">
        <v>3642.2499999999995</v>
      </c>
      <c r="J156" s="265">
        <v>3719.85</v>
      </c>
      <c r="K156" s="263">
        <v>3564.65</v>
      </c>
      <c r="L156" s="263">
        <v>3361.65</v>
      </c>
      <c r="M156" s="263">
        <v>2.9907900000000001</v>
      </c>
    </row>
    <row r="157" spans="1:13">
      <c r="A157" s="282">
        <v>148</v>
      </c>
      <c r="B157" s="263" t="s">
        <v>151</v>
      </c>
      <c r="C157" s="263">
        <v>16546.599999999999</v>
      </c>
      <c r="D157" s="265">
        <v>16515.533333333333</v>
      </c>
      <c r="E157" s="265">
        <v>16411.066666666666</v>
      </c>
      <c r="F157" s="265">
        <v>16275.533333333333</v>
      </c>
      <c r="G157" s="265">
        <v>16171.066666666666</v>
      </c>
      <c r="H157" s="265">
        <v>16651.066666666666</v>
      </c>
      <c r="I157" s="265">
        <v>16755.533333333333</v>
      </c>
      <c r="J157" s="265">
        <v>16891.066666666666</v>
      </c>
      <c r="K157" s="263">
        <v>16620</v>
      </c>
      <c r="L157" s="263">
        <v>16380</v>
      </c>
      <c r="M157" s="263">
        <v>1.05796</v>
      </c>
    </row>
    <row r="158" spans="1:13">
      <c r="A158" s="282">
        <v>149</v>
      </c>
      <c r="B158" s="263" t="s">
        <v>790</v>
      </c>
      <c r="C158" s="263">
        <v>340.1</v>
      </c>
      <c r="D158" s="265">
        <v>340.13333333333333</v>
      </c>
      <c r="E158" s="265">
        <v>336.61666666666667</v>
      </c>
      <c r="F158" s="265">
        <v>333.13333333333333</v>
      </c>
      <c r="G158" s="265">
        <v>329.61666666666667</v>
      </c>
      <c r="H158" s="265">
        <v>343.61666666666667</v>
      </c>
      <c r="I158" s="265">
        <v>347.13333333333333</v>
      </c>
      <c r="J158" s="265">
        <v>350.61666666666667</v>
      </c>
      <c r="K158" s="263">
        <v>343.65</v>
      </c>
      <c r="L158" s="263">
        <v>336.65</v>
      </c>
      <c r="M158" s="263">
        <v>5.8063500000000001</v>
      </c>
    </row>
    <row r="159" spans="1:13">
      <c r="A159" s="282">
        <v>150</v>
      </c>
      <c r="B159" s="263" t="s">
        <v>265</v>
      </c>
      <c r="C159" s="263">
        <v>552.54999999999995</v>
      </c>
      <c r="D159" s="265">
        <v>554.65</v>
      </c>
      <c r="E159" s="265">
        <v>544.4</v>
      </c>
      <c r="F159" s="265">
        <v>536.25</v>
      </c>
      <c r="G159" s="265">
        <v>526</v>
      </c>
      <c r="H159" s="265">
        <v>562.79999999999995</v>
      </c>
      <c r="I159" s="265">
        <v>573.04999999999995</v>
      </c>
      <c r="J159" s="265">
        <v>581.19999999999993</v>
      </c>
      <c r="K159" s="263">
        <v>564.9</v>
      </c>
      <c r="L159" s="263">
        <v>546.5</v>
      </c>
      <c r="M159" s="263">
        <v>3.5838700000000001</v>
      </c>
    </row>
    <row r="160" spans="1:13">
      <c r="A160" s="282">
        <v>151</v>
      </c>
      <c r="B160" s="263" t="s">
        <v>155</v>
      </c>
      <c r="C160" s="263">
        <v>109.65</v>
      </c>
      <c r="D160" s="265">
        <v>109.21666666666665</v>
      </c>
      <c r="E160" s="265">
        <v>108.13333333333331</v>
      </c>
      <c r="F160" s="265">
        <v>106.61666666666666</v>
      </c>
      <c r="G160" s="265">
        <v>105.53333333333332</v>
      </c>
      <c r="H160" s="265">
        <v>110.73333333333331</v>
      </c>
      <c r="I160" s="265">
        <v>111.81666666666665</v>
      </c>
      <c r="J160" s="265">
        <v>113.3333333333333</v>
      </c>
      <c r="K160" s="263">
        <v>110.3</v>
      </c>
      <c r="L160" s="263">
        <v>107.7</v>
      </c>
      <c r="M160" s="263">
        <v>308.11921999999998</v>
      </c>
    </row>
    <row r="161" spans="1:13">
      <c r="A161" s="282">
        <v>152</v>
      </c>
      <c r="B161" s="263" t="s">
        <v>154</v>
      </c>
      <c r="C161" s="263">
        <v>121.05</v>
      </c>
      <c r="D161" s="265">
        <v>121.26666666666665</v>
      </c>
      <c r="E161" s="265">
        <v>120.1333333333333</v>
      </c>
      <c r="F161" s="265">
        <v>119.21666666666664</v>
      </c>
      <c r="G161" s="265">
        <v>118.08333333333329</v>
      </c>
      <c r="H161" s="265">
        <v>122.18333333333331</v>
      </c>
      <c r="I161" s="265">
        <v>123.31666666666666</v>
      </c>
      <c r="J161" s="265">
        <v>124.23333333333332</v>
      </c>
      <c r="K161" s="263">
        <v>122.4</v>
      </c>
      <c r="L161" s="263">
        <v>120.35</v>
      </c>
      <c r="M161" s="263">
        <v>4.8320800000000004</v>
      </c>
    </row>
    <row r="162" spans="1:13">
      <c r="A162" s="282">
        <v>153</v>
      </c>
      <c r="B162" s="263" t="s">
        <v>266</v>
      </c>
      <c r="C162" s="263">
        <v>3473.3</v>
      </c>
      <c r="D162" s="265">
        <v>3486.0833333333335</v>
      </c>
      <c r="E162" s="265">
        <v>3442.2166666666672</v>
      </c>
      <c r="F162" s="265">
        <v>3411.1333333333337</v>
      </c>
      <c r="G162" s="265">
        <v>3367.2666666666673</v>
      </c>
      <c r="H162" s="265">
        <v>3517.166666666667</v>
      </c>
      <c r="I162" s="265">
        <v>3561.0333333333328</v>
      </c>
      <c r="J162" s="265">
        <v>3592.1166666666668</v>
      </c>
      <c r="K162" s="263">
        <v>3529.95</v>
      </c>
      <c r="L162" s="263">
        <v>3455</v>
      </c>
      <c r="M162" s="263">
        <v>0.85716999999999999</v>
      </c>
    </row>
    <row r="163" spans="1:13">
      <c r="A163" s="282">
        <v>154</v>
      </c>
      <c r="B163" s="263" t="s">
        <v>267</v>
      </c>
      <c r="C163" s="263">
        <v>2489.5</v>
      </c>
      <c r="D163" s="265">
        <v>2510.7333333333331</v>
      </c>
      <c r="E163" s="265">
        <v>2448.7666666666664</v>
      </c>
      <c r="F163" s="265">
        <v>2408.0333333333333</v>
      </c>
      <c r="G163" s="265">
        <v>2346.0666666666666</v>
      </c>
      <c r="H163" s="265">
        <v>2551.4666666666662</v>
      </c>
      <c r="I163" s="265">
        <v>2613.4333333333325</v>
      </c>
      <c r="J163" s="265">
        <v>2654.1666666666661</v>
      </c>
      <c r="K163" s="263">
        <v>2572.6999999999998</v>
      </c>
      <c r="L163" s="263">
        <v>2470</v>
      </c>
      <c r="M163" s="263">
        <v>2.5030000000000001</v>
      </c>
    </row>
    <row r="164" spans="1:13">
      <c r="A164" s="282">
        <v>155</v>
      </c>
      <c r="B164" s="263" t="s">
        <v>156</v>
      </c>
      <c r="C164" s="263">
        <v>29408.799999999999</v>
      </c>
      <c r="D164" s="265">
        <v>29506.466666666664</v>
      </c>
      <c r="E164" s="265">
        <v>29144.933333333327</v>
      </c>
      <c r="F164" s="265">
        <v>28881.066666666662</v>
      </c>
      <c r="G164" s="265">
        <v>28519.533333333326</v>
      </c>
      <c r="H164" s="265">
        <v>29770.333333333328</v>
      </c>
      <c r="I164" s="265">
        <v>30131.866666666661</v>
      </c>
      <c r="J164" s="265">
        <v>30395.73333333333</v>
      </c>
      <c r="K164" s="263">
        <v>29868</v>
      </c>
      <c r="L164" s="263">
        <v>29242.6</v>
      </c>
      <c r="M164" s="263">
        <v>0.25145000000000001</v>
      </c>
    </row>
    <row r="165" spans="1:13">
      <c r="A165" s="282">
        <v>156</v>
      </c>
      <c r="B165" s="263" t="s">
        <v>158</v>
      </c>
      <c r="C165" s="263">
        <v>238.2</v>
      </c>
      <c r="D165" s="265">
        <v>238.54999999999998</v>
      </c>
      <c r="E165" s="265">
        <v>236.24999999999997</v>
      </c>
      <c r="F165" s="265">
        <v>234.29999999999998</v>
      </c>
      <c r="G165" s="265">
        <v>231.99999999999997</v>
      </c>
      <c r="H165" s="265">
        <v>240.49999999999997</v>
      </c>
      <c r="I165" s="265">
        <v>242.79999999999998</v>
      </c>
      <c r="J165" s="265">
        <v>244.74999999999997</v>
      </c>
      <c r="K165" s="263">
        <v>240.85</v>
      </c>
      <c r="L165" s="263">
        <v>236.6</v>
      </c>
      <c r="M165" s="263">
        <v>16.49784</v>
      </c>
    </row>
    <row r="166" spans="1:13">
      <c r="A166" s="282">
        <v>157</v>
      </c>
      <c r="B166" s="263" t="s">
        <v>269</v>
      </c>
      <c r="C166" s="263">
        <v>5238.2</v>
      </c>
      <c r="D166" s="265">
        <v>5277.6166666666659</v>
      </c>
      <c r="E166" s="265">
        <v>5185.5833333333321</v>
      </c>
      <c r="F166" s="265">
        <v>5132.9666666666662</v>
      </c>
      <c r="G166" s="265">
        <v>5040.9333333333325</v>
      </c>
      <c r="H166" s="265">
        <v>5330.2333333333318</v>
      </c>
      <c r="I166" s="265">
        <v>5422.2666666666664</v>
      </c>
      <c r="J166" s="265">
        <v>5474.8833333333314</v>
      </c>
      <c r="K166" s="263">
        <v>5369.65</v>
      </c>
      <c r="L166" s="263">
        <v>5225</v>
      </c>
      <c r="M166" s="263">
        <v>0.76276999999999995</v>
      </c>
    </row>
    <row r="167" spans="1:13">
      <c r="A167" s="282">
        <v>158</v>
      </c>
      <c r="B167" s="263" t="s">
        <v>160</v>
      </c>
      <c r="C167" s="263">
        <v>1800.15</v>
      </c>
      <c r="D167" s="265">
        <v>1804.3166666666666</v>
      </c>
      <c r="E167" s="265">
        <v>1786.8333333333333</v>
      </c>
      <c r="F167" s="265">
        <v>1773.5166666666667</v>
      </c>
      <c r="G167" s="265">
        <v>1756.0333333333333</v>
      </c>
      <c r="H167" s="265">
        <v>1817.6333333333332</v>
      </c>
      <c r="I167" s="265">
        <v>1835.1166666666668</v>
      </c>
      <c r="J167" s="265">
        <v>1848.4333333333332</v>
      </c>
      <c r="K167" s="263">
        <v>1821.8</v>
      </c>
      <c r="L167" s="263">
        <v>1791</v>
      </c>
      <c r="M167" s="263">
        <v>2.3609900000000001</v>
      </c>
    </row>
    <row r="168" spans="1:13">
      <c r="A168" s="282">
        <v>159</v>
      </c>
      <c r="B168" s="263" t="s">
        <v>157</v>
      </c>
      <c r="C168" s="263">
        <v>1664.55</v>
      </c>
      <c r="D168" s="265">
        <v>1682.5666666666666</v>
      </c>
      <c r="E168" s="265">
        <v>1638.4833333333331</v>
      </c>
      <c r="F168" s="265">
        <v>1612.4166666666665</v>
      </c>
      <c r="G168" s="265">
        <v>1568.333333333333</v>
      </c>
      <c r="H168" s="265">
        <v>1708.6333333333332</v>
      </c>
      <c r="I168" s="265">
        <v>1752.7166666666667</v>
      </c>
      <c r="J168" s="265">
        <v>1778.7833333333333</v>
      </c>
      <c r="K168" s="263">
        <v>1726.65</v>
      </c>
      <c r="L168" s="263">
        <v>1656.5</v>
      </c>
      <c r="M168" s="263">
        <v>7.54176</v>
      </c>
    </row>
    <row r="169" spans="1:13">
      <c r="A169" s="282">
        <v>160</v>
      </c>
      <c r="B169" s="263" t="s">
        <v>461</v>
      </c>
      <c r="C169" s="263">
        <v>1448.1</v>
      </c>
      <c r="D169" s="265">
        <v>1467.4666666666665</v>
      </c>
      <c r="E169" s="265">
        <v>1424.9333333333329</v>
      </c>
      <c r="F169" s="265">
        <v>1401.7666666666664</v>
      </c>
      <c r="G169" s="265">
        <v>1359.2333333333329</v>
      </c>
      <c r="H169" s="265">
        <v>1490.633333333333</v>
      </c>
      <c r="I169" s="265">
        <v>1533.1666666666663</v>
      </c>
      <c r="J169" s="265">
        <v>1556.333333333333</v>
      </c>
      <c r="K169" s="263">
        <v>1510</v>
      </c>
      <c r="L169" s="263">
        <v>1444.3</v>
      </c>
      <c r="M169" s="263">
        <v>1.3435299999999999</v>
      </c>
    </row>
    <row r="170" spans="1:13">
      <c r="A170" s="282">
        <v>161</v>
      </c>
      <c r="B170" s="263" t="s">
        <v>159</v>
      </c>
      <c r="C170" s="263">
        <v>107.8</v>
      </c>
      <c r="D170" s="265">
        <v>108.83333333333333</v>
      </c>
      <c r="E170" s="265">
        <v>105.91666666666666</v>
      </c>
      <c r="F170" s="265">
        <v>104.03333333333333</v>
      </c>
      <c r="G170" s="265">
        <v>101.11666666666666</v>
      </c>
      <c r="H170" s="265">
        <v>110.71666666666665</v>
      </c>
      <c r="I170" s="265">
        <v>113.63333333333331</v>
      </c>
      <c r="J170" s="265">
        <v>115.51666666666665</v>
      </c>
      <c r="K170" s="263">
        <v>111.75</v>
      </c>
      <c r="L170" s="263">
        <v>106.95</v>
      </c>
      <c r="M170" s="263">
        <v>124.6187</v>
      </c>
    </row>
    <row r="171" spans="1:13">
      <c r="A171" s="282">
        <v>162</v>
      </c>
      <c r="B171" s="263" t="s">
        <v>162</v>
      </c>
      <c r="C171" s="263">
        <v>218.05</v>
      </c>
      <c r="D171" s="265">
        <v>218.81666666666669</v>
      </c>
      <c r="E171" s="265">
        <v>215.93333333333339</v>
      </c>
      <c r="F171" s="265">
        <v>213.81666666666669</v>
      </c>
      <c r="G171" s="265">
        <v>210.93333333333339</v>
      </c>
      <c r="H171" s="265">
        <v>220.93333333333339</v>
      </c>
      <c r="I171" s="265">
        <v>223.81666666666666</v>
      </c>
      <c r="J171" s="265">
        <v>225.93333333333339</v>
      </c>
      <c r="K171" s="263">
        <v>221.7</v>
      </c>
      <c r="L171" s="263">
        <v>216.7</v>
      </c>
      <c r="M171" s="263">
        <v>117.3231</v>
      </c>
    </row>
    <row r="172" spans="1:13">
      <c r="A172" s="282">
        <v>163</v>
      </c>
      <c r="B172" s="263" t="s">
        <v>270</v>
      </c>
      <c r="C172" s="263">
        <v>267.25</v>
      </c>
      <c r="D172" s="265">
        <v>268.05</v>
      </c>
      <c r="E172" s="265">
        <v>264.20000000000005</v>
      </c>
      <c r="F172" s="265">
        <v>261.15000000000003</v>
      </c>
      <c r="G172" s="265">
        <v>257.30000000000007</v>
      </c>
      <c r="H172" s="265">
        <v>271.10000000000002</v>
      </c>
      <c r="I172" s="265">
        <v>274.95000000000005</v>
      </c>
      <c r="J172" s="265">
        <v>278</v>
      </c>
      <c r="K172" s="263">
        <v>271.89999999999998</v>
      </c>
      <c r="L172" s="263">
        <v>265</v>
      </c>
      <c r="M172" s="263">
        <v>4.8797600000000001</v>
      </c>
    </row>
    <row r="173" spans="1:13">
      <c r="A173" s="282">
        <v>164</v>
      </c>
      <c r="B173" s="263" t="s">
        <v>271</v>
      </c>
      <c r="C173" s="263">
        <v>13801.55</v>
      </c>
      <c r="D173" s="265">
        <v>13750.183333333334</v>
      </c>
      <c r="E173" s="265">
        <v>13601.366666666669</v>
      </c>
      <c r="F173" s="265">
        <v>13401.183333333334</v>
      </c>
      <c r="G173" s="265">
        <v>13252.366666666669</v>
      </c>
      <c r="H173" s="265">
        <v>13950.366666666669</v>
      </c>
      <c r="I173" s="265">
        <v>14099.183333333334</v>
      </c>
      <c r="J173" s="265">
        <v>14299.366666666669</v>
      </c>
      <c r="K173" s="263">
        <v>13899</v>
      </c>
      <c r="L173" s="263">
        <v>13550</v>
      </c>
      <c r="M173" s="263">
        <v>6.6119999999999998E-2</v>
      </c>
    </row>
    <row r="174" spans="1:13">
      <c r="A174" s="282">
        <v>165</v>
      </c>
      <c r="B174" s="263" t="s">
        <v>161</v>
      </c>
      <c r="C174" s="263">
        <v>37.450000000000003</v>
      </c>
      <c r="D174" s="265">
        <v>37.116666666666667</v>
      </c>
      <c r="E174" s="265">
        <v>35.033333333333331</v>
      </c>
      <c r="F174" s="265">
        <v>32.616666666666667</v>
      </c>
      <c r="G174" s="265">
        <v>30.533333333333331</v>
      </c>
      <c r="H174" s="265">
        <v>39.533333333333331</v>
      </c>
      <c r="I174" s="265">
        <v>41.61666666666666</v>
      </c>
      <c r="J174" s="265">
        <v>44.033333333333331</v>
      </c>
      <c r="K174" s="263">
        <v>39.200000000000003</v>
      </c>
      <c r="L174" s="263">
        <v>34.700000000000003</v>
      </c>
      <c r="M174" s="263">
        <v>4260.6970000000001</v>
      </c>
    </row>
    <row r="175" spans="1:13">
      <c r="A175" s="282">
        <v>166</v>
      </c>
      <c r="B175" s="263" t="s">
        <v>165</v>
      </c>
      <c r="C175" s="263">
        <v>181.75</v>
      </c>
      <c r="D175" s="265">
        <v>183.41666666666666</v>
      </c>
      <c r="E175" s="265">
        <v>178.33333333333331</v>
      </c>
      <c r="F175" s="265">
        <v>174.91666666666666</v>
      </c>
      <c r="G175" s="265">
        <v>169.83333333333331</v>
      </c>
      <c r="H175" s="265">
        <v>186.83333333333331</v>
      </c>
      <c r="I175" s="265">
        <v>191.91666666666663</v>
      </c>
      <c r="J175" s="265">
        <v>195.33333333333331</v>
      </c>
      <c r="K175" s="263">
        <v>188.5</v>
      </c>
      <c r="L175" s="263">
        <v>180</v>
      </c>
      <c r="M175" s="263">
        <v>288.94272999999998</v>
      </c>
    </row>
    <row r="176" spans="1:13">
      <c r="A176" s="282">
        <v>167</v>
      </c>
      <c r="B176" s="263" t="s">
        <v>166</v>
      </c>
      <c r="C176" s="263">
        <v>129.19999999999999</v>
      </c>
      <c r="D176" s="265">
        <v>129.88333333333333</v>
      </c>
      <c r="E176" s="265">
        <v>127.31666666666666</v>
      </c>
      <c r="F176" s="265">
        <v>125.43333333333334</v>
      </c>
      <c r="G176" s="265">
        <v>122.86666666666667</v>
      </c>
      <c r="H176" s="265">
        <v>131.76666666666665</v>
      </c>
      <c r="I176" s="265">
        <v>134.33333333333331</v>
      </c>
      <c r="J176" s="265">
        <v>136.21666666666664</v>
      </c>
      <c r="K176" s="263">
        <v>132.44999999999999</v>
      </c>
      <c r="L176" s="263">
        <v>128</v>
      </c>
      <c r="M176" s="263">
        <v>43.666710000000002</v>
      </c>
    </row>
    <row r="177" spans="1:13">
      <c r="A177" s="282">
        <v>168</v>
      </c>
      <c r="B177" s="263" t="s">
        <v>273</v>
      </c>
      <c r="C177" s="263">
        <v>513.95000000000005</v>
      </c>
      <c r="D177" s="265">
        <v>519.13333333333333</v>
      </c>
      <c r="E177" s="265">
        <v>506.81666666666661</v>
      </c>
      <c r="F177" s="265">
        <v>499.68333333333328</v>
      </c>
      <c r="G177" s="265">
        <v>487.36666666666656</v>
      </c>
      <c r="H177" s="265">
        <v>526.26666666666665</v>
      </c>
      <c r="I177" s="265">
        <v>538.58333333333348</v>
      </c>
      <c r="J177" s="265">
        <v>545.7166666666667</v>
      </c>
      <c r="K177" s="263">
        <v>531.45000000000005</v>
      </c>
      <c r="L177" s="263">
        <v>512</v>
      </c>
      <c r="M177" s="263">
        <v>3.1669999999999998</v>
      </c>
    </row>
    <row r="178" spans="1:13">
      <c r="A178" s="282">
        <v>169</v>
      </c>
      <c r="B178" s="263" t="s">
        <v>167</v>
      </c>
      <c r="C178" s="263">
        <v>1916.6</v>
      </c>
      <c r="D178" s="265">
        <v>1931.8</v>
      </c>
      <c r="E178" s="265">
        <v>1895.8</v>
      </c>
      <c r="F178" s="265">
        <v>1875</v>
      </c>
      <c r="G178" s="265">
        <v>1839</v>
      </c>
      <c r="H178" s="265">
        <v>1952.6</v>
      </c>
      <c r="I178" s="265">
        <v>1988.6</v>
      </c>
      <c r="J178" s="265">
        <v>2009.3999999999999</v>
      </c>
      <c r="K178" s="263">
        <v>1967.8</v>
      </c>
      <c r="L178" s="263">
        <v>1911</v>
      </c>
      <c r="M178" s="263">
        <v>100.83693</v>
      </c>
    </row>
    <row r="179" spans="1:13">
      <c r="A179" s="282">
        <v>170</v>
      </c>
      <c r="B179" s="263" t="s">
        <v>815</v>
      </c>
      <c r="C179" s="263">
        <v>955.75</v>
      </c>
      <c r="D179" s="265">
        <v>966.23333333333323</v>
      </c>
      <c r="E179" s="265">
        <v>938.01666666666642</v>
      </c>
      <c r="F179" s="265">
        <v>920.28333333333319</v>
      </c>
      <c r="G179" s="265">
        <v>892.06666666666638</v>
      </c>
      <c r="H179" s="265">
        <v>983.96666666666647</v>
      </c>
      <c r="I179" s="265">
        <v>1012.1833333333334</v>
      </c>
      <c r="J179" s="265">
        <v>1029.9166666666665</v>
      </c>
      <c r="K179" s="263">
        <v>994.45</v>
      </c>
      <c r="L179" s="263">
        <v>948.5</v>
      </c>
      <c r="M179" s="263">
        <v>12.92324</v>
      </c>
    </row>
    <row r="180" spans="1:13">
      <c r="A180" s="282">
        <v>171</v>
      </c>
      <c r="B180" s="263" t="s">
        <v>274</v>
      </c>
      <c r="C180" s="263">
        <v>982.9</v>
      </c>
      <c r="D180" s="265">
        <v>976.81666666666661</v>
      </c>
      <c r="E180" s="265">
        <v>948.63333333333321</v>
      </c>
      <c r="F180" s="265">
        <v>914.36666666666656</v>
      </c>
      <c r="G180" s="265">
        <v>886.18333333333317</v>
      </c>
      <c r="H180" s="265">
        <v>1011.0833333333333</v>
      </c>
      <c r="I180" s="265">
        <v>1039.2666666666667</v>
      </c>
      <c r="J180" s="265">
        <v>1073.5333333333333</v>
      </c>
      <c r="K180" s="263">
        <v>1005</v>
      </c>
      <c r="L180" s="263">
        <v>942.55</v>
      </c>
      <c r="M180" s="263">
        <v>105.15809</v>
      </c>
    </row>
    <row r="181" spans="1:13">
      <c r="A181" s="282">
        <v>172</v>
      </c>
      <c r="B181" s="263" t="s">
        <v>172</v>
      </c>
      <c r="C181" s="263">
        <v>6708.5</v>
      </c>
      <c r="D181" s="265">
        <v>6680.8</v>
      </c>
      <c r="E181" s="265">
        <v>6547.7000000000007</v>
      </c>
      <c r="F181" s="265">
        <v>6386.9000000000005</v>
      </c>
      <c r="G181" s="265">
        <v>6253.8000000000011</v>
      </c>
      <c r="H181" s="265">
        <v>6841.6</v>
      </c>
      <c r="I181" s="265">
        <v>6974.7000000000007</v>
      </c>
      <c r="J181" s="265">
        <v>7135.5</v>
      </c>
      <c r="K181" s="263">
        <v>6813.9</v>
      </c>
      <c r="L181" s="263">
        <v>6520</v>
      </c>
      <c r="M181" s="263">
        <v>4.7597100000000001</v>
      </c>
    </row>
    <row r="182" spans="1:13">
      <c r="A182" s="282">
        <v>173</v>
      </c>
      <c r="B182" s="263" t="s">
        <v>478</v>
      </c>
      <c r="C182" s="263">
        <v>7590.85</v>
      </c>
      <c r="D182" s="265">
        <v>7611.2333333333336</v>
      </c>
      <c r="E182" s="265">
        <v>7537.4666666666672</v>
      </c>
      <c r="F182" s="265">
        <v>7484.0833333333339</v>
      </c>
      <c r="G182" s="265">
        <v>7410.3166666666675</v>
      </c>
      <c r="H182" s="265">
        <v>7664.6166666666668</v>
      </c>
      <c r="I182" s="265">
        <v>7738.3833333333332</v>
      </c>
      <c r="J182" s="265">
        <v>7791.7666666666664</v>
      </c>
      <c r="K182" s="263">
        <v>7685</v>
      </c>
      <c r="L182" s="263">
        <v>7557.85</v>
      </c>
      <c r="M182" s="263">
        <v>0.14141999999999999</v>
      </c>
    </row>
    <row r="183" spans="1:13">
      <c r="A183" s="282">
        <v>174</v>
      </c>
      <c r="B183" s="263" t="s">
        <v>170</v>
      </c>
      <c r="C183" s="263">
        <v>27753.3</v>
      </c>
      <c r="D183" s="265">
        <v>27798.600000000002</v>
      </c>
      <c r="E183" s="265">
        <v>27485.700000000004</v>
      </c>
      <c r="F183" s="265">
        <v>27218.100000000002</v>
      </c>
      <c r="G183" s="265">
        <v>26905.200000000004</v>
      </c>
      <c r="H183" s="265">
        <v>28066.200000000004</v>
      </c>
      <c r="I183" s="265">
        <v>28379.100000000006</v>
      </c>
      <c r="J183" s="265">
        <v>28646.700000000004</v>
      </c>
      <c r="K183" s="263">
        <v>28111.5</v>
      </c>
      <c r="L183" s="263">
        <v>27531</v>
      </c>
      <c r="M183" s="263">
        <v>0.41857</v>
      </c>
    </row>
    <row r="184" spans="1:13">
      <c r="A184" s="282">
        <v>175</v>
      </c>
      <c r="B184" s="263" t="s">
        <v>173</v>
      </c>
      <c r="C184" s="263">
        <v>1291.2</v>
      </c>
      <c r="D184" s="265">
        <v>1308.6499999999999</v>
      </c>
      <c r="E184" s="265">
        <v>1268.0999999999997</v>
      </c>
      <c r="F184" s="265">
        <v>1244.9999999999998</v>
      </c>
      <c r="G184" s="265">
        <v>1204.4499999999996</v>
      </c>
      <c r="H184" s="265">
        <v>1331.7499999999998</v>
      </c>
      <c r="I184" s="265">
        <v>1372.3</v>
      </c>
      <c r="J184" s="265">
        <v>1395.3999999999999</v>
      </c>
      <c r="K184" s="263">
        <v>1349.2</v>
      </c>
      <c r="L184" s="263">
        <v>1285.55</v>
      </c>
      <c r="M184" s="263">
        <v>27.52562</v>
      </c>
    </row>
    <row r="185" spans="1:13">
      <c r="A185" s="282">
        <v>176</v>
      </c>
      <c r="B185" s="263" t="s">
        <v>171</v>
      </c>
      <c r="C185" s="263">
        <v>1879.15</v>
      </c>
      <c r="D185" s="265">
        <v>1878.05</v>
      </c>
      <c r="E185" s="265">
        <v>1846.1</v>
      </c>
      <c r="F185" s="265">
        <v>1813.05</v>
      </c>
      <c r="G185" s="265">
        <v>1781.1</v>
      </c>
      <c r="H185" s="265">
        <v>1911.1</v>
      </c>
      <c r="I185" s="265">
        <v>1943.0500000000002</v>
      </c>
      <c r="J185" s="265">
        <v>1976.1</v>
      </c>
      <c r="K185" s="263">
        <v>1910</v>
      </c>
      <c r="L185" s="263">
        <v>1845</v>
      </c>
      <c r="M185" s="263">
        <v>3.81412</v>
      </c>
    </row>
    <row r="186" spans="1:13">
      <c r="A186" s="282">
        <v>177</v>
      </c>
      <c r="B186" s="263" t="s">
        <v>169</v>
      </c>
      <c r="C186" s="263">
        <v>351.5</v>
      </c>
      <c r="D186" s="265">
        <v>354.86666666666662</v>
      </c>
      <c r="E186" s="265">
        <v>346.83333333333326</v>
      </c>
      <c r="F186" s="265">
        <v>342.16666666666663</v>
      </c>
      <c r="G186" s="265">
        <v>334.13333333333327</v>
      </c>
      <c r="H186" s="265">
        <v>359.53333333333325</v>
      </c>
      <c r="I186" s="265">
        <v>367.56666666666666</v>
      </c>
      <c r="J186" s="265">
        <v>372.23333333333323</v>
      </c>
      <c r="K186" s="263">
        <v>362.9</v>
      </c>
      <c r="L186" s="263">
        <v>350.2</v>
      </c>
      <c r="M186" s="263">
        <v>577.49306999999999</v>
      </c>
    </row>
    <row r="187" spans="1:13">
      <c r="A187" s="282">
        <v>178</v>
      </c>
      <c r="B187" s="263" t="s">
        <v>168</v>
      </c>
      <c r="C187" s="263">
        <v>128</v>
      </c>
      <c r="D187" s="265">
        <v>129.95000000000002</v>
      </c>
      <c r="E187" s="265">
        <v>124.20000000000005</v>
      </c>
      <c r="F187" s="265">
        <v>120.40000000000003</v>
      </c>
      <c r="G187" s="265">
        <v>114.65000000000006</v>
      </c>
      <c r="H187" s="265">
        <v>133.75000000000003</v>
      </c>
      <c r="I187" s="265">
        <v>139.49999999999997</v>
      </c>
      <c r="J187" s="265">
        <v>143.30000000000001</v>
      </c>
      <c r="K187" s="263">
        <v>135.69999999999999</v>
      </c>
      <c r="L187" s="263">
        <v>126.15</v>
      </c>
      <c r="M187" s="263">
        <v>1952.4674399999999</v>
      </c>
    </row>
    <row r="188" spans="1:13">
      <c r="A188" s="282">
        <v>179</v>
      </c>
      <c r="B188" s="263" t="s">
        <v>175</v>
      </c>
      <c r="C188" s="263">
        <v>645.15</v>
      </c>
      <c r="D188" s="265">
        <v>650.68333333333328</v>
      </c>
      <c r="E188" s="265">
        <v>636.46666666666658</v>
      </c>
      <c r="F188" s="265">
        <v>627.7833333333333</v>
      </c>
      <c r="G188" s="265">
        <v>613.56666666666661</v>
      </c>
      <c r="H188" s="265">
        <v>659.36666666666656</v>
      </c>
      <c r="I188" s="265">
        <v>673.58333333333326</v>
      </c>
      <c r="J188" s="265">
        <v>682.26666666666654</v>
      </c>
      <c r="K188" s="263">
        <v>664.9</v>
      </c>
      <c r="L188" s="263">
        <v>642</v>
      </c>
      <c r="M188" s="263">
        <v>56.046379999999999</v>
      </c>
    </row>
    <row r="189" spans="1:13">
      <c r="A189" s="282">
        <v>180</v>
      </c>
      <c r="B189" s="263" t="s">
        <v>176</v>
      </c>
      <c r="C189" s="263">
        <v>490.05</v>
      </c>
      <c r="D189" s="265">
        <v>498.01666666666665</v>
      </c>
      <c r="E189" s="265">
        <v>480.0333333333333</v>
      </c>
      <c r="F189" s="265">
        <v>470.01666666666665</v>
      </c>
      <c r="G189" s="265">
        <v>452.0333333333333</v>
      </c>
      <c r="H189" s="265">
        <v>508.0333333333333</v>
      </c>
      <c r="I189" s="265">
        <v>526.01666666666665</v>
      </c>
      <c r="J189" s="265">
        <v>536.0333333333333</v>
      </c>
      <c r="K189" s="263">
        <v>516</v>
      </c>
      <c r="L189" s="263">
        <v>488</v>
      </c>
      <c r="M189" s="263">
        <v>43.093150000000001</v>
      </c>
    </row>
    <row r="190" spans="1:13">
      <c r="A190" s="282">
        <v>181</v>
      </c>
      <c r="B190" s="263" t="s">
        <v>275</v>
      </c>
      <c r="C190" s="263">
        <v>570.35</v>
      </c>
      <c r="D190" s="265">
        <v>571.91666666666663</v>
      </c>
      <c r="E190" s="265">
        <v>565.93333333333328</v>
      </c>
      <c r="F190" s="265">
        <v>561.51666666666665</v>
      </c>
      <c r="G190" s="265">
        <v>555.5333333333333</v>
      </c>
      <c r="H190" s="265">
        <v>576.33333333333326</v>
      </c>
      <c r="I190" s="265">
        <v>582.31666666666661</v>
      </c>
      <c r="J190" s="265">
        <v>586.73333333333323</v>
      </c>
      <c r="K190" s="263">
        <v>577.9</v>
      </c>
      <c r="L190" s="263">
        <v>567.5</v>
      </c>
      <c r="M190" s="263">
        <v>2.6419299999999999</v>
      </c>
    </row>
    <row r="191" spans="1:13">
      <c r="A191" s="282">
        <v>182</v>
      </c>
      <c r="B191" s="263" t="s">
        <v>188</v>
      </c>
      <c r="C191" s="263">
        <v>608.5</v>
      </c>
      <c r="D191" s="265">
        <v>612.86666666666667</v>
      </c>
      <c r="E191" s="265">
        <v>602.48333333333335</v>
      </c>
      <c r="F191" s="265">
        <v>596.4666666666667</v>
      </c>
      <c r="G191" s="265">
        <v>586.08333333333337</v>
      </c>
      <c r="H191" s="265">
        <v>618.88333333333333</v>
      </c>
      <c r="I191" s="265">
        <v>629.26666666666677</v>
      </c>
      <c r="J191" s="265">
        <v>635.2833333333333</v>
      </c>
      <c r="K191" s="263">
        <v>623.25</v>
      </c>
      <c r="L191" s="263">
        <v>606.85</v>
      </c>
      <c r="M191" s="263">
        <v>22.065090000000001</v>
      </c>
    </row>
    <row r="192" spans="1:13">
      <c r="A192" s="282">
        <v>183</v>
      </c>
      <c r="B192" s="263" t="s">
        <v>177</v>
      </c>
      <c r="C192" s="263">
        <v>708.55</v>
      </c>
      <c r="D192" s="265">
        <v>723.73333333333323</v>
      </c>
      <c r="E192" s="265">
        <v>689.66666666666652</v>
      </c>
      <c r="F192" s="265">
        <v>670.7833333333333</v>
      </c>
      <c r="G192" s="265">
        <v>636.71666666666658</v>
      </c>
      <c r="H192" s="265">
        <v>742.61666666666645</v>
      </c>
      <c r="I192" s="265">
        <v>776.68333333333328</v>
      </c>
      <c r="J192" s="265">
        <v>795.56666666666638</v>
      </c>
      <c r="K192" s="263">
        <v>757.8</v>
      </c>
      <c r="L192" s="263">
        <v>704.85</v>
      </c>
      <c r="M192" s="263">
        <v>232.62074999999999</v>
      </c>
    </row>
    <row r="193" spans="1:13">
      <c r="A193" s="282">
        <v>184</v>
      </c>
      <c r="B193" s="263" t="s">
        <v>183</v>
      </c>
      <c r="C193" s="263">
        <v>3049.75</v>
      </c>
      <c r="D193" s="265">
        <v>3058.25</v>
      </c>
      <c r="E193" s="265">
        <v>3026.5</v>
      </c>
      <c r="F193" s="265">
        <v>3003.25</v>
      </c>
      <c r="G193" s="265">
        <v>2971.5</v>
      </c>
      <c r="H193" s="265">
        <v>3081.5</v>
      </c>
      <c r="I193" s="265">
        <v>3113.25</v>
      </c>
      <c r="J193" s="265">
        <v>3136.5</v>
      </c>
      <c r="K193" s="263">
        <v>3090</v>
      </c>
      <c r="L193" s="263">
        <v>3035</v>
      </c>
      <c r="M193" s="263">
        <v>19.907769999999999</v>
      </c>
    </row>
    <row r="194" spans="1:13">
      <c r="A194" s="282">
        <v>185</v>
      </c>
      <c r="B194" s="263" t="s">
        <v>804</v>
      </c>
      <c r="C194" s="263">
        <v>645.25</v>
      </c>
      <c r="D194" s="265">
        <v>657.69999999999993</v>
      </c>
      <c r="E194" s="265">
        <v>629.09999999999991</v>
      </c>
      <c r="F194" s="265">
        <v>612.94999999999993</v>
      </c>
      <c r="G194" s="265">
        <v>584.34999999999991</v>
      </c>
      <c r="H194" s="265">
        <v>673.84999999999991</v>
      </c>
      <c r="I194" s="265">
        <v>702.45</v>
      </c>
      <c r="J194" s="265">
        <v>718.59999999999991</v>
      </c>
      <c r="K194" s="263">
        <v>686.3</v>
      </c>
      <c r="L194" s="263">
        <v>641.54999999999995</v>
      </c>
      <c r="M194" s="263">
        <v>74.007919999999999</v>
      </c>
    </row>
    <row r="195" spans="1:13">
      <c r="A195" s="282">
        <v>186</v>
      </c>
      <c r="B195" s="263" t="s">
        <v>179</v>
      </c>
      <c r="C195" s="263">
        <v>289.45</v>
      </c>
      <c r="D195" s="265">
        <v>292.41666666666669</v>
      </c>
      <c r="E195" s="265">
        <v>285.08333333333337</v>
      </c>
      <c r="F195" s="265">
        <v>280.7166666666667</v>
      </c>
      <c r="G195" s="265">
        <v>273.38333333333338</v>
      </c>
      <c r="H195" s="265">
        <v>296.78333333333336</v>
      </c>
      <c r="I195" s="265">
        <v>304.11666666666673</v>
      </c>
      <c r="J195" s="265">
        <v>308.48333333333335</v>
      </c>
      <c r="K195" s="263">
        <v>299.75</v>
      </c>
      <c r="L195" s="263">
        <v>288.05</v>
      </c>
      <c r="M195" s="263">
        <v>386.40006</v>
      </c>
    </row>
    <row r="196" spans="1:13">
      <c r="A196" s="282">
        <v>187</v>
      </c>
      <c r="B196" s="254" t="s">
        <v>181</v>
      </c>
      <c r="C196" s="254">
        <v>101.05</v>
      </c>
      <c r="D196" s="289">
        <v>101.48333333333333</v>
      </c>
      <c r="E196" s="289">
        <v>99.566666666666663</v>
      </c>
      <c r="F196" s="289">
        <v>98.083333333333329</v>
      </c>
      <c r="G196" s="289">
        <v>96.166666666666657</v>
      </c>
      <c r="H196" s="289">
        <v>102.96666666666667</v>
      </c>
      <c r="I196" s="289">
        <v>104.88333333333333</v>
      </c>
      <c r="J196" s="289">
        <v>106.36666666666667</v>
      </c>
      <c r="K196" s="254">
        <v>103.4</v>
      </c>
      <c r="L196" s="254">
        <v>100</v>
      </c>
      <c r="M196" s="254">
        <v>555.62145999999996</v>
      </c>
    </row>
    <row r="197" spans="1:13">
      <c r="A197" s="282">
        <v>188</v>
      </c>
      <c r="B197" s="254" t="s">
        <v>182</v>
      </c>
      <c r="C197" s="254">
        <v>1063.8499999999999</v>
      </c>
      <c r="D197" s="289">
        <v>1069.3500000000001</v>
      </c>
      <c r="E197" s="289">
        <v>1052.0500000000002</v>
      </c>
      <c r="F197" s="289">
        <v>1040.25</v>
      </c>
      <c r="G197" s="289">
        <v>1022.95</v>
      </c>
      <c r="H197" s="289">
        <v>1081.1500000000003</v>
      </c>
      <c r="I197" s="289">
        <v>1098.45</v>
      </c>
      <c r="J197" s="289">
        <v>1110.2500000000005</v>
      </c>
      <c r="K197" s="254">
        <v>1086.6500000000001</v>
      </c>
      <c r="L197" s="254">
        <v>1057.55</v>
      </c>
      <c r="M197" s="254">
        <v>249.61627999999999</v>
      </c>
    </row>
    <row r="198" spans="1:13">
      <c r="A198" s="282">
        <v>189</v>
      </c>
      <c r="B198" s="254" t="s">
        <v>184</v>
      </c>
      <c r="C198" s="254">
        <v>960.4</v>
      </c>
      <c r="D198" s="289">
        <v>961.9666666666667</v>
      </c>
      <c r="E198" s="289">
        <v>954.03333333333342</v>
      </c>
      <c r="F198" s="289">
        <v>947.66666666666674</v>
      </c>
      <c r="G198" s="289">
        <v>939.73333333333346</v>
      </c>
      <c r="H198" s="289">
        <v>968.33333333333337</v>
      </c>
      <c r="I198" s="289">
        <v>976.26666666666677</v>
      </c>
      <c r="J198" s="289">
        <v>982.63333333333333</v>
      </c>
      <c r="K198" s="254">
        <v>969.9</v>
      </c>
      <c r="L198" s="254">
        <v>955.6</v>
      </c>
      <c r="M198" s="254">
        <v>40.642209999999999</v>
      </c>
    </row>
    <row r="199" spans="1:13">
      <c r="A199" s="282">
        <v>190</v>
      </c>
      <c r="B199" s="254" t="s">
        <v>164</v>
      </c>
      <c r="C199" s="254">
        <v>961.6</v>
      </c>
      <c r="D199" s="289">
        <v>971.36666666666679</v>
      </c>
      <c r="E199" s="289">
        <v>946.93333333333362</v>
      </c>
      <c r="F199" s="289">
        <v>932.26666666666688</v>
      </c>
      <c r="G199" s="289">
        <v>907.83333333333371</v>
      </c>
      <c r="H199" s="289">
        <v>986.03333333333353</v>
      </c>
      <c r="I199" s="289">
        <v>1010.4666666666667</v>
      </c>
      <c r="J199" s="289">
        <v>1025.1333333333334</v>
      </c>
      <c r="K199" s="254">
        <v>995.8</v>
      </c>
      <c r="L199" s="254">
        <v>956.7</v>
      </c>
      <c r="M199" s="254">
        <v>4.2215299999999996</v>
      </c>
    </row>
    <row r="200" spans="1:13">
      <c r="A200" s="282">
        <v>191</v>
      </c>
      <c r="B200" s="254" t="s">
        <v>185</v>
      </c>
      <c r="C200" s="254">
        <v>1402.9</v>
      </c>
      <c r="D200" s="289">
        <v>1412.3166666666666</v>
      </c>
      <c r="E200" s="289">
        <v>1390.6333333333332</v>
      </c>
      <c r="F200" s="289">
        <v>1378.3666666666666</v>
      </c>
      <c r="G200" s="289">
        <v>1356.6833333333332</v>
      </c>
      <c r="H200" s="289">
        <v>1424.5833333333333</v>
      </c>
      <c r="I200" s="289">
        <v>1446.2666666666667</v>
      </c>
      <c r="J200" s="289">
        <v>1458.5333333333333</v>
      </c>
      <c r="K200" s="254">
        <v>1434</v>
      </c>
      <c r="L200" s="254">
        <v>1400.05</v>
      </c>
      <c r="M200" s="254">
        <v>31.949770000000001</v>
      </c>
    </row>
    <row r="201" spans="1:13">
      <c r="A201" s="282">
        <v>192</v>
      </c>
      <c r="B201" s="254" t="s">
        <v>186</v>
      </c>
      <c r="C201" s="254">
        <v>2506.1999999999998</v>
      </c>
      <c r="D201" s="289">
        <v>2520.1333333333332</v>
      </c>
      <c r="E201" s="289">
        <v>2482.2666666666664</v>
      </c>
      <c r="F201" s="289">
        <v>2458.333333333333</v>
      </c>
      <c r="G201" s="289">
        <v>2420.4666666666662</v>
      </c>
      <c r="H201" s="289">
        <v>2544.0666666666666</v>
      </c>
      <c r="I201" s="289">
        <v>2581.9333333333334</v>
      </c>
      <c r="J201" s="289">
        <v>2605.8666666666668</v>
      </c>
      <c r="K201" s="254">
        <v>2558</v>
      </c>
      <c r="L201" s="254">
        <v>2496.1999999999998</v>
      </c>
      <c r="M201" s="254">
        <v>1.52369</v>
      </c>
    </row>
    <row r="202" spans="1:13">
      <c r="A202" s="282">
        <v>193</v>
      </c>
      <c r="B202" s="254" t="s">
        <v>187</v>
      </c>
      <c r="C202" s="254">
        <v>404.05</v>
      </c>
      <c r="D202" s="289">
        <v>402.18333333333339</v>
      </c>
      <c r="E202" s="289">
        <v>397.01666666666677</v>
      </c>
      <c r="F202" s="289">
        <v>389.98333333333335</v>
      </c>
      <c r="G202" s="289">
        <v>384.81666666666672</v>
      </c>
      <c r="H202" s="289">
        <v>409.21666666666681</v>
      </c>
      <c r="I202" s="289">
        <v>414.38333333333344</v>
      </c>
      <c r="J202" s="289">
        <v>421.41666666666686</v>
      </c>
      <c r="K202" s="254">
        <v>407.35</v>
      </c>
      <c r="L202" s="254">
        <v>395.15</v>
      </c>
      <c r="M202" s="254">
        <v>9.0437700000000003</v>
      </c>
    </row>
    <row r="203" spans="1:13">
      <c r="A203" s="282">
        <v>194</v>
      </c>
      <c r="B203" s="254" t="s">
        <v>510</v>
      </c>
      <c r="C203" s="254">
        <v>776.8</v>
      </c>
      <c r="D203" s="289">
        <v>782.6</v>
      </c>
      <c r="E203" s="289">
        <v>767.2</v>
      </c>
      <c r="F203" s="289">
        <v>757.6</v>
      </c>
      <c r="G203" s="289">
        <v>742.2</v>
      </c>
      <c r="H203" s="289">
        <v>792.2</v>
      </c>
      <c r="I203" s="289">
        <v>807.59999999999991</v>
      </c>
      <c r="J203" s="289">
        <v>817.2</v>
      </c>
      <c r="K203" s="254">
        <v>798</v>
      </c>
      <c r="L203" s="254">
        <v>773</v>
      </c>
      <c r="M203" s="254">
        <v>6.5108699999999997</v>
      </c>
    </row>
    <row r="204" spans="1:13">
      <c r="A204" s="282">
        <v>195</v>
      </c>
      <c r="B204" s="254" t="s">
        <v>193</v>
      </c>
      <c r="C204" s="254">
        <v>611.25</v>
      </c>
      <c r="D204" s="289">
        <v>621.65</v>
      </c>
      <c r="E204" s="289">
        <v>597.65</v>
      </c>
      <c r="F204" s="289">
        <v>584.04999999999995</v>
      </c>
      <c r="G204" s="289">
        <v>560.04999999999995</v>
      </c>
      <c r="H204" s="289">
        <v>635.25</v>
      </c>
      <c r="I204" s="289">
        <v>659.25</v>
      </c>
      <c r="J204" s="289">
        <v>672.85</v>
      </c>
      <c r="K204" s="254">
        <v>645.65</v>
      </c>
      <c r="L204" s="254">
        <v>608.04999999999995</v>
      </c>
      <c r="M204" s="254">
        <v>135.05599000000001</v>
      </c>
    </row>
    <row r="205" spans="1:13">
      <c r="A205" s="282">
        <v>196</v>
      </c>
      <c r="B205" s="254" t="s">
        <v>191</v>
      </c>
      <c r="C205" s="254">
        <v>6296.45</v>
      </c>
      <c r="D205" s="289">
        <v>6335.4833333333336</v>
      </c>
      <c r="E205" s="289">
        <v>6245.9666666666672</v>
      </c>
      <c r="F205" s="289">
        <v>6195.4833333333336</v>
      </c>
      <c r="G205" s="289">
        <v>6105.9666666666672</v>
      </c>
      <c r="H205" s="289">
        <v>6385.9666666666672</v>
      </c>
      <c r="I205" s="289">
        <v>6475.4833333333336</v>
      </c>
      <c r="J205" s="289">
        <v>6525.9666666666672</v>
      </c>
      <c r="K205" s="254">
        <v>6425</v>
      </c>
      <c r="L205" s="254">
        <v>6285</v>
      </c>
      <c r="M205" s="254">
        <v>3.3034599999999998</v>
      </c>
    </row>
    <row r="206" spans="1:13">
      <c r="A206" s="282">
        <v>197</v>
      </c>
      <c r="B206" s="254" t="s">
        <v>192</v>
      </c>
      <c r="C206" s="254">
        <v>35.6</v>
      </c>
      <c r="D206" s="289">
        <v>35.433333333333337</v>
      </c>
      <c r="E206" s="289">
        <v>34.266666666666673</v>
      </c>
      <c r="F206" s="289">
        <v>32.933333333333337</v>
      </c>
      <c r="G206" s="289">
        <v>31.766666666666673</v>
      </c>
      <c r="H206" s="289">
        <v>36.766666666666673</v>
      </c>
      <c r="I206" s="289">
        <v>37.93333333333333</v>
      </c>
      <c r="J206" s="289">
        <v>39.266666666666673</v>
      </c>
      <c r="K206" s="254">
        <v>36.6</v>
      </c>
      <c r="L206" s="254">
        <v>34.1</v>
      </c>
      <c r="M206" s="254">
        <v>212.88497000000001</v>
      </c>
    </row>
    <row r="207" spans="1:13">
      <c r="A207" s="282">
        <v>198</v>
      </c>
      <c r="B207" s="254" t="s">
        <v>189</v>
      </c>
      <c r="C207" s="254">
        <v>1201.7</v>
      </c>
      <c r="D207" s="289">
        <v>1208.4000000000001</v>
      </c>
      <c r="E207" s="289">
        <v>1188.9500000000003</v>
      </c>
      <c r="F207" s="289">
        <v>1176.2000000000003</v>
      </c>
      <c r="G207" s="289">
        <v>1156.7500000000005</v>
      </c>
      <c r="H207" s="289">
        <v>1221.1500000000001</v>
      </c>
      <c r="I207" s="289">
        <v>1240.5999999999999</v>
      </c>
      <c r="J207" s="289">
        <v>1253.3499999999999</v>
      </c>
      <c r="K207" s="254">
        <v>1227.8499999999999</v>
      </c>
      <c r="L207" s="254">
        <v>1195.6500000000001</v>
      </c>
      <c r="M207" s="254">
        <v>2.1355900000000001</v>
      </c>
    </row>
    <row r="208" spans="1:13">
      <c r="A208" s="282">
        <v>199</v>
      </c>
      <c r="B208" s="254" t="s">
        <v>141</v>
      </c>
      <c r="C208" s="254">
        <v>526.1</v>
      </c>
      <c r="D208" s="289">
        <v>526.23333333333323</v>
      </c>
      <c r="E208" s="289">
        <v>521.46666666666647</v>
      </c>
      <c r="F208" s="289">
        <v>516.83333333333326</v>
      </c>
      <c r="G208" s="289">
        <v>512.06666666666649</v>
      </c>
      <c r="H208" s="289">
        <v>530.86666666666645</v>
      </c>
      <c r="I208" s="289">
        <v>535.6333333333331</v>
      </c>
      <c r="J208" s="289">
        <v>540.26666666666642</v>
      </c>
      <c r="K208" s="254">
        <v>531</v>
      </c>
      <c r="L208" s="254">
        <v>521.6</v>
      </c>
      <c r="M208" s="254">
        <v>12.219200000000001</v>
      </c>
    </row>
    <row r="209" spans="1:13">
      <c r="A209" s="282">
        <v>200</v>
      </c>
      <c r="B209" s="254" t="s">
        <v>277</v>
      </c>
      <c r="C209" s="254">
        <v>223.8</v>
      </c>
      <c r="D209" s="289">
        <v>224.26666666666665</v>
      </c>
      <c r="E209" s="289">
        <v>218.5333333333333</v>
      </c>
      <c r="F209" s="289">
        <v>213.26666666666665</v>
      </c>
      <c r="G209" s="289">
        <v>207.5333333333333</v>
      </c>
      <c r="H209" s="289">
        <v>229.5333333333333</v>
      </c>
      <c r="I209" s="289">
        <v>235.26666666666665</v>
      </c>
      <c r="J209" s="289">
        <v>240.5333333333333</v>
      </c>
      <c r="K209" s="254">
        <v>230</v>
      </c>
      <c r="L209" s="254">
        <v>219</v>
      </c>
      <c r="M209" s="254">
        <v>5.5247299999999999</v>
      </c>
    </row>
    <row r="210" spans="1:13">
      <c r="A210" s="282">
        <v>201</v>
      </c>
      <c r="B210" s="254" t="s">
        <v>522</v>
      </c>
      <c r="C210" s="254">
        <v>1000.85</v>
      </c>
      <c r="D210" s="289">
        <v>1017.2333333333332</v>
      </c>
      <c r="E210" s="289">
        <v>979.61666666666656</v>
      </c>
      <c r="F210" s="289">
        <v>958.38333333333333</v>
      </c>
      <c r="G210" s="289">
        <v>920.76666666666665</v>
      </c>
      <c r="H210" s="289">
        <v>1038.4666666666665</v>
      </c>
      <c r="I210" s="289">
        <v>1076.083333333333</v>
      </c>
      <c r="J210" s="289">
        <v>1097.3166666666664</v>
      </c>
      <c r="K210" s="254">
        <v>1054.8499999999999</v>
      </c>
      <c r="L210" s="254">
        <v>996</v>
      </c>
      <c r="M210" s="254">
        <v>6.8517000000000001</v>
      </c>
    </row>
    <row r="211" spans="1:13">
      <c r="A211" s="282">
        <v>202</v>
      </c>
      <c r="B211" s="254" t="s">
        <v>118</v>
      </c>
      <c r="C211" s="254">
        <v>8.25</v>
      </c>
      <c r="D211" s="289">
        <v>8.3333333333333339</v>
      </c>
      <c r="E211" s="289">
        <v>8.1166666666666671</v>
      </c>
      <c r="F211" s="289">
        <v>7.9833333333333325</v>
      </c>
      <c r="G211" s="289">
        <v>7.7666666666666657</v>
      </c>
      <c r="H211" s="289">
        <v>8.4666666666666686</v>
      </c>
      <c r="I211" s="289">
        <v>8.6833333333333336</v>
      </c>
      <c r="J211" s="289">
        <v>8.81666666666667</v>
      </c>
      <c r="K211" s="254">
        <v>8.5500000000000007</v>
      </c>
      <c r="L211" s="254">
        <v>8.1999999999999993</v>
      </c>
      <c r="M211" s="254">
        <v>1302.70445</v>
      </c>
    </row>
    <row r="212" spans="1:13">
      <c r="A212" s="282">
        <v>203</v>
      </c>
      <c r="B212" s="254" t="s">
        <v>195</v>
      </c>
      <c r="C212" s="254">
        <v>964.1</v>
      </c>
      <c r="D212" s="289">
        <v>964.03333333333342</v>
      </c>
      <c r="E212" s="289">
        <v>955.11666666666679</v>
      </c>
      <c r="F212" s="289">
        <v>946.13333333333333</v>
      </c>
      <c r="G212" s="289">
        <v>937.2166666666667</v>
      </c>
      <c r="H212" s="289">
        <v>973.01666666666688</v>
      </c>
      <c r="I212" s="289">
        <v>981.93333333333362</v>
      </c>
      <c r="J212" s="289">
        <v>990.91666666666697</v>
      </c>
      <c r="K212" s="254">
        <v>972.95</v>
      </c>
      <c r="L212" s="254">
        <v>955.05</v>
      </c>
      <c r="M212" s="254">
        <v>13.828419999999999</v>
      </c>
    </row>
    <row r="213" spans="1:13">
      <c r="A213" s="282">
        <v>204</v>
      </c>
      <c r="B213" s="254" t="s">
        <v>528</v>
      </c>
      <c r="C213" s="254">
        <v>2196.5</v>
      </c>
      <c r="D213" s="289">
        <v>2209.8333333333335</v>
      </c>
      <c r="E213" s="289">
        <v>2176.666666666667</v>
      </c>
      <c r="F213" s="289">
        <v>2156.8333333333335</v>
      </c>
      <c r="G213" s="289">
        <v>2123.666666666667</v>
      </c>
      <c r="H213" s="289">
        <v>2229.666666666667</v>
      </c>
      <c r="I213" s="289">
        <v>2262.8333333333339</v>
      </c>
      <c r="J213" s="289">
        <v>2282.666666666667</v>
      </c>
      <c r="K213" s="254">
        <v>2243</v>
      </c>
      <c r="L213" s="254">
        <v>2190</v>
      </c>
      <c r="M213" s="254">
        <v>0.89415</v>
      </c>
    </row>
    <row r="214" spans="1:13">
      <c r="A214" s="282">
        <v>205</v>
      </c>
      <c r="B214" s="254" t="s">
        <v>196</v>
      </c>
      <c r="C214" s="289">
        <v>481.95</v>
      </c>
      <c r="D214" s="289">
        <v>482.68333333333334</v>
      </c>
      <c r="E214" s="289">
        <v>477.06666666666666</v>
      </c>
      <c r="F214" s="289">
        <v>472.18333333333334</v>
      </c>
      <c r="G214" s="289">
        <v>466.56666666666666</v>
      </c>
      <c r="H214" s="289">
        <v>487.56666666666666</v>
      </c>
      <c r="I214" s="289">
        <v>493.18333333333334</v>
      </c>
      <c r="J214" s="289">
        <v>498.06666666666666</v>
      </c>
      <c r="K214" s="289">
        <v>488.3</v>
      </c>
      <c r="L214" s="289">
        <v>477.8</v>
      </c>
      <c r="M214" s="289">
        <v>81.024289999999993</v>
      </c>
    </row>
    <row r="215" spans="1:13">
      <c r="A215" s="282">
        <v>206</v>
      </c>
      <c r="B215" s="254" t="s">
        <v>197</v>
      </c>
      <c r="C215" s="289">
        <v>13.85</v>
      </c>
      <c r="D215" s="289">
        <v>13.933333333333332</v>
      </c>
      <c r="E215" s="289">
        <v>13.716666666666663</v>
      </c>
      <c r="F215" s="289">
        <v>13.583333333333332</v>
      </c>
      <c r="G215" s="289">
        <v>13.366666666666664</v>
      </c>
      <c r="H215" s="289">
        <v>14.066666666666663</v>
      </c>
      <c r="I215" s="289">
        <v>14.283333333333331</v>
      </c>
      <c r="J215" s="289">
        <v>14.416666666666663</v>
      </c>
      <c r="K215" s="289">
        <v>14.15</v>
      </c>
      <c r="L215" s="289">
        <v>13.8</v>
      </c>
      <c r="M215" s="289">
        <v>1044.3158599999999</v>
      </c>
    </row>
    <row r="216" spans="1:13">
      <c r="A216" s="282">
        <v>207</v>
      </c>
      <c r="B216" s="254" t="s">
        <v>198</v>
      </c>
      <c r="C216" s="289">
        <v>182.1</v>
      </c>
      <c r="D216" s="289">
        <v>183.41666666666666</v>
      </c>
      <c r="E216" s="289">
        <v>179.48333333333332</v>
      </c>
      <c r="F216" s="289">
        <v>176.86666666666667</v>
      </c>
      <c r="G216" s="289">
        <v>172.93333333333334</v>
      </c>
      <c r="H216" s="289">
        <v>186.0333333333333</v>
      </c>
      <c r="I216" s="289">
        <v>189.96666666666664</v>
      </c>
      <c r="J216" s="289">
        <v>192.58333333333329</v>
      </c>
      <c r="K216" s="289">
        <v>187.35</v>
      </c>
      <c r="L216" s="289">
        <v>180.8</v>
      </c>
      <c r="M216" s="289">
        <v>66.7774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19"/>
      <c r="B1" s="51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44321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16" t="s">
        <v>16</v>
      </c>
      <c r="B9" s="517" t="s">
        <v>18</v>
      </c>
      <c r="C9" s="515" t="s">
        <v>19</v>
      </c>
      <c r="D9" s="515" t="s">
        <v>20</v>
      </c>
      <c r="E9" s="515" t="s">
        <v>21</v>
      </c>
      <c r="F9" s="515"/>
      <c r="G9" s="515"/>
      <c r="H9" s="515" t="s">
        <v>22</v>
      </c>
      <c r="I9" s="515"/>
      <c r="J9" s="515"/>
      <c r="K9" s="260"/>
      <c r="L9" s="267"/>
      <c r="M9" s="268"/>
    </row>
    <row r="10" spans="1:15" ht="42.75" customHeight="1">
      <c r="A10" s="511"/>
      <c r="B10" s="513"/>
      <c r="C10" s="518" t="s">
        <v>23</v>
      </c>
      <c r="D10" s="51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82" t="s">
        <v>284</v>
      </c>
      <c r="C11" s="479">
        <v>25360.45</v>
      </c>
      <c r="D11" s="480">
        <v>25687.466666666671</v>
      </c>
      <c r="E11" s="480">
        <v>24933.28333333334</v>
      </c>
      <c r="F11" s="480">
        <v>24506.116666666669</v>
      </c>
      <c r="G11" s="480">
        <v>23751.933333333338</v>
      </c>
      <c r="H11" s="480">
        <v>26114.633333333342</v>
      </c>
      <c r="I11" s="480">
        <v>26868.816666666669</v>
      </c>
      <c r="J11" s="480">
        <v>27295.983333333344</v>
      </c>
      <c r="K11" s="479">
        <v>26441.65</v>
      </c>
      <c r="L11" s="479">
        <v>25260.3</v>
      </c>
      <c r="M11" s="479">
        <v>3.0689999999999999E-2</v>
      </c>
    </row>
    <row r="12" spans="1:15" ht="12" customHeight="1">
      <c r="A12" s="254">
        <v>2</v>
      </c>
      <c r="B12" s="482" t="s">
        <v>785</v>
      </c>
      <c r="C12" s="479">
        <v>1377.45</v>
      </c>
      <c r="D12" s="480">
        <v>1380.7166666666665</v>
      </c>
      <c r="E12" s="480">
        <v>1361.833333333333</v>
      </c>
      <c r="F12" s="480">
        <v>1346.2166666666665</v>
      </c>
      <c r="G12" s="480">
        <v>1327.333333333333</v>
      </c>
      <c r="H12" s="480">
        <v>1396.333333333333</v>
      </c>
      <c r="I12" s="480">
        <v>1415.2166666666667</v>
      </c>
      <c r="J12" s="480">
        <v>1430.833333333333</v>
      </c>
      <c r="K12" s="479">
        <v>1399.6</v>
      </c>
      <c r="L12" s="479">
        <v>1365.1</v>
      </c>
      <c r="M12" s="479">
        <v>0.95411000000000001</v>
      </c>
    </row>
    <row r="13" spans="1:15" ht="12" customHeight="1">
      <c r="A13" s="254">
        <v>3</v>
      </c>
      <c r="B13" s="482" t="s">
        <v>816</v>
      </c>
      <c r="C13" s="479">
        <v>1794.55</v>
      </c>
      <c r="D13" s="480">
        <v>1808.5166666666667</v>
      </c>
      <c r="E13" s="480">
        <v>1767.0333333333333</v>
      </c>
      <c r="F13" s="480">
        <v>1739.5166666666667</v>
      </c>
      <c r="G13" s="480">
        <v>1698.0333333333333</v>
      </c>
      <c r="H13" s="480">
        <v>1836.0333333333333</v>
      </c>
      <c r="I13" s="480">
        <v>1877.5166666666664</v>
      </c>
      <c r="J13" s="480">
        <v>1905.0333333333333</v>
      </c>
      <c r="K13" s="479">
        <v>1850</v>
      </c>
      <c r="L13" s="479">
        <v>1781</v>
      </c>
      <c r="M13" s="479">
        <v>0.51780000000000004</v>
      </c>
    </row>
    <row r="14" spans="1:15" ht="12" customHeight="1">
      <c r="A14" s="254">
        <v>4</v>
      </c>
      <c r="B14" s="482" t="s">
        <v>38</v>
      </c>
      <c r="C14" s="479">
        <v>1869</v>
      </c>
      <c r="D14" s="480">
        <v>1883.3333333333333</v>
      </c>
      <c r="E14" s="480">
        <v>1851.6666666666665</v>
      </c>
      <c r="F14" s="480">
        <v>1834.3333333333333</v>
      </c>
      <c r="G14" s="480">
        <v>1802.6666666666665</v>
      </c>
      <c r="H14" s="480">
        <v>1900.6666666666665</v>
      </c>
      <c r="I14" s="480">
        <v>1932.333333333333</v>
      </c>
      <c r="J14" s="480">
        <v>1949.6666666666665</v>
      </c>
      <c r="K14" s="479">
        <v>1915</v>
      </c>
      <c r="L14" s="479">
        <v>1866</v>
      </c>
      <c r="M14" s="479">
        <v>4.7813299999999996</v>
      </c>
    </row>
    <row r="15" spans="1:15" ht="12" customHeight="1">
      <c r="A15" s="254">
        <v>5</v>
      </c>
      <c r="B15" s="482" t="s">
        <v>285</v>
      </c>
      <c r="C15" s="479">
        <v>1871.7</v>
      </c>
      <c r="D15" s="480">
        <v>1859.8999999999999</v>
      </c>
      <c r="E15" s="480">
        <v>1831.7999999999997</v>
      </c>
      <c r="F15" s="480">
        <v>1791.8999999999999</v>
      </c>
      <c r="G15" s="480">
        <v>1763.7999999999997</v>
      </c>
      <c r="H15" s="480">
        <v>1899.7999999999997</v>
      </c>
      <c r="I15" s="480">
        <v>1927.8999999999996</v>
      </c>
      <c r="J15" s="480">
        <v>1967.7999999999997</v>
      </c>
      <c r="K15" s="479">
        <v>1888</v>
      </c>
      <c r="L15" s="479">
        <v>1820</v>
      </c>
      <c r="M15" s="479">
        <v>0.44668000000000002</v>
      </c>
    </row>
    <row r="16" spans="1:15" ht="12" customHeight="1">
      <c r="A16" s="254">
        <v>6</v>
      </c>
      <c r="B16" s="482" t="s">
        <v>286</v>
      </c>
      <c r="C16" s="479">
        <v>1316.5</v>
      </c>
      <c r="D16" s="480">
        <v>1335.9166666666667</v>
      </c>
      <c r="E16" s="480">
        <v>1286.8333333333335</v>
      </c>
      <c r="F16" s="480">
        <v>1257.1666666666667</v>
      </c>
      <c r="G16" s="480">
        <v>1208.0833333333335</v>
      </c>
      <c r="H16" s="480">
        <v>1365.5833333333335</v>
      </c>
      <c r="I16" s="480">
        <v>1414.666666666667</v>
      </c>
      <c r="J16" s="480">
        <v>1444.3333333333335</v>
      </c>
      <c r="K16" s="479">
        <v>1385</v>
      </c>
      <c r="L16" s="479">
        <v>1306.25</v>
      </c>
      <c r="M16" s="479">
        <v>1.84701</v>
      </c>
    </row>
    <row r="17" spans="1:13" ht="12" customHeight="1">
      <c r="A17" s="254">
        <v>7</v>
      </c>
      <c r="B17" s="482" t="s">
        <v>222</v>
      </c>
      <c r="C17" s="479">
        <v>915.5</v>
      </c>
      <c r="D17" s="480">
        <v>928.51666666666677</v>
      </c>
      <c r="E17" s="480">
        <v>899.58333333333348</v>
      </c>
      <c r="F17" s="480">
        <v>883.66666666666674</v>
      </c>
      <c r="G17" s="480">
        <v>854.73333333333346</v>
      </c>
      <c r="H17" s="480">
        <v>944.43333333333351</v>
      </c>
      <c r="I17" s="480">
        <v>973.36666666666667</v>
      </c>
      <c r="J17" s="480">
        <v>989.28333333333353</v>
      </c>
      <c r="K17" s="479">
        <v>957.45</v>
      </c>
      <c r="L17" s="479">
        <v>912.6</v>
      </c>
      <c r="M17" s="479">
        <v>35.144550000000002</v>
      </c>
    </row>
    <row r="18" spans="1:13" ht="12" customHeight="1">
      <c r="A18" s="254">
        <v>8</v>
      </c>
      <c r="B18" s="482" t="s">
        <v>734</v>
      </c>
      <c r="C18" s="479">
        <v>711.05</v>
      </c>
      <c r="D18" s="480">
        <v>715.01666666666677</v>
      </c>
      <c r="E18" s="480">
        <v>703.73333333333358</v>
      </c>
      <c r="F18" s="480">
        <v>696.41666666666686</v>
      </c>
      <c r="G18" s="480">
        <v>685.13333333333367</v>
      </c>
      <c r="H18" s="480">
        <v>722.33333333333348</v>
      </c>
      <c r="I18" s="480">
        <v>733.61666666666656</v>
      </c>
      <c r="J18" s="480">
        <v>740.93333333333339</v>
      </c>
      <c r="K18" s="479">
        <v>726.3</v>
      </c>
      <c r="L18" s="479">
        <v>707.7</v>
      </c>
      <c r="M18" s="479">
        <v>2.92083</v>
      </c>
    </row>
    <row r="19" spans="1:13" ht="12" customHeight="1">
      <c r="A19" s="254">
        <v>9</v>
      </c>
      <c r="B19" s="482" t="s">
        <v>735</v>
      </c>
      <c r="C19" s="479">
        <v>1635.55</v>
      </c>
      <c r="D19" s="480">
        <v>1645.5166666666667</v>
      </c>
      <c r="E19" s="480">
        <v>1603.0333333333333</v>
      </c>
      <c r="F19" s="480">
        <v>1570.5166666666667</v>
      </c>
      <c r="G19" s="480">
        <v>1528.0333333333333</v>
      </c>
      <c r="H19" s="480">
        <v>1678.0333333333333</v>
      </c>
      <c r="I19" s="480">
        <v>1720.5166666666664</v>
      </c>
      <c r="J19" s="480">
        <v>1753.0333333333333</v>
      </c>
      <c r="K19" s="479">
        <v>1688</v>
      </c>
      <c r="L19" s="479">
        <v>1613</v>
      </c>
      <c r="M19" s="479">
        <v>5.8039100000000001</v>
      </c>
    </row>
    <row r="20" spans="1:13" ht="12" customHeight="1">
      <c r="A20" s="254">
        <v>10</v>
      </c>
      <c r="B20" s="482" t="s">
        <v>287</v>
      </c>
      <c r="C20" s="479">
        <v>2247.1999999999998</v>
      </c>
      <c r="D20" s="480">
        <v>2261.4500000000003</v>
      </c>
      <c r="E20" s="480">
        <v>2206.7500000000005</v>
      </c>
      <c r="F20" s="480">
        <v>2166.3000000000002</v>
      </c>
      <c r="G20" s="480">
        <v>2111.6000000000004</v>
      </c>
      <c r="H20" s="480">
        <v>2301.9000000000005</v>
      </c>
      <c r="I20" s="480">
        <v>2356.6000000000004</v>
      </c>
      <c r="J20" s="480">
        <v>2397.0500000000006</v>
      </c>
      <c r="K20" s="479">
        <v>2316.15</v>
      </c>
      <c r="L20" s="479">
        <v>2221</v>
      </c>
      <c r="M20" s="479">
        <v>0.40444000000000002</v>
      </c>
    </row>
    <row r="21" spans="1:13" ht="12" customHeight="1">
      <c r="A21" s="254">
        <v>11</v>
      </c>
      <c r="B21" s="482" t="s">
        <v>288</v>
      </c>
      <c r="C21" s="479">
        <v>15314.8</v>
      </c>
      <c r="D21" s="480">
        <v>15278.283333333333</v>
      </c>
      <c r="E21" s="480">
        <v>15106.566666666666</v>
      </c>
      <c r="F21" s="480">
        <v>14898.333333333332</v>
      </c>
      <c r="G21" s="480">
        <v>14726.616666666665</v>
      </c>
      <c r="H21" s="480">
        <v>15486.516666666666</v>
      </c>
      <c r="I21" s="480">
        <v>15658.233333333334</v>
      </c>
      <c r="J21" s="480">
        <v>15866.466666666667</v>
      </c>
      <c r="K21" s="479">
        <v>15450</v>
      </c>
      <c r="L21" s="479">
        <v>15070.05</v>
      </c>
      <c r="M21" s="479">
        <v>0.12152</v>
      </c>
    </row>
    <row r="22" spans="1:13" ht="12" customHeight="1">
      <c r="A22" s="254">
        <v>12</v>
      </c>
      <c r="B22" s="482" t="s">
        <v>40</v>
      </c>
      <c r="C22" s="479">
        <v>1262.5</v>
      </c>
      <c r="D22" s="480">
        <v>1267.7666666666667</v>
      </c>
      <c r="E22" s="480">
        <v>1236.5833333333333</v>
      </c>
      <c r="F22" s="480">
        <v>1210.6666666666665</v>
      </c>
      <c r="G22" s="480">
        <v>1179.4833333333331</v>
      </c>
      <c r="H22" s="480">
        <v>1293.6833333333334</v>
      </c>
      <c r="I22" s="480">
        <v>1324.8666666666668</v>
      </c>
      <c r="J22" s="480">
        <v>1350.7833333333335</v>
      </c>
      <c r="K22" s="479">
        <v>1298.95</v>
      </c>
      <c r="L22" s="479">
        <v>1241.8499999999999</v>
      </c>
      <c r="M22" s="479">
        <v>102.71516</v>
      </c>
    </row>
    <row r="23" spans="1:13">
      <c r="A23" s="254">
        <v>13</v>
      </c>
      <c r="B23" s="482" t="s">
        <v>289</v>
      </c>
      <c r="C23" s="479">
        <v>1045.0999999999999</v>
      </c>
      <c r="D23" s="480">
        <v>1047.7</v>
      </c>
      <c r="E23" s="480">
        <v>1032.4000000000001</v>
      </c>
      <c r="F23" s="480">
        <v>1019.7</v>
      </c>
      <c r="G23" s="480">
        <v>1004.4000000000001</v>
      </c>
      <c r="H23" s="480">
        <v>1060.4000000000001</v>
      </c>
      <c r="I23" s="480">
        <v>1075.6999999999998</v>
      </c>
      <c r="J23" s="480">
        <v>1088.4000000000001</v>
      </c>
      <c r="K23" s="479">
        <v>1063</v>
      </c>
      <c r="L23" s="479">
        <v>1035</v>
      </c>
      <c r="M23" s="479">
        <v>2.5646300000000002</v>
      </c>
    </row>
    <row r="24" spans="1:13">
      <c r="A24" s="254">
        <v>14</v>
      </c>
      <c r="B24" s="482" t="s">
        <v>41</v>
      </c>
      <c r="C24" s="479">
        <v>768.75</v>
      </c>
      <c r="D24" s="480">
        <v>770.26666666666677</v>
      </c>
      <c r="E24" s="480">
        <v>758.53333333333353</v>
      </c>
      <c r="F24" s="480">
        <v>748.31666666666672</v>
      </c>
      <c r="G24" s="480">
        <v>736.58333333333348</v>
      </c>
      <c r="H24" s="480">
        <v>780.48333333333358</v>
      </c>
      <c r="I24" s="480">
        <v>792.21666666666692</v>
      </c>
      <c r="J24" s="480">
        <v>802.43333333333362</v>
      </c>
      <c r="K24" s="479">
        <v>782</v>
      </c>
      <c r="L24" s="479">
        <v>760.05</v>
      </c>
      <c r="M24" s="479">
        <v>314.00295999999997</v>
      </c>
    </row>
    <row r="25" spans="1:13">
      <c r="A25" s="254">
        <v>15</v>
      </c>
      <c r="B25" s="482" t="s">
        <v>830</v>
      </c>
      <c r="C25" s="479">
        <v>1252.8499999999999</v>
      </c>
      <c r="D25" s="480">
        <v>1268.2833333333333</v>
      </c>
      <c r="E25" s="480">
        <v>1216.5666666666666</v>
      </c>
      <c r="F25" s="480">
        <v>1180.2833333333333</v>
      </c>
      <c r="G25" s="480">
        <v>1128.5666666666666</v>
      </c>
      <c r="H25" s="480">
        <v>1304.5666666666666</v>
      </c>
      <c r="I25" s="480">
        <v>1356.2833333333333</v>
      </c>
      <c r="J25" s="480">
        <v>1392.5666666666666</v>
      </c>
      <c r="K25" s="479">
        <v>1320</v>
      </c>
      <c r="L25" s="479">
        <v>1232</v>
      </c>
      <c r="M25" s="479">
        <v>16.917090000000002</v>
      </c>
    </row>
    <row r="26" spans="1:13">
      <c r="A26" s="254">
        <v>16</v>
      </c>
      <c r="B26" s="482" t="s">
        <v>290</v>
      </c>
      <c r="C26" s="479">
        <v>1065.3499999999999</v>
      </c>
      <c r="D26" s="480">
        <v>1071.1333333333332</v>
      </c>
      <c r="E26" s="480">
        <v>1047.2666666666664</v>
      </c>
      <c r="F26" s="480">
        <v>1029.1833333333332</v>
      </c>
      <c r="G26" s="480">
        <v>1005.3166666666664</v>
      </c>
      <c r="H26" s="480">
        <v>1089.2166666666665</v>
      </c>
      <c r="I26" s="480">
        <v>1113.0833333333333</v>
      </c>
      <c r="J26" s="480">
        <v>1131.1666666666665</v>
      </c>
      <c r="K26" s="479">
        <v>1095</v>
      </c>
      <c r="L26" s="479">
        <v>1053.05</v>
      </c>
      <c r="M26" s="479">
        <v>7.5487900000000003</v>
      </c>
    </row>
    <row r="27" spans="1:13">
      <c r="A27" s="254">
        <v>17</v>
      </c>
      <c r="B27" s="482" t="s">
        <v>223</v>
      </c>
      <c r="C27" s="479">
        <v>114.15</v>
      </c>
      <c r="D27" s="480">
        <v>115.46666666666665</v>
      </c>
      <c r="E27" s="480">
        <v>112.18333333333331</v>
      </c>
      <c r="F27" s="480">
        <v>110.21666666666665</v>
      </c>
      <c r="G27" s="480">
        <v>106.93333333333331</v>
      </c>
      <c r="H27" s="480">
        <v>117.43333333333331</v>
      </c>
      <c r="I27" s="480">
        <v>120.71666666666664</v>
      </c>
      <c r="J27" s="480">
        <v>122.68333333333331</v>
      </c>
      <c r="K27" s="479">
        <v>118.75</v>
      </c>
      <c r="L27" s="479">
        <v>113.5</v>
      </c>
      <c r="M27" s="479">
        <v>24.132400000000001</v>
      </c>
    </row>
    <row r="28" spans="1:13">
      <c r="A28" s="254">
        <v>18</v>
      </c>
      <c r="B28" s="482" t="s">
        <v>224</v>
      </c>
      <c r="C28" s="479">
        <v>176.75</v>
      </c>
      <c r="D28" s="480">
        <v>178.76666666666665</v>
      </c>
      <c r="E28" s="480">
        <v>173.5333333333333</v>
      </c>
      <c r="F28" s="480">
        <v>170.31666666666666</v>
      </c>
      <c r="G28" s="480">
        <v>165.08333333333331</v>
      </c>
      <c r="H28" s="480">
        <v>181.98333333333329</v>
      </c>
      <c r="I28" s="480">
        <v>187.21666666666664</v>
      </c>
      <c r="J28" s="480">
        <v>190.43333333333328</v>
      </c>
      <c r="K28" s="479">
        <v>184</v>
      </c>
      <c r="L28" s="479">
        <v>175.55</v>
      </c>
      <c r="M28" s="479">
        <v>22.273019999999999</v>
      </c>
    </row>
    <row r="29" spans="1:13">
      <c r="A29" s="254">
        <v>19</v>
      </c>
      <c r="B29" s="482" t="s">
        <v>291</v>
      </c>
      <c r="C29" s="479">
        <v>449.15</v>
      </c>
      <c r="D29" s="480">
        <v>459.5</v>
      </c>
      <c r="E29" s="480">
        <v>433.15</v>
      </c>
      <c r="F29" s="480">
        <v>417.15</v>
      </c>
      <c r="G29" s="480">
        <v>390.79999999999995</v>
      </c>
      <c r="H29" s="480">
        <v>475.5</v>
      </c>
      <c r="I29" s="480">
        <v>501.85</v>
      </c>
      <c r="J29" s="480">
        <v>517.85</v>
      </c>
      <c r="K29" s="479">
        <v>485.85</v>
      </c>
      <c r="L29" s="479">
        <v>443.5</v>
      </c>
      <c r="M29" s="479">
        <v>17.891950000000001</v>
      </c>
    </row>
    <row r="30" spans="1:13">
      <c r="A30" s="254">
        <v>20</v>
      </c>
      <c r="B30" s="482" t="s">
        <v>292</v>
      </c>
      <c r="C30" s="479">
        <v>323.14999999999998</v>
      </c>
      <c r="D30" s="480">
        <v>322.7</v>
      </c>
      <c r="E30" s="480">
        <v>314.5</v>
      </c>
      <c r="F30" s="480">
        <v>305.85000000000002</v>
      </c>
      <c r="G30" s="480">
        <v>297.65000000000003</v>
      </c>
      <c r="H30" s="480">
        <v>331.34999999999997</v>
      </c>
      <c r="I30" s="480">
        <v>339.5499999999999</v>
      </c>
      <c r="J30" s="480">
        <v>348.19999999999993</v>
      </c>
      <c r="K30" s="479">
        <v>330.9</v>
      </c>
      <c r="L30" s="479">
        <v>314.05</v>
      </c>
      <c r="M30" s="479">
        <v>15.78436</v>
      </c>
    </row>
    <row r="31" spans="1:13">
      <c r="A31" s="254">
        <v>21</v>
      </c>
      <c r="B31" s="482" t="s">
        <v>736</v>
      </c>
      <c r="C31" s="479">
        <v>5475.65</v>
      </c>
      <c r="D31" s="480">
        <v>5518.4833333333336</v>
      </c>
      <c r="E31" s="480">
        <v>5387.166666666667</v>
      </c>
      <c r="F31" s="480">
        <v>5298.6833333333334</v>
      </c>
      <c r="G31" s="480">
        <v>5167.3666666666668</v>
      </c>
      <c r="H31" s="480">
        <v>5606.9666666666672</v>
      </c>
      <c r="I31" s="480">
        <v>5738.2833333333328</v>
      </c>
      <c r="J31" s="480">
        <v>5826.7666666666673</v>
      </c>
      <c r="K31" s="479">
        <v>5649.8</v>
      </c>
      <c r="L31" s="479">
        <v>5430</v>
      </c>
      <c r="M31" s="479">
        <v>0.48807</v>
      </c>
    </row>
    <row r="32" spans="1:13">
      <c r="A32" s="254">
        <v>22</v>
      </c>
      <c r="B32" s="482" t="s">
        <v>225</v>
      </c>
      <c r="C32" s="479">
        <v>1864.5</v>
      </c>
      <c r="D32" s="480">
        <v>1851.8833333333332</v>
      </c>
      <c r="E32" s="480">
        <v>1829.7666666666664</v>
      </c>
      <c r="F32" s="480">
        <v>1795.0333333333333</v>
      </c>
      <c r="G32" s="480">
        <v>1772.9166666666665</v>
      </c>
      <c r="H32" s="480">
        <v>1886.6166666666663</v>
      </c>
      <c r="I32" s="480">
        <v>1908.7333333333331</v>
      </c>
      <c r="J32" s="480">
        <v>1943.4666666666662</v>
      </c>
      <c r="K32" s="479">
        <v>1874</v>
      </c>
      <c r="L32" s="479">
        <v>1817.15</v>
      </c>
      <c r="M32" s="479">
        <v>2.0667399999999998</v>
      </c>
    </row>
    <row r="33" spans="1:13">
      <c r="A33" s="254">
        <v>23</v>
      </c>
      <c r="B33" s="482" t="s">
        <v>293</v>
      </c>
      <c r="C33" s="479">
        <v>2214.6999999999998</v>
      </c>
      <c r="D33" s="480">
        <v>2228.2333333333331</v>
      </c>
      <c r="E33" s="480">
        <v>2191.4666666666662</v>
      </c>
      <c r="F33" s="480">
        <v>2168.2333333333331</v>
      </c>
      <c r="G33" s="480">
        <v>2131.4666666666662</v>
      </c>
      <c r="H33" s="480">
        <v>2251.4666666666662</v>
      </c>
      <c r="I33" s="480">
        <v>2288.2333333333336</v>
      </c>
      <c r="J33" s="480">
        <v>2311.4666666666662</v>
      </c>
      <c r="K33" s="479">
        <v>2265</v>
      </c>
      <c r="L33" s="479">
        <v>2205</v>
      </c>
      <c r="M33" s="479">
        <v>5.2850000000000001E-2</v>
      </c>
    </row>
    <row r="34" spans="1:13">
      <c r="A34" s="254">
        <v>24</v>
      </c>
      <c r="B34" s="482" t="s">
        <v>737</v>
      </c>
      <c r="C34" s="479">
        <v>129.94999999999999</v>
      </c>
      <c r="D34" s="480">
        <v>133.26666666666668</v>
      </c>
      <c r="E34" s="480">
        <v>123.23333333333335</v>
      </c>
      <c r="F34" s="480">
        <v>116.51666666666667</v>
      </c>
      <c r="G34" s="480">
        <v>106.48333333333333</v>
      </c>
      <c r="H34" s="480">
        <v>139.98333333333335</v>
      </c>
      <c r="I34" s="480">
        <v>150.01666666666671</v>
      </c>
      <c r="J34" s="480">
        <v>156.73333333333338</v>
      </c>
      <c r="K34" s="479">
        <v>143.30000000000001</v>
      </c>
      <c r="L34" s="479">
        <v>126.55</v>
      </c>
      <c r="M34" s="479">
        <v>156.16819000000001</v>
      </c>
    </row>
    <row r="35" spans="1:13">
      <c r="A35" s="254">
        <v>25</v>
      </c>
      <c r="B35" s="482" t="s">
        <v>294</v>
      </c>
      <c r="C35" s="479">
        <v>1006.1</v>
      </c>
      <c r="D35" s="480">
        <v>1007.3666666666667</v>
      </c>
      <c r="E35" s="480">
        <v>979.73333333333335</v>
      </c>
      <c r="F35" s="480">
        <v>953.36666666666667</v>
      </c>
      <c r="G35" s="480">
        <v>925.73333333333335</v>
      </c>
      <c r="H35" s="480">
        <v>1033.7333333333333</v>
      </c>
      <c r="I35" s="480">
        <v>1061.3666666666668</v>
      </c>
      <c r="J35" s="480">
        <v>1087.7333333333333</v>
      </c>
      <c r="K35" s="479">
        <v>1035</v>
      </c>
      <c r="L35" s="479">
        <v>981</v>
      </c>
      <c r="M35" s="479">
        <v>19.383330000000001</v>
      </c>
    </row>
    <row r="36" spans="1:13">
      <c r="A36" s="254">
        <v>26</v>
      </c>
      <c r="B36" s="482" t="s">
        <v>226</v>
      </c>
      <c r="C36" s="479">
        <v>2798.6</v>
      </c>
      <c r="D36" s="480">
        <v>2792.0333333333333</v>
      </c>
      <c r="E36" s="480">
        <v>2774.5666666666666</v>
      </c>
      <c r="F36" s="480">
        <v>2750.5333333333333</v>
      </c>
      <c r="G36" s="480">
        <v>2733.0666666666666</v>
      </c>
      <c r="H36" s="480">
        <v>2816.0666666666666</v>
      </c>
      <c r="I36" s="480">
        <v>2833.5333333333328</v>
      </c>
      <c r="J36" s="480">
        <v>2857.5666666666666</v>
      </c>
      <c r="K36" s="479">
        <v>2809.5</v>
      </c>
      <c r="L36" s="479">
        <v>2768</v>
      </c>
      <c r="M36" s="479">
        <v>3.1578300000000001</v>
      </c>
    </row>
    <row r="37" spans="1:13">
      <c r="A37" s="254">
        <v>27</v>
      </c>
      <c r="B37" s="482" t="s">
        <v>738</v>
      </c>
      <c r="C37" s="479">
        <v>8011.15</v>
      </c>
      <c r="D37" s="480">
        <v>8198.2999999999993</v>
      </c>
      <c r="E37" s="480">
        <v>7772.8999999999978</v>
      </c>
      <c r="F37" s="480">
        <v>7534.6499999999987</v>
      </c>
      <c r="G37" s="480">
        <v>7109.2499999999973</v>
      </c>
      <c r="H37" s="480">
        <v>8436.5499999999993</v>
      </c>
      <c r="I37" s="480">
        <v>8861.9500000000007</v>
      </c>
      <c r="J37" s="480">
        <v>9100.1999999999989</v>
      </c>
      <c r="K37" s="479">
        <v>8623.7000000000007</v>
      </c>
      <c r="L37" s="479">
        <v>7960.05</v>
      </c>
      <c r="M37" s="479">
        <v>0.96731999999999996</v>
      </c>
    </row>
    <row r="38" spans="1:13">
      <c r="A38" s="254">
        <v>28</v>
      </c>
      <c r="B38" s="482" t="s">
        <v>800</v>
      </c>
      <c r="C38" s="479">
        <v>19.05</v>
      </c>
      <c r="D38" s="480">
        <v>19.216666666666665</v>
      </c>
      <c r="E38" s="480">
        <v>18.68333333333333</v>
      </c>
      <c r="F38" s="480">
        <v>18.316666666666666</v>
      </c>
      <c r="G38" s="480">
        <v>17.783333333333331</v>
      </c>
      <c r="H38" s="480">
        <v>19.583333333333329</v>
      </c>
      <c r="I38" s="480">
        <v>20.116666666666667</v>
      </c>
      <c r="J38" s="480">
        <v>20.483333333333327</v>
      </c>
      <c r="K38" s="479">
        <v>19.75</v>
      </c>
      <c r="L38" s="479">
        <v>18.850000000000001</v>
      </c>
      <c r="M38" s="479">
        <v>119.88341</v>
      </c>
    </row>
    <row r="39" spans="1:13">
      <c r="A39" s="254">
        <v>29</v>
      </c>
      <c r="B39" s="482" t="s">
        <v>44</v>
      </c>
      <c r="C39" s="479">
        <v>766.5</v>
      </c>
      <c r="D39" s="480">
        <v>773.06666666666661</v>
      </c>
      <c r="E39" s="480">
        <v>758.43333333333317</v>
      </c>
      <c r="F39" s="480">
        <v>750.36666666666656</v>
      </c>
      <c r="G39" s="480">
        <v>735.73333333333312</v>
      </c>
      <c r="H39" s="480">
        <v>781.13333333333321</v>
      </c>
      <c r="I39" s="480">
        <v>795.76666666666665</v>
      </c>
      <c r="J39" s="480">
        <v>803.83333333333326</v>
      </c>
      <c r="K39" s="479">
        <v>787.7</v>
      </c>
      <c r="L39" s="479">
        <v>765</v>
      </c>
      <c r="M39" s="479">
        <v>13.103199999999999</v>
      </c>
    </row>
    <row r="40" spans="1:13">
      <c r="A40" s="254">
        <v>30</v>
      </c>
      <c r="B40" s="482" t="s">
        <v>296</v>
      </c>
      <c r="C40" s="479">
        <v>3092.85</v>
      </c>
      <c r="D40" s="480">
        <v>3108.9333333333329</v>
      </c>
      <c r="E40" s="480">
        <v>3069.9166666666661</v>
      </c>
      <c r="F40" s="480">
        <v>3046.9833333333331</v>
      </c>
      <c r="G40" s="480">
        <v>3007.9666666666662</v>
      </c>
      <c r="H40" s="480">
        <v>3131.8666666666659</v>
      </c>
      <c r="I40" s="480">
        <v>3170.8833333333332</v>
      </c>
      <c r="J40" s="480">
        <v>3193.8166666666657</v>
      </c>
      <c r="K40" s="479">
        <v>3147.95</v>
      </c>
      <c r="L40" s="479">
        <v>3086</v>
      </c>
      <c r="M40" s="479">
        <v>0.33317999999999998</v>
      </c>
    </row>
    <row r="41" spans="1:13">
      <c r="A41" s="254">
        <v>31</v>
      </c>
      <c r="B41" s="482" t="s">
        <v>45</v>
      </c>
      <c r="C41" s="479">
        <v>306.95</v>
      </c>
      <c r="D41" s="480">
        <v>309.38333333333338</v>
      </c>
      <c r="E41" s="480">
        <v>303.76666666666677</v>
      </c>
      <c r="F41" s="480">
        <v>300.58333333333337</v>
      </c>
      <c r="G41" s="480">
        <v>294.96666666666675</v>
      </c>
      <c r="H41" s="480">
        <v>312.56666666666678</v>
      </c>
      <c r="I41" s="480">
        <v>318.18333333333345</v>
      </c>
      <c r="J41" s="480">
        <v>321.36666666666679</v>
      </c>
      <c r="K41" s="479">
        <v>315</v>
      </c>
      <c r="L41" s="479">
        <v>306.2</v>
      </c>
      <c r="M41" s="479">
        <v>56.681820000000002</v>
      </c>
    </row>
    <row r="42" spans="1:13">
      <c r="A42" s="254">
        <v>32</v>
      </c>
      <c r="B42" s="482" t="s">
        <v>46</v>
      </c>
      <c r="C42" s="479">
        <v>3181.25</v>
      </c>
      <c r="D42" s="480">
        <v>3196.9666666666667</v>
      </c>
      <c r="E42" s="480">
        <v>3150.6833333333334</v>
      </c>
      <c r="F42" s="480">
        <v>3120.1166666666668</v>
      </c>
      <c r="G42" s="480">
        <v>3073.8333333333335</v>
      </c>
      <c r="H42" s="480">
        <v>3227.5333333333333</v>
      </c>
      <c r="I42" s="480">
        <v>3273.8166666666671</v>
      </c>
      <c r="J42" s="480">
        <v>3304.3833333333332</v>
      </c>
      <c r="K42" s="479">
        <v>3243.25</v>
      </c>
      <c r="L42" s="479">
        <v>3166.4</v>
      </c>
      <c r="M42" s="479">
        <v>5.8186400000000003</v>
      </c>
    </row>
    <row r="43" spans="1:13">
      <c r="A43" s="254">
        <v>33</v>
      </c>
      <c r="B43" s="482" t="s">
        <v>47</v>
      </c>
      <c r="C43" s="479">
        <v>217.65</v>
      </c>
      <c r="D43" s="480">
        <v>220.04999999999998</v>
      </c>
      <c r="E43" s="480">
        <v>213.84999999999997</v>
      </c>
      <c r="F43" s="480">
        <v>210.04999999999998</v>
      </c>
      <c r="G43" s="480">
        <v>203.84999999999997</v>
      </c>
      <c r="H43" s="480">
        <v>223.84999999999997</v>
      </c>
      <c r="I43" s="480">
        <v>230.04999999999995</v>
      </c>
      <c r="J43" s="480">
        <v>233.84999999999997</v>
      </c>
      <c r="K43" s="479">
        <v>226.25</v>
      </c>
      <c r="L43" s="479">
        <v>216.25</v>
      </c>
      <c r="M43" s="479">
        <v>75.099869999999996</v>
      </c>
    </row>
    <row r="44" spans="1:13">
      <c r="A44" s="254">
        <v>34</v>
      </c>
      <c r="B44" s="482" t="s">
        <v>48</v>
      </c>
      <c r="C44" s="479">
        <v>110.8</v>
      </c>
      <c r="D44" s="480">
        <v>111.66666666666667</v>
      </c>
      <c r="E44" s="480">
        <v>109.48333333333335</v>
      </c>
      <c r="F44" s="480">
        <v>108.16666666666667</v>
      </c>
      <c r="G44" s="480">
        <v>105.98333333333335</v>
      </c>
      <c r="H44" s="480">
        <v>112.98333333333335</v>
      </c>
      <c r="I44" s="480">
        <v>115.16666666666666</v>
      </c>
      <c r="J44" s="480">
        <v>116.48333333333335</v>
      </c>
      <c r="K44" s="479">
        <v>113.85</v>
      </c>
      <c r="L44" s="479">
        <v>110.35</v>
      </c>
      <c r="M44" s="479">
        <v>149.60575</v>
      </c>
    </row>
    <row r="45" spans="1:13">
      <c r="A45" s="254">
        <v>35</v>
      </c>
      <c r="B45" s="482" t="s">
        <v>297</v>
      </c>
      <c r="C45" s="479">
        <v>79.849999999999994</v>
      </c>
      <c r="D45" s="480">
        <v>80.966666666666654</v>
      </c>
      <c r="E45" s="480">
        <v>78.583333333333314</v>
      </c>
      <c r="F45" s="480">
        <v>77.316666666666663</v>
      </c>
      <c r="G45" s="480">
        <v>74.933333333333323</v>
      </c>
      <c r="H45" s="480">
        <v>82.233333333333306</v>
      </c>
      <c r="I45" s="480">
        <v>84.61666666666666</v>
      </c>
      <c r="J45" s="480">
        <v>85.883333333333297</v>
      </c>
      <c r="K45" s="479">
        <v>83.35</v>
      </c>
      <c r="L45" s="479">
        <v>79.7</v>
      </c>
      <c r="M45" s="479">
        <v>21.404029999999999</v>
      </c>
    </row>
    <row r="46" spans="1:13">
      <c r="A46" s="254">
        <v>36</v>
      </c>
      <c r="B46" s="482" t="s">
        <v>50</v>
      </c>
      <c r="C46" s="479">
        <v>2587.15</v>
      </c>
      <c r="D46" s="480">
        <v>2592.2166666666667</v>
      </c>
      <c r="E46" s="480">
        <v>2566.4833333333336</v>
      </c>
      <c r="F46" s="480">
        <v>2545.8166666666671</v>
      </c>
      <c r="G46" s="480">
        <v>2520.0833333333339</v>
      </c>
      <c r="H46" s="480">
        <v>2612.8833333333332</v>
      </c>
      <c r="I46" s="480">
        <v>2638.6166666666659</v>
      </c>
      <c r="J46" s="480">
        <v>2659.2833333333328</v>
      </c>
      <c r="K46" s="479">
        <v>2617.9499999999998</v>
      </c>
      <c r="L46" s="479">
        <v>2571.5500000000002</v>
      </c>
      <c r="M46" s="479">
        <v>10.5814</v>
      </c>
    </row>
    <row r="47" spans="1:13">
      <c r="A47" s="254">
        <v>37</v>
      </c>
      <c r="B47" s="482" t="s">
        <v>298</v>
      </c>
      <c r="C47" s="479">
        <v>142.94999999999999</v>
      </c>
      <c r="D47" s="480">
        <v>144.08333333333334</v>
      </c>
      <c r="E47" s="480">
        <v>141.26666666666668</v>
      </c>
      <c r="F47" s="480">
        <v>139.58333333333334</v>
      </c>
      <c r="G47" s="480">
        <v>136.76666666666668</v>
      </c>
      <c r="H47" s="480">
        <v>145.76666666666668</v>
      </c>
      <c r="I47" s="480">
        <v>148.58333333333334</v>
      </c>
      <c r="J47" s="480">
        <v>150.26666666666668</v>
      </c>
      <c r="K47" s="479">
        <v>146.9</v>
      </c>
      <c r="L47" s="479">
        <v>142.4</v>
      </c>
      <c r="M47" s="479">
        <v>2.7068099999999999</v>
      </c>
    </row>
    <row r="48" spans="1:13">
      <c r="A48" s="254">
        <v>38</v>
      </c>
      <c r="B48" s="482" t="s">
        <v>299</v>
      </c>
      <c r="C48" s="479">
        <v>3809.1</v>
      </c>
      <c r="D48" s="480">
        <v>3846.8666666666668</v>
      </c>
      <c r="E48" s="480">
        <v>3766.2333333333336</v>
      </c>
      <c r="F48" s="480">
        <v>3723.3666666666668</v>
      </c>
      <c r="G48" s="480">
        <v>3642.7333333333336</v>
      </c>
      <c r="H48" s="480">
        <v>3889.7333333333336</v>
      </c>
      <c r="I48" s="480">
        <v>3970.3666666666668</v>
      </c>
      <c r="J48" s="480">
        <v>4013.2333333333336</v>
      </c>
      <c r="K48" s="479">
        <v>3927.5</v>
      </c>
      <c r="L48" s="479">
        <v>3804</v>
      </c>
      <c r="M48" s="479">
        <v>0.38767000000000001</v>
      </c>
    </row>
    <row r="49" spans="1:13">
      <c r="A49" s="254">
        <v>39</v>
      </c>
      <c r="B49" s="482" t="s">
        <v>300</v>
      </c>
      <c r="C49" s="479">
        <v>1573.45</v>
      </c>
      <c r="D49" s="480">
        <v>1594.7833333333335</v>
      </c>
      <c r="E49" s="480">
        <v>1543.666666666667</v>
      </c>
      <c r="F49" s="480">
        <v>1513.8833333333334</v>
      </c>
      <c r="G49" s="480">
        <v>1462.7666666666669</v>
      </c>
      <c r="H49" s="480">
        <v>1624.5666666666671</v>
      </c>
      <c r="I49" s="480">
        <v>1675.6833333333334</v>
      </c>
      <c r="J49" s="480">
        <v>1705.4666666666672</v>
      </c>
      <c r="K49" s="479">
        <v>1645.9</v>
      </c>
      <c r="L49" s="479">
        <v>1565</v>
      </c>
      <c r="M49" s="479">
        <v>2.4794700000000001</v>
      </c>
    </row>
    <row r="50" spans="1:13">
      <c r="A50" s="254">
        <v>40</v>
      </c>
      <c r="B50" s="482" t="s">
        <v>301</v>
      </c>
      <c r="C50" s="479">
        <v>8149.6</v>
      </c>
      <c r="D50" s="480">
        <v>8165.5333333333328</v>
      </c>
      <c r="E50" s="480">
        <v>8101.0666666666657</v>
      </c>
      <c r="F50" s="480">
        <v>8052.5333333333328</v>
      </c>
      <c r="G50" s="480">
        <v>7988.0666666666657</v>
      </c>
      <c r="H50" s="480">
        <v>8214.0666666666657</v>
      </c>
      <c r="I50" s="480">
        <v>8278.5333333333328</v>
      </c>
      <c r="J50" s="480">
        <v>8327.0666666666657</v>
      </c>
      <c r="K50" s="479">
        <v>8230</v>
      </c>
      <c r="L50" s="479">
        <v>8117</v>
      </c>
      <c r="M50" s="479">
        <v>0.23368</v>
      </c>
    </row>
    <row r="51" spans="1:13">
      <c r="A51" s="254">
        <v>41</v>
      </c>
      <c r="B51" s="482" t="s">
        <v>52</v>
      </c>
      <c r="C51" s="479">
        <v>956.5</v>
      </c>
      <c r="D51" s="480">
        <v>962.16666666666663</v>
      </c>
      <c r="E51" s="480">
        <v>944.33333333333326</v>
      </c>
      <c r="F51" s="480">
        <v>932.16666666666663</v>
      </c>
      <c r="G51" s="480">
        <v>914.33333333333326</v>
      </c>
      <c r="H51" s="480">
        <v>974.33333333333326</v>
      </c>
      <c r="I51" s="480">
        <v>992.16666666666652</v>
      </c>
      <c r="J51" s="480">
        <v>1004.3333333333333</v>
      </c>
      <c r="K51" s="479">
        <v>980</v>
      </c>
      <c r="L51" s="479">
        <v>950</v>
      </c>
      <c r="M51" s="479">
        <v>16.760680000000001</v>
      </c>
    </row>
    <row r="52" spans="1:13">
      <c r="A52" s="254">
        <v>42</v>
      </c>
      <c r="B52" s="482" t="s">
        <v>302</v>
      </c>
      <c r="C52" s="479">
        <v>472.35</v>
      </c>
      <c r="D52" s="480">
        <v>480.84999999999997</v>
      </c>
      <c r="E52" s="480">
        <v>459.69999999999993</v>
      </c>
      <c r="F52" s="480">
        <v>447.04999999999995</v>
      </c>
      <c r="G52" s="480">
        <v>425.89999999999992</v>
      </c>
      <c r="H52" s="480">
        <v>493.49999999999994</v>
      </c>
      <c r="I52" s="480">
        <v>514.64999999999986</v>
      </c>
      <c r="J52" s="480">
        <v>527.29999999999995</v>
      </c>
      <c r="K52" s="479">
        <v>502</v>
      </c>
      <c r="L52" s="479">
        <v>468.2</v>
      </c>
      <c r="M52" s="479">
        <v>9.2725600000000004</v>
      </c>
    </row>
    <row r="53" spans="1:13">
      <c r="A53" s="254">
        <v>43</v>
      </c>
      <c r="B53" s="482" t="s">
        <v>227</v>
      </c>
      <c r="C53" s="479">
        <v>2858.4</v>
      </c>
      <c r="D53" s="480">
        <v>2879.3833333333332</v>
      </c>
      <c r="E53" s="480">
        <v>2824.0166666666664</v>
      </c>
      <c r="F53" s="480">
        <v>2789.6333333333332</v>
      </c>
      <c r="G53" s="480">
        <v>2734.2666666666664</v>
      </c>
      <c r="H53" s="480">
        <v>2913.7666666666664</v>
      </c>
      <c r="I53" s="480">
        <v>2969.1333333333332</v>
      </c>
      <c r="J53" s="480">
        <v>3003.5166666666664</v>
      </c>
      <c r="K53" s="479">
        <v>2934.75</v>
      </c>
      <c r="L53" s="479">
        <v>2845</v>
      </c>
      <c r="M53" s="479">
        <v>2.3928199999999999</v>
      </c>
    </row>
    <row r="54" spans="1:13">
      <c r="A54" s="254">
        <v>44</v>
      </c>
      <c r="B54" s="482" t="s">
        <v>54</v>
      </c>
      <c r="C54" s="479">
        <v>700.35</v>
      </c>
      <c r="D54" s="480">
        <v>705.69999999999993</v>
      </c>
      <c r="E54" s="480">
        <v>692.74999999999989</v>
      </c>
      <c r="F54" s="480">
        <v>685.15</v>
      </c>
      <c r="G54" s="480">
        <v>672.19999999999993</v>
      </c>
      <c r="H54" s="480">
        <v>713.29999999999984</v>
      </c>
      <c r="I54" s="480">
        <v>726.24999999999989</v>
      </c>
      <c r="J54" s="480">
        <v>733.8499999999998</v>
      </c>
      <c r="K54" s="479">
        <v>718.65</v>
      </c>
      <c r="L54" s="479">
        <v>698.1</v>
      </c>
      <c r="M54" s="479">
        <v>119.80155000000001</v>
      </c>
    </row>
    <row r="55" spans="1:13">
      <c r="A55" s="254">
        <v>45</v>
      </c>
      <c r="B55" s="482" t="s">
        <v>303</v>
      </c>
      <c r="C55" s="479">
        <v>2281.5500000000002</v>
      </c>
      <c r="D55" s="480">
        <v>2311.5166666666669</v>
      </c>
      <c r="E55" s="480">
        <v>2230.0333333333338</v>
      </c>
      <c r="F55" s="480">
        <v>2178.5166666666669</v>
      </c>
      <c r="G55" s="480">
        <v>2097.0333333333338</v>
      </c>
      <c r="H55" s="480">
        <v>2363.0333333333338</v>
      </c>
      <c r="I55" s="480">
        <v>2444.5166666666664</v>
      </c>
      <c r="J55" s="480">
        <v>2496.0333333333338</v>
      </c>
      <c r="K55" s="479">
        <v>2393</v>
      </c>
      <c r="L55" s="479">
        <v>2260</v>
      </c>
      <c r="M55" s="479">
        <v>1.3770500000000001</v>
      </c>
    </row>
    <row r="56" spans="1:13">
      <c r="A56" s="254">
        <v>46</v>
      </c>
      <c r="B56" s="482" t="s">
        <v>304</v>
      </c>
      <c r="C56" s="479">
        <v>1163.5999999999999</v>
      </c>
      <c r="D56" s="480">
        <v>1181.9333333333332</v>
      </c>
      <c r="E56" s="480">
        <v>1133.7666666666664</v>
      </c>
      <c r="F56" s="480">
        <v>1103.9333333333332</v>
      </c>
      <c r="G56" s="480">
        <v>1055.7666666666664</v>
      </c>
      <c r="H56" s="480">
        <v>1211.7666666666664</v>
      </c>
      <c r="I56" s="480">
        <v>1259.9333333333329</v>
      </c>
      <c r="J56" s="480">
        <v>1289.7666666666664</v>
      </c>
      <c r="K56" s="479">
        <v>1230.0999999999999</v>
      </c>
      <c r="L56" s="479">
        <v>1152.0999999999999</v>
      </c>
      <c r="M56" s="479">
        <v>7.3013899999999996</v>
      </c>
    </row>
    <row r="57" spans="1:13">
      <c r="A57" s="254">
        <v>47</v>
      </c>
      <c r="B57" s="482" t="s">
        <v>305</v>
      </c>
      <c r="C57" s="479">
        <v>620.95000000000005</v>
      </c>
      <c r="D57" s="480">
        <v>626.06666666666672</v>
      </c>
      <c r="E57" s="480">
        <v>610.38333333333344</v>
      </c>
      <c r="F57" s="480">
        <v>599.81666666666672</v>
      </c>
      <c r="G57" s="480">
        <v>584.13333333333344</v>
      </c>
      <c r="H57" s="480">
        <v>636.63333333333344</v>
      </c>
      <c r="I57" s="480">
        <v>652.31666666666661</v>
      </c>
      <c r="J57" s="480">
        <v>662.88333333333344</v>
      </c>
      <c r="K57" s="479">
        <v>641.75</v>
      </c>
      <c r="L57" s="479">
        <v>615.5</v>
      </c>
      <c r="M57" s="479">
        <v>12.06428</v>
      </c>
    </row>
    <row r="58" spans="1:13">
      <c r="A58" s="254">
        <v>48</v>
      </c>
      <c r="B58" s="482" t="s">
        <v>55</v>
      </c>
      <c r="C58" s="479">
        <v>3830.35</v>
      </c>
      <c r="D58" s="480">
        <v>3844.4666666666672</v>
      </c>
      <c r="E58" s="480">
        <v>3800.9333333333343</v>
      </c>
      <c r="F58" s="480">
        <v>3771.5166666666673</v>
      </c>
      <c r="G58" s="480">
        <v>3727.9833333333345</v>
      </c>
      <c r="H58" s="480">
        <v>3873.8833333333341</v>
      </c>
      <c r="I58" s="480">
        <v>3917.416666666667</v>
      </c>
      <c r="J58" s="480">
        <v>3946.8333333333339</v>
      </c>
      <c r="K58" s="479">
        <v>3888</v>
      </c>
      <c r="L58" s="479">
        <v>3815.05</v>
      </c>
      <c r="M58" s="479">
        <v>4.08324</v>
      </c>
    </row>
    <row r="59" spans="1:13">
      <c r="A59" s="254">
        <v>49</v>
      </c>
      <c r="B59" s="482" t="s">
        <v>306</v>
      </c>
      <c r="C59" s="479">
        <v>272.75</v>
      </c>
      <c r="D59" s="480">
        <v>275.78333333333336</v>
      </c>
      <c r="E59" s="480">
        <v>267.7166666666667</v>
      </c>
      <c r="F59" s="480">
        <v>262.68333333333334</v>
      </c>
      <c r="G59" s="480">
        <v>254.61666666666667</v>
      </c>
      <c r="H59" s="480">
        <v>280.81666666666672</v>
      </c>
      <c r="I59" s="480">
        <v>288.88333333333344</v>
      </c>
      <c r="J59" s="480">
        <v>293.91666666666674</v>
      </c>
      <c r="K59" s="479">
        <v>283.85000000000002</v>
      </c>
      <c r="L59" s="479">
        <v>270.75</v>
      </c>
      <c r="M59" s="479">
        <v>5.9367599999999996</v>
      </c>
    </row>
    <row r="60" spans="1:13" ht="12" customHeight="1">
      <c r="A60" s="254">
        <v>50</v>
      </c>
      <c r="B60" s="482" t="s">
        <v>307</v>
      </c>
      <c r="C60" s="479">
        <v>1145.55</v>
      </c>
      <c r="D60" s="480">
        <v>1160.1833333333334</v>
      </c>
      <c r="E60" s="480">
        <v>1120.3666666666668</v>
      </c>
      <c r="F60" s="480">
        <v>1095.1833333333334</v>
      </c>
      <c r="G60" s="480">
        <v>1055.3666666666668</v>
      </c>
      <c r="H60" s="480">
        <v>1185.3666666666668</v>
      </c>
      <c r="I60" s="480">
        <v>1225.1833333333334</v>
      </c>
      <c r="J60" s="480">
        <v>1250.3666666666668</v>
      </c>
      <c r="K60" s="479">
        <v>1200</v>
      </c>
      <c r="L60" s="479">
        <v>1135</v>
      </c>
      <c r="M60" s="479">
        <v>0.70623999999999998</v>
      </c>
    </row>
    <row r="61" spans="1:13">
      <c r="A61" s="254">
        <v>51</v>
      </c>
      <c r="B61" s="482" t="s">
        <v>58</v>
      </c>
      <c r="C61" s="479">
        <v>5615.75</v>
      </c>
      <c r="D61" s="480">
        <v>5641.9000000000005</v>
      </c>
      <c r="E61" s="480">
        <v>5533.8500000000013</v>
      </c>
      <c r="F61" s="480">
        <v>5451.9500000000007</v>
      </c>
      <c r="G61" s="480">
        <v>5343.9000000000015</v>
      </c>
      <c r="H61" s="480">
        <v>5723.8000000000011</v>
      </c>
      <c r="I61" s="480">
        <v>5831.85</v>
      </c>
      <c r="J61" s="480">
        <v>5913.7500000000009</v>
      </c>
      <c r="K61" s="479">
        <v>5749.95</v>
      </c>
      <c r="L61" s="479">
        <v>5560</v>
      </c>
      <c r="M61" s="479">
        <v>48.383470000000003</v>
      </c>
    </row>
    <row r="62" spans="1:13">
      <c r="A62" s="254">
        <v>52</v>
      </c>
      <c r="B62" s="482" t="s">
        <v>57</v>
      </c>
      <c r="C62" s="479">
        <v>10986.45</v>
      </c>
      <c r="D62" s="480">
        <v>11025.766666666668</v>
      </c>
      <c r="E62" s="480">
        <v>10832.683333333336</v>
      </c>
      <c r="F62" s="480">
        <v>10678.916666666668</v>
      </c>
      <c r="G62" s="480">
        <v>10485.833333333336</v>
      </c>
      <c r="H62" s="480">
        <v>11179.533333333336</v>
      </c>
      <c r="I62" s="480">
        <v>11372.616666666669</v>
      </c>
      <c r="J62" s="480">
        <v>11526.383333333337</v>
      </c>
      <c r="K62" s="479">
        <v>11218.85</v>
      </c>
      <c r="L62" s="479">
        <v>10872</v>
      </c>
      <c r="M62" s="479">
        <v>5.2210099999999997</v>
      </c>
    </row>
    <row r="63" spans="1:13">
      <c r="A63" s="254">
        <v>53</v>
      </c>
      <c r="B63" s="482" t="s">
        <v>228</v>
      </c>
      <c r="C63" s="479">
        <v>3457.85</v>
      </c>
      <c r="D63" s="480">
        <v>3449.7000000000003</v>
      </c>
      <c r="E63" s="480">
        <v>3414.4000000000005</v>
      </c>
      <c r="F63" s="480">
        <v>3370.9500000000003</v>
      </c>
      <c r="G63" s="480">
        <v>3335.6500000000005</v>
      </c>
      <c r="H63" s="480">
        <v>3493.1500000000005</v>
      </c>
      <c r="I63" s="480">
        <v>3528.4500000000007</v>
      </c>
      <c r="J63" s="480">
        <v>3571.9000000000005</v>
      </c>
      <c r="K63" s="479">
        <v>3485</v>
      </c>
      <c r="L63" s="479">
        <v>3406.25</v>
      </c>
      <c r="M63" s="479">
        <v>0.20952000000000001</v>
      </c>
    </row>
    <row r="64" spans="1:13">
      <c r="A64" s="254">
        <v>54</v>
      </c>
      <c r="B64" s="482" t="s">
        <v>59</v>
      </c>
      <c r="C64" s="479">
        <v>1800.85</v>
      </c>
      <c r="D64" s="480">
        <v>1808.2833333333335</v>
      </c>
      <c r="E64" s="480">
        <v>1780.5666666666671</v>
      </c>
      <c r="F64" s="480">
        <v>1760.2833333333335</v>
      </c>
      <c r="G64" s="480">
        <v>1732.5666666666671</v>
      </c>
      <c r="H64" s="480">
        <v>1828.5666666666671</v>
      </c>
      <c r="I64" s="480">
        <v>1856.2833333333338</v>
      </c>
      <c r="J64" s="480">
        <v>1876.5666666666671</v>
      </c>
      <c r="K64" s="479">
        <v>1836</v>
      </c>
      <c r="L64" s="479">
        <v>1788</v>
      </c>
      <c r="M64" s="479">
        <v>5.32186</v>
      </c>
    </row>
    <row r="65" spans="1:13">
      <c r="A65" s="254">
        <v>55</v>
      </c>
      <c r="B65" s="482" t="s">
        <v>308</v>
      </c>
      <c r="C65" s="479">
        <v>128.05000000000001</v>
      </c>
      <c r="D65" s="480">
        <v>129.58333333333334</v>
      </c>
      <c r="E65" s="480">
        <v>125.4666666666667</v>
      </c>
      <c r="F65" s="480">
        <v>122.88333333333335</v>
      </c>
      <c r="G65" s="480">
        <v>118.76666666666671</v>
      </c>
      <c r="H65" s="480">
        <v>132.16666666666669</v>
      </c>
      <c r="I65" s="480">
        <v>136.2833333333333</v>
      </c>
      <c r="J65" s="480">
        <v>138.86666666666667</v>
      </c>
      <c r="K65" s="479">
        <v>133.69999999999999</v>
      </c>
      <c r="L65" s="479">
        <v>127</v>
      </c>
      <c r="M65" s="479">
        <v>8.0917999999999992</v>
      </c>
    </row>
    <row r="66" spans="1:13">
      <c r="A66" s="254">
        <v>56</v>
      </c>
      <c r="B66" s="482" t="s">
        <v>309</v>
      </c>
      <c r="C66" s="479">
        <v>298.95</v>
      </c>
      <c r="D66" s="480">
        <v>313.58333333333331</v>
      </c>
      <c r="E66" s="480">
        <v>282.36666666666662</v>
      </c>
      <c r="F66" s="480">
        <v>265.7833333333333</v>
      </c>
      <c r="G66" s="480">
        <v>234.56666666666661</v>
      </c>
      <c r="H66" s="480">
        <v>330.16666666666663</v>
      </c>
      <c r="I66" s="480">
        <v>361.38333333333333</v>
      </c>
      <c r="J66" s="480">
        <v>377.96666666666664</v>
      </c>
      <c r="K66" s="479">
        <v>344.8</v>
      </c>
      <c r="L66" s="479">
        <v>297</v>
      </c>
      <c r="M66" s="479">
        <v>97.962109999999996</v>
      </c>
    </row>
    <row r="67" spans="1:13">
      <c r="A67" s="254">
        <v>57</v>
      </c>
      <c r="B67" s="482" t="s">
        <v>229</v>
      </c>
      <c r="C67" s="479">
        <v>317.64999999999998</v>
      </c>
      <c r="D67" s="480">
        <v>319.40000000000003</v>
      </c>
      <c r="E67" s="480">
        <v>312.30000000000007</v>
      </c>
      <c r="F67" s="480">
        <v>306.95000000000005</v>
      </c>
      <c r="G67" s="480">
        <v>299.85000000000008</v>
      </c>
      <c r="H67" s="480">
        <v>324.75000000000006</v>
      </c>
      <c r="I67" s="480">
        <v>331.85000000000008</v>
      </c>
      <c r="J67" s="480">
        <v>337.20000000000005</v>
      </c>
      <c r="K67" s="479">
        <v>326.5</v>
      </c>
      <c r="L67" s="479">
        <v>314.05</v>
      </c>
      <c r="M67" s="479">
        <v>72.45326</v>
      </c>
    </row>
    <row r="68" spans="1:13">
      <c r="A68" s="254">
        <v>58</v>
      </c>
      <c r="B68" s="482" t="s">
        <v>60</v>
      </c>
      <c r="C68" s="479">
        <v>70.400000000000006</v>
      </c>
      <c r="D68" s="480">
        <v>70.13333333333334</v>
      </c>
      <c r="E68" s="480">
        <v>67.316666666666677</v>
      </c>
      <c r="F68" s="480">
        <v>64.233333333333334</v>
      </c>
      <c r="G68" s="480">
        <v>61.416666666666671</v>
      </c>
      <c r="H68" s="480">
        <v>73.216666666666683</v>
      </c>
      <c r="I68" s="480">
        <v>76.033333333333346</v>
      </c>
      <c r="J68" s="480">
        <v>79.116666666666688</v>
      </c>
      <c r="K68" s="479">
        <v>72.95</v>
      </c>
      <c r="L68" s="479">
        <v>67.05</v>
      </c>
      <c r="M68" s="479">
        <v>1178.2404100000001</v>
      </c>
    </row>
    <row r="69" spans="1:13">
      <c r="A69" s="254">
        <v>59</v>
      </c>
      <c r="B69" s="482" t="s">
        <v>61</v>
      </c>
      <c r="C69" s="479">
        <v>68.55</v>
      </c>
      <c r="D69" s="480">
        <v>68.766666666666666</v>
      </c>
      <c r="E69" s="480">
        <v>65.883333333333326</v>
      </c>
      <c r="F69" s="480">
        <v>63.216666666666654</v>
      </c>
      <c r="G69" s="480">
        <v>60.333333333333314</v>
      </c>
      <c r="H69" s="480">
        <v>71.433333333333337</v>
      </c>
      <c r="I69" s="480">
        <v>74.316666666666691</v>
      </c>
      <c r="J69" s="480">
        <v>76.983333333333348</v>
      </c>
      <c r="K69" s="479">
        <v>71.650000000000006</v>
      </c>
      <c r="L69" s="479">
        <v>66.099999999999994</v>
      </c>
      <c r="M69" s="479">
        <v>174.02332999999999</v>
      </c>
    </row>
    <row r="70" spans="1:13">
      <c r="A70" s="254">
        <v>60</v>
      </c>
      <c r="B70" s="482" t="s">
        <v>310</v>
      </c>
      <c r="C70" s="479">
        <v>24.3</v>
      </c>
      <c r="D70" s="480">
        <v>24.466666666666669</v>
      </c>
      <c r="E70" s="480">
        <v>23.383333333333336</v>
      </c>
      <c r="F70" s="480">
        <v>22.466666666666669</v>
      </c>
      <c r="G70" s="480">
        <v>21.383333333333336</v>
      </c>
      <c r="H70" s="480">
        <v>25.383333333333336</v>
      </c>
      <c r="I70" s="480">
        <v>26.466666666666665</v>
      </c>
      <c r="J70" s="480">
        <v>27.383333333333336</v>
      </c>
      <c r="K70" s="479">
        <v>25.55</v>
      </c>
      <c r="L70" s="479">
        <v>23.55</v>
      </c>
      <c r="M70" s="479">
        <v>247.0188</v>
      </c>
    </row>
    <row r="71" spans="1:13">
      <c r="A71" s="254">
        <v>61</v>
      </c>
      <c r="B71" s="482" t="s">
        <v>62</v>
      </c>
      <c r="C71" s="479">
        <v>1357.3</v>
      </c>
      <c r="D71" s="480">
        <v>1355.9833333333333</v>
      </c>
      <c r="E71" s="480">
        <v>1339.9666666666667</v>
      </c>
      <c r="F71" s="480">
        <v>1322.6333333333334</v>
      </c>
      <c r="G71" s="480">
        <v>1306.6166666666668</v>
      </c>
      <c r="H71" s="480">
        <v>1373.3166666666666</v>
      </c>
      <c r="I71" s="480">
        <v>1389.3333333333335</v>
      </c>
      <c r="J71" s="480">
        <v>1406.6666666666665</v>
      </c>
      <c r="K71" s="479">
        <v>1372</v>
      </c>
      <c r="L71" s="479">
        <v>1338.65</v>
      </c>
      <c r="M71" s="479">
        <v>4.6292</v>
      </c>
    </row>
    <row r="72" spans="1:13">
      <c r="A72" s="254">
        <v>62</v>
      </c>
      <c r="B72" s="482" t="s">
        <v>311</v>
      </c>
      <c r="C72" s="479">
        <v>5385.8</v>
      </c>
      <c r="D72" s="480">
        <v>5359.583333333333</v>
      </c>
      <c r="E72" s="480">
        <v>5291.2166666666662</v>
      </c>
      <c r="F72" s="480">
        <v>5196.6333333333332</v>
      </c>
      <c r="G72" s="480">
        <v>5128.2666666666664</v>
      </c>
      <c r="H72" s="480">
        <v>5454.1666666666661</v>
      </c>
      <c r="I72" s="480">
        <v>5522.5333333333328</v>
      </c>
      <c r="J72" s="480">
        <v>5617.1166666666659</v>
      </c>
      <c r="K72" s="479">
        <v>5427.95</v>
      </c>
      <c r="L72" s="479">
        <v>5265</v>
      </c>
      <c r="M72" s="479">
        <v>0.15303</v>
      </c>
    </row>
    <row r="73" spans="1:13">
      <c r="A73" s="254">
        <v>63</v>
      </c>
      <c r="B73" s="482" t="s">
        <v>65</v>
      </c>
      <c r="C73" s="479">
        <v>706.3</v>
      </c>
      <c r="D73" s="480">
        <v>709.9</v>
      </c>
      <c r="E73" s="480">
        <v>700.25</v>
      </c>
      <c r="F73" s="480">
        <v>694.2</v>
      </c>
      <c r="G73" s="480">
        <v>684.55000000000007</v>
      </c>
      <c r="H73" s="480">
        <v>715.94999999999993</v>
      </c>
      <c r="I73" s="480">
        <v>725.5999999999998</v>
      </c>
      <c r="J73" s="480">
        <v>731.64999999999986</v>
      </c>
      <c r="K73" s="479">
        <v>719.55</v>
      </c>
      <c r="L73" s="479">
        <v>703.85</v>
      </c>
      <c r="M73" s="479">
        <v>5.3352899999999996</v>
      </c>
    </row>
    <row r="74" spans="1:13">
      <c r="A74" s="254">
        <v>64</v>
      </c>
      <c r="B74" s="482" t="s">
        <v>312</v>
      </c>
      <c r="C74" s="479">
        <v>332.9</v>
      </c>
      <c r="D74" s="480">
        <v>332.73333333333335</v>
      </c>
      <c r="E74" s="480">
        <v>329.4666666666667</v>
      </c>
      <c r="F74" s="480">
        <v>326.03333333333336</v>
      </c>
      <c r="G74" s="480">
        <v>322.76666666666671</v>
      </c>
      <c r="H74" s="480">
        <v>336.16666666666669</v>
      </c>
      <c r="I74" s="480">
        <v>339.43333333333334</v>
      </c>
      <c r="J74" s="480">
        <v>342.86666666666667</v>
      </c>
      <c r="K74" s="479">
        <v>336</v>
      </c>
      <c r="L74" s="479">
        <v>329.3</v>
      </c>
      <c r="M74" s="479">
        <v>1.35972</v>
      </c>
    </row>
    <row r="75" spans="1:13">
      <c r="A75" s="254">
        <v>65</v>
      </c>
      <c r="B75" s="482" t="s">
        <v>64</v>
      </c>
      <c r="C75" s="479">
        <v>132.80000000000001</v>
      </c>
      <c r="D75" s="480">
        <v>133.53333333333333</v>
      </c>
      <c r="E75" s="480">
        <v>129.81666666666666</v>
      </c>
      <c r="F75" s="480">
        <v>126.83333333333334</v>
      </c>
      <c r="G75" s="480">
        <v>123.11666666666667</v>
      </c>
      <c r="H75" s="480">
        <v>136.51666666666665</v>
      </c>
      <c r="I75" s="480">
        <v>140.23333333333329</v>
      </c>
      <c r="J75" s="480">
        <v>143.21666666666664</v>
      </c>
      <c r="K75" s="479">
        <v>137.25</v>
      </c>
      <c r="L75" s="479">
        <v>130.55000000000001</v>
      </c>
      <c r="M75" s="479">
        <v>176.44168999999999</v>
      </c>
    </row>
    <row r="76" spans="1:13" s="13" customFormat="1">
      <c r="A76" s="254">
        <v>66</v>
      </c>
      <c r="B76" s="482" t="s">
        <v>66</v>
      </c>
      <c r="C76" s="479">
        <v>631.79999999999995</v>
      </c>
      <c r="D76" s="480">
        <v>634.81666666666661</v>
      </c>
      <c r="E76" s="480">
        <v>615.58333333333326</v>
      </c>
      <c r="F76" s="480">
        <v>599.36666666666667</v>
      </c>
      <c r="G76" s="480">
        <v>580.13333333333333</v>
      </c>
      <c r="H76" s="480">
        <v>651.03333333333319</v>
      </c>
      <c r="I76" s="480">
        <v>670.26666666666654</v>
      </c>
      <c r="J76" s="480">
        <v>686.48333333333312</v>
      </c>
      <c r="K76" s="479">
        <v>654.04999999999995</v>
      </c>
      <c r="L76" s="479">
        <v>618.6</v>
      </c>
      <c r="M76" s="479">
        <v>59.564700000000002</v>
      </c>
    </row>
    <row r="77" spans="1:13" s="13" customFormat="1">
      <c r="A77" s="254">
        <v>67</v>
      </c>
      <c r="B77" s="482" t="s">
        <v>69</v>
      </c>
      <c r="C77" s="479">
        <v>52.55</v>
      </c>
      <c r="D77" s="480">
        <v>53.733333333333327</v>
      </c>
      <c r="E77" s="480">
        <v>50.966666666666654</v>
      </c>
      <c r="F77" s="480">
        <v>49.383333333333326</v>
      </c>
      <c r="G77" s="480">
        <v>46.616666666666653</v>
      </c>
      <c r="H77" s="480">
        <v>55.316666666666656</v>
      </c>
      <c r="I77" s="480">
        <v>58.083333333333321</v>
      </c>
      <c r="J77" s="480">
        <v>59.666666666666657</v>
      </c>
      <c r="K77" s="479">
        <v>56.5</v>
      </c>
      <c r="L77" s="479">
        <v>52.15</v>
      </c>
      <c r="M77" s="479">
        <v>1541.23432</v>
      </c>
    </row>
    <row r="78" spans="1:13" s="13" customFormat="1">
      <c r="A78" s="254">
        <v>68</v>
      </c>
      <c r="B78" s="482" t="s">
        <v>73</v>
      </c>
      <c r="C78" s="479">
        <v>421.45</v>
      </c>
      <c r="D78" s="480">
        <v>423.13333333333338</v>
      </c>
      <c r="E78" s="480">
        <v>416.81666666666678</v>
      </c>
      <c r="F78" s="480">
        <v>412.18333333333339</v>
      </c>
      <c r="G78" s="480">
        <v>405.86666666666679</v>
      </c>
      <c r="H78" s="480">
        <v>427.76666666666677</v>
      </c>
      <c r="I78" s="480">
        <v>434.08333333333337</v>
      </c>
      <c r="J78" s="480">
        <v>438.71666666666675</v>
      </c>
      <c r="K78" s="479">
        <v>429.45</v>
      </c>
      <c r="L78" s="479">
        <v>418.5</v>
      </c>
      <c r="M78" s="479">
        <v>99.939390000000003</v>
      </c>
    </row>
    <row r="79" spans="1:13" s="13" customFormat="1">
      <c r="A79" s="254">
        <v>69</v>
      </c>
      <c r="B79" s="482" t="s">
        <v>739</v>
      </c>
      <c r="C79" s="479">
        <v>11591.95</v>
      </c>
      <c r="D79" s="480">
        <v>11760.65</v>
      </c>
      <c r="E79" s="480">
        <v>11331.3</v>
      </c>
      <c r="F79" s="480">
        <v>11070.65</v>
      </c>
      <c r="G79" s="480">
        <v>10641.3</v>
      </c>
      <c r="H79" s="480">
        <v>12021.3</v>
      </c>
      <c r="I79" s="480">
        <v>12450.650000000001</v>
      </c>
      <c r="J79" s="480">
        <v>12711.3</v>
      </c>
      <c r="K79" s="479">
        <v>12190</v>
      </c>
      <c r="L79" s="479">
        <v>11500</v>
      </c>
      <c r="M79" s="479">
        <v>3.6929999999999998E-2</v>
      </c>
    </row>
    <row r="80" spans="1:13" s="13" customFormat="1">
      <c r="A80" s="254">
        <v>70</v>
      </c>
      <c r="B80" s="482" t="s">
        <v>68</v>
      </c>
      <c r="C80" s="479">
        <v>552.45000000000005</v>
      </c>
      <c r="D80" s="480">
        <v>555.03333333333342</v>
      </c>
      <c r="E80" s="480">
        <v>544.11666666666679</v>
      </c>
      <c r="F80" s="480">
        <v>535.78333333333342</v>
      </c>
      <c r="G80" s="480">
        <v>524.86666666666679</v>
      </c>
      <c r="H80" s="480">
        <v>563.36666666666679</v>
      </c>
      <c r="I80" s="480">
        <v>574.28333333333353</v>
      </c>
      <c r="J80" s="480">
        <v>582.61666666666679</v>
      </c>
      <c r="K80" s="479">
        <v>565.95000000000005</v>
      </c>
      <c r="L80" s="479">
        <v>546.70000000000005</v>
      </c>
      <c r="M80" s="479">
        <v>139.34607</v>
      </c>
    </row>
    <row r="81" spans="1:13" s="13" customFormat="1">
      <c r="A81" s="254">
        <v>71</v>
      </c>
      <c r="B81" s="482" t="s">
        <v>70</v>
      </c>
      <c r="C81" s="479">
        <v>373.2</v>
      </c>
      <c r="D81" s="480">
        <v>375.95</v>
      </c>
      <c r="E81" s="480">
        <v>369.75</v>
      </c>
      <c r="F81" s="480">
        <v>366.3</v>
      </c>
      <c r="G81" s="480">
        <v>360.1</v>
      </c>
      <c r="H81" s="480">
        <v>379.4</v>
      </c>
      <c r="I81" s="480">
        <v>385.59999999999991</v>
      </c>
      <c r="J81" s="480">
        <v>389.04999999999995</v>
      </c>
      <c r="K81" s="479">
        <v>382.15</v>
      </c>
      <c r="L81" s="479">
        <v>372.5</v>
      </c>
      <c r="M81" s="479">
        <v>34.92859</v>
      </c>
    </row>
    <row r="82" spans="1:13" s="13" customFormat="1">
      <c r="A82" s="254">
        <v>72</v>
      </c>
      <c r="B82" s="482" t="s">
        <v>313</v>
      </c>
      <c r="C82" s="479">
        <v>917.05</v>
      </c>
      <c r="D82" s="480">
        <v>929.06666666666661</v>
      </c>
      <c r="E82" s="480">
        <v>894.38333333333321</v>
      </c>
      <c r="F82" s="480">
        <v>871.71666666666658</v>
      </c>
      <c r="G82" s="480">
        <v>837.03333333333319</v>
      </c>
      <c r="H82" s="480">
        <v>951.73333333333323</v>
      </c>
      <c r="I82" s="480">
        <v>986.41666666666663</v>
      </c>
      <c r="J82" s="480">
        <v>1009.0833333333333</v>
      </c>
      <c r="K82" s="479">
        <v>963.75</v>
      </c>
      <c r="L82" s="479">
        <v>906.4</v>
      </c>
      <c r="M82" s="479">
        <v>2.64636</v>
      </c>
    </row>
    <row r="83" spans="1:13" s="13" customFormat="1">
      <c r="A83" s="254">
        <v>73</v>
      </c>
      <c r="B83" s="482" t="s">
        <v>314</v>
      </c>
      <c r="C83" s="479">
        <v>241.85</v>
      </c>
      <c r="D83" s="480">
        <v>243.7166666666667</v>
      </c>
      <c r="E83" s="480">
        <v>238.43333333333339</v>
      </c>
      <c r="F83" s="480">
        <v>235.01666666666671</v>
      </c>
      <c r="G83" s="480">
        <v>229.73333333333341</v>
      </c>
      <c r="H83" s="480">
        <v>247.13333333333338</v>
      </c>
      <c r="I83" s="480">
        <v>252.41666666666669</v>
      </c>
      <c r="J83" s="480">
        <v>255.83333333333337</v>
      </c>
      <c r="K83" s="479">
        <v>249</v>
      </c>
      <c r="L83" s="479">
        <v>240.3</v>
      </c>
      <c r="M83" s="479">
        <v>6.4760600000000004</v>
      </c>
    </row>
    <row r="84" spans="1:13" s="13" customFormat="1">
      <c r="A84" s="254">
        <v>74</v>
      </c>
      <c r="B84" s="482" t="s">
        <v>315</v>
      </c>
      <c r="C84" s="479">
        <v>102.6</v>
      </c>
      <c r="D84" s="480">
        <v>104.13333333333333</v>
      </c>
      <c r="E84" s="480">
        <v>100.46666666666665</v>
      </c>
      <c r="F84" s="480">
        <v>98.333333333333329</v>
      </c>
      <c r="G84" s="480">
        <v>94.666666666666657</v>
      </c>
      <c r="H84" s="480">
        <v>106.26666666666665</v>
      </c>
      <c r="I84" s="480">
        <v>109.93333333333334</v>
      </c>
      <c r="J84" s="480">
        <v>112.06666666666665</v>
      </c>
      <c r="K84" s="479">
        <v>107.8</v>
      </c>
      <c r="L84" s="479">
        <v>102</v>
      </c>
      <c r="M84" s="479">
        <v>8.6495499999999996</v>
      </c>
    </row>
    <row r="85" spans="1:13" s="13" customFormat="1">
      <c r="A85" s="254">
        <v>75</v>
      </c>
      <c r="B85" s="482" t="s">
        <v>316</v>
      </c>
      <c r="C85" s="479">
        <v>5213.8999999999996</v>
      </c>
      <c r="D85" s="480">
        <v>5267.9666666666662</v>
      </c>
      <c r="E85" s="480">
        <v>5125.9333333333325</v>
      </c>
      <c r="F85" s="480">
        <v>5037.9666666666662</v>
      </c>
      <c r="G85" s="480">
        <v>4895.9333333333325</v>
      </c>
      <c r="H85" s="480">
        <v>5355.9333333333325</v>
      </c>
      <c r="I85" s="480">
        <v>5497.9666666666672</v>
      </c>
      <c r="J85" s="480">
        <v>5585.9333333333325</v>
      </c>
      <c r="K85" s="479">
        <v>5410</v>
      </c>
      <c r="L85" s="479">
        <v>5180</v>
      </c>
      <c r="M85" s="479">
        <v>0.51415999999999995</v>
      </c>
    </row>
    <row r="86" spans="1:13" s="13" customFormat="1">
      <c r="A86" s="254">
        <v>76</v>
      </c>
      <c r="B86" s="482" t="s">
        <v>317</v>
      </c>
      <c r="C86" s="479">
        <v>834.4</v>
      </c>
      <c r="D86" s="480">
        <v>841.58333333333337</v>
      </c>
      <c r="E86" s="480">
        <v>818.16666666666674</v>
      </c>
      <c r="F86" s="480">
        <v>801.93333333333339</v>
      </c>
      <c r="G86" s="480">
        <v>778.51666666666677</v>
      </c>
      <c r="H86" s="480">
        <v>857.81666666666672</v>
      </c>
      <c r="I86" s="480">
        <v>881.23333333333346</v>
      </c>
      <c r="J86" s="480">
        <v>897.4666666666667</v>
      </c>
      <c r="K86" s="479">
        <v>865</v>
      </c>
      <c r="L86" s="479">
        <v>825.35</v>
      </c>
      <c r="M86" s="479">
        <v>1.4742599999999999</v>
      </c>
    </row>
    <row r="87" spans="1:13" s="13" customFormat="1">
      <c r="A87" s="254">
        <v>77</v>
      </c>
      <c r="B87" s="482" t="s">
        <v>230</v>
      </c>
      <c r="C87" s="479">
        <v>1168.7</v>
      </c>
      <c r="D87" s="480">
        <v>1183.5666666666666</v>
      </c>
      <c r="E87" s="480">
        <v>1150.1333333333332</v>
      </c>
      <c r="F87" s="480">
        <v>1131.5666666666666</v>
      </c>
      <c r="G87" s="480">
        <v>1098.1333333333332</v>
      </c>
      <c r="H87" s="480">
        <v>1202.1333333333332</v>
      </c>
      <c r="I87" s="480">
        <v>1235.5666666666666</v>
      </c>
      <c r="J87" s="480">
        <v>1254.1333333333332</v>
      </c>
      <c r="K87" s="479">
        <v>1217</v>
      </c>
      <c r="L87" s="479">
        <v>1165</v>
      </c>
      <c r="M87" s="479">
        <v>1.2264200000000001</v>
      </c>
    </row>
    <row r="88" spans="1:13" s="13" customFormat="1">
      <c r="A88" s="254">
        <v>78</v>
      </c>
      <c r="B88" s="482" t="s">
        <v>318</v>
      </c>
      <c r="C88" s="479">
        <v>67.099999999999994</v>
      </c>
      <c r="D88" s="480">
        <v>67.600000000000009</v>
      </c>
      <c r="E88" s="480">
        <v>66.200000000000017</v>
      </c>
      <c r="F88" s="480">
        <v>65.300000000000011</v>
      </c>
      <c r="G88" s="480">
        <v>63.90000000000002</v>
      </c>
      <c r="H88" s="480">
        <v>68.500000000000014</v>
      </c>
      <c r="I88" s="480">
        <v>69.90000000000002</v>
      </c>
      <c r="J88" s="480">
        <v>70.800000000000011</v>
      </c>
      <c r="K88" s="479">
        <v>69</v>
      </c>
      <c r="L88" s="479">
        <v>66.7</v>
      </c>
      <c r="M88" s="479">
        <v>13.35453</v>
      </c>
    </row>
    <row r="89" spans="1:13" s="13" customFormat="1">
      <c r="A89" s="254">
        <v>79</v>
      </c>
      <c r="B89" s="482" t="s">
        <v>71</v>
      </c>
      <c r="C89" s="479">
        <v>13323.15</v>
      </c>
      <c r="D89" s="480">
        <v>13428.716666666665</v>
      </c>
      <c r="E89" s="480">
        <v>13179.48333333333</v>
      </c>
      <c r="F89" s="480">
        <v>13035.816666666664</v>
      </c>
      <c r="G89" s="480">
        <v>12786.583333333328</v>
      </c>
      <c r="H89" s="480">
        <v>13572.383333333331</v>
      </c>
      <c r="I89" s="480">
        <v>13821.616666666665</v>
      </c>
      <c r="J89" s="480">
        <v>13965.283333333333</v>
      </c>
      <c r="K89" s="479">
        <v>13677.95</v>
      </c>
      <c r="L89" s="479">
        <v>13285.05</v>
      </c>
      <c r="M89" s="479">
        <v>0.26467000000000002</v>
      </c>
    </row>
    <row r="90" spans="1:13" s="13" customFormat="1">
      <c r="A90" s="254">
        <v>80</v>
      </c>
      <c r="B90" s="482" t="s">
        <v>319</v>
      </c>
      <c r="C90" s="479">
        <v>250.95</v>
      </c>
      <c r="D90" s="480">
        <v>252.31666666666663</v>
      </c>
      <c r="E90" s="480">
        <v>247.73333333333329</v>
      </c>
      <c r="F90" s="480">
        <v>244.51666666666665</v>
      </c>
      <c r="G90" s="480">
        <v>239.93333333333331</v>
      </c>
      <c r="H90" s="480">
        <v>255.53333333333327</v>
      </c>
      <c r="I90" s="480">
        <v>260.11666666666656</v>
      </c>
      <c r="J90" s="480">
        <v>263.33333333333326</v>
      </c>
      <c r="K90" s="479">
        <v>256.89999999999998</v>
      </c>
      <c r="L90" s="479">
        <v>249.1</v>
      </c>
      <c r="M90" s="479">
        <v>0.66361999999999999</v>
      </c>
    </row>
    <row r="91" spans="1:13" s="13" customFormat="1">
      <c r="A91" s="254">
        <v>81</v>
      </c>
      <c r="B91" s="482" t="s">
        <v>74</v>
      </c>
      <c r="C91" s="479">
        <v>3435.85</v>
      </c>
      <c r="D91" s="480">
        <v>3439.2833333333333</v>
      </c>
      <c r="E91" s="480">
        <v>3416.5666666666666</v>
      </c>
      <c r="F91" s="480">
        <v>3397.2833333333333</v>
      </c>
      <c r="G91" s="480">
        <v>3374.5666666666666</v>
      </c>
      <c r="H91" s="480">
        <v>3458.5666666666666</v>
      </c>
      <c r="I91" s="480">
        <v>3481.2833333333328</v>
      </c>
      <c r="J91" s="480">
        <v>3500.5666666666666</v>
      </c>
      <c r="K91" s="479">
        <v>3462</v>
      </c>
      <c r="L91" s="479">
        <v>3420</v>
      </c>
      <c r="M91" s="479">
        <v>3.3783799999999999</v>
      </c>
    </row>
    <row r="92" spans="1:13" s="13" customFormat="1">
      <c r="A92" s="254">
        <v>82</v>
      </c>
      <c r="B92" s="482" t="s">
        <v>320</v>
      </c>
      <c r="C92" s="479">
        <v>523.29999999999995</v>
      </c>
      <c r="D92" s="480">
        <v>521.1</v>
      </c>
      <c r="E92" s="480">
        <v>505.20000000000005</v>
      </c>
      <c r="F92" s="480">
        <v>487.1</v>
      </c>
      <c r="G92" s="480">
        <v>471.20000000000005</v>
      </c>
      <c r="H92" s="480">
        <v>539.20000000000005</v>
      </c>
      <c r="I92" s="480">
        <v>555.09999999999991</v>
      </c>
      <c r="J92" s="480">
        <v>573.20000000000005</v>
      </c>
      <c r="K92" s="479">
        <v>537</v>
      </c>
      <c r="L92" s="479">
        <v>503</v>
      </c>
      <c r="M92" s="479">
        <v>8.3618000000000006</v>
      </c>
    </row>
    <row r="93" spans="1:13" s="13" customFormat="1">
      <c r="A93" s="254">
        <v>83</v>
      </c>
      <c r="B93" s="482" t="s">
        <v>321</v>
      </c>
      <c r="C93" s="479">
        <v>301.55</v>
      </c>
      <c r="D93" s="480">
        <v>303.71666666666664</v>
      </c>
      <c r="E93" s="480">
        <v>292.93333333333328</v>
      </c>
      <c r="F93" s="480">
        <v>284.31666666666666</v>
      </c>
      <c r="G93" s="480">
        <v>273.5333333333333</v>
      </c>
      <c r="H93" s="480">
        <v>312.33333333333326</v>
      </c>
      <c r="I93" s="480">
        <v>323.11666666666667</v>
      </c>
      <c r="J93" s="480">
        <v>331.73333333333323</v>
      </c>
      <c r="K93" s="479">
        <v>314.5</v>
      </c>
      <c r="L93" s="479">
        <v>295.10000000000002</v>
      </c>
      <c r="M93" s="479">
        <v>31.526140000000002</v>
      </c>
    </row>
    <row r="94" spans="1:13" s="13" customFormat="1">
      <c r="A94" s="254">
        <v>84</v>
      </c>
      <c r="B94" s="482" t="s">
        <v>80</v>
      </c>
      <c r="C94" s="479">
        <v>623.5</v>
      </c>
      <c r="D94" s="480">
        <v>630.26666666666677</v>
      </c>
      <c r="E94" s="480">
        <v>613.63333333333355</v>
      </c>
      <c r="F94" s="480">
        <v>603.76666666666677</v>
      </c>
      <c r="G94" s="480">
        <v>587.13333333333355</v>
      </c>
      <c r="H94" s="480">
        <v>640.13333333333355</v>
      </c>
      <c r="I94" s="480">
        <v>656.76666666666677</v>
      </c>
      <c r="J94" s="480">
        <v>666.63333333333355</v>
      </c>
      <c r="K94" s="479">
        <v>646.9</v>
      </c>
      <c r="L94" s="479">
        <v>620.4</v>
      </c>
      <c r="M94" s="479">
        <v>10.25464</v>
      </c>
    </row>
    <row r="95" spans="1:13" s="13" customFormat="1">
      <c r="A95" s="254">
        <v>85</v>
      </c>
      <c r="B95" s="482" t="s">
        <v>322</v>
      </c>
      <c r="C95" s="479">
        <v>1903.05</v>
      </c>
      <c r="D95" s="480">
        <v>1907.5833333333333</v>
      </c>
      <c r="E95" s="480">
        <v>1890.4666666666665</v>
      </c>
      <c r="F95" s="480">
        <v>1877.8833333333332</v>
      </c>
      <c r="G95" s="480">
        <v>1860.7666666666664</v>
      </c>
      <c r="H95" s="480">
        <v>1920.1666666666665</v>
      </c>
      <c r="I95" s="480">
        <v>1937.2833333333333</v>
      </c>
      <c r="J95" s="480">
        <v>1949.8666666666666</v>
      </c>
      <c r="K95" s="479">
        <v>1924.7</v>
      </c>
      <c r="L95" s="479">
        <v>1895</v>
      </c>
      <c r="M95" s="479">
        <v>0.19772000000000001</v>
      </c>
    </row>
    <row r="96" spans="1:13" s="13" customFormat="1">
      <c r="A96" s="254">
        <v>86</v>
      </c>
      <c r="B96" s="482" t="s">
        <v>783</v>
      </c>
      <c r="C96" s="479">
        <v>251.15</v>
      </c>
      <c r="D96" s="480">
        <v>255.2166666666667</v>
      </c>
      <c r="E96" s="480">
        <v>241.73333333333341</v>
      </c>
      <c r="F96" s="480">
        <v>232.31666666666672</v>
      </c>
      <c r="G96" s="480">
        <v>218.83333333333343</v>
      </c>
      <c r="H96" s="480">
        <v>264.63333333333338</v>
      </c>
      <c r="I96" s="480">
        <v>278.11666666666673</v>
      </c>
      <c r="J96" s="480">
        <v>287.53333333333336</v>
      </c>
      <c r="K96" s="479">
        <v>268.7</v>
      </c>
      <c r="L96" s="479">
        <v>245.8</v>
      </c>
      <c r="M96" s="479">
        <v>3.9794299999999998</v>
      </c>
    </row>
    <row r="97" spans="1:13" s="13" customFormat="1">
      <c r="A97" s="254">
        <v>87</v>
      </c>
      <c r="B97" s="482" t="s">
        <v>75</v>
      </c>
      <c r="C97" s="479">
        <v>569.15</v>
      </c>
      <c r="D97" s="480">
        <v>574.38333333333333</v>
      </c>
      <c r="E97" s="480">
        <v>560.81666666666661</v>
      </c>
      <c r="F97" s="480">
        <v>552.48333333333323</v>
      </c>
      <c r="G97" s="480">
        <v>538.91666666666652</v>
      </c>
      <c r="H97" s="480">
        <v>582.7166666666667</v>
      </c>
      <c r="I97" s="480">
        <v>596.28333333333353</v>
      </c>
      <c r="J97" s="480">
        <v>604.61666666666679</v>
      </c>
      <c r="K97" s="479">
        <v>587.95000000000005</v>
      </c>
      <c r="L97" s="479">
        <v>566.04999999999995</v>
      </c>
      <c r="M97" s="479">
        <v>65.763249999999999</v>
      </c>
    </row>
    <row r="98" spans="1:13" s="13" customFormat="1">
      <c r="A98" s="254">
        <v>88</v>
      </c>
      <c r="B98" s="482" t="s">
        <v>323</v>
      </c>
      <c r="C98" s="479">
        <v>526.35</v>
      </c>
      <c r="D98" s="480">
        <v>536.4</v>
      </c>
      <c r="E98" s="480">
        <v>512.15</v>
      </c>
      <c r="F98" s="480">
        <v>497.95000000000005</v>
      </c>
      <c r="G98" s="480">
        <v>473.70000000000005</v>
      </c>
      <c r="H98" s="480">
        <v>550.59999999999991</v>
      </c>
      <c r="I98" s="480">
        <v>574.84999999999991</v>
      </c>
      <c r="J98" s="480">
        <v>589.04999999999984</v>
      </c>
      <c r="K98" s="479">
        <v>560.65</v>
      </c>
      <c r="L98" s="479">
        <v>522.20000000000005</v>
      </c>
      <c r="M98" s="479">
        <v>4.6327699999999998</v>
      </c>
    </row>
    <row r="99" spans="1:13" s="13" customFormat="1">
      <c r="A99" s="254">
        <v>89</v>
      </c>
      <c r="B99" s="482" t="s">
        <v>76</v>
      </c>
      <c r="C99" s="479">
        <v>141.35</v>
      </c>
      <c r="D99" s="480">
        <v>143.08333333333334</v>
      </c>
      <c r="E99" s="480">
        <v>137.86666666666667</v>
      </c>
      <c r="F99" s="480">
        <v>134.38333333333333</v>
      </c>
      <c r="G99" s="480">
        <v>129.16666666666666</v>
      </c>
      <c r="H99" s="480">
        <v>146.56666666666669</v>
      </c>
      <c r="I99" s="480">
        <v>151.78333333333333</v>
      </c>
      <c r="J99" s="480">
        <v>155.26666666666671</v>
      </c>
      <c r="K99" s="479">
        <v>148.30000000000001</v>
      </c>
      <c r="L99" s="479">
        <v>139.6</v>
      </c>
      <c r="M99" s="479">
        <v>372.41287</v>
      </c>
    </row>
    <row r="100" spans="1:13" s="13" customFormat="1">
      <c r="A100" s="254">
        <v>90</v>
      </c>
      <c r="B100" s="482" t="s">
        <v>324</v>
      </c>
      <c r="C100" s="479">
        <v>510.9</v>
      </c>
      <c r="D100" s="480">
        <v>513.93333333333339</v>
      </c>
      <c r="E100" s="480">
        <v>501.11666666666679</v>
      </c>
      <c r="F100" s="480">
        <v>491.33333333333337</v>
      </c>
      <c r="G100" s="480">
        <v>478.51666666666677</v>
      </c>
      <c r="H100" s="480">
        <v>523.71666666666681</v>
      </c>
      <c r="I100" s="480">
        <v>536.53333333333342</v>
      </c>
      <c r="J100" s="480">
        <v>546.31666666666683</v>
      </c>
      <c r="K100" s="479">
        <v>526.75</v>
      </c>
      <c r="L100" s="479">
        <v>504.15</v>
      </c>
      <c r="M100" s="479">
        <v>6.5380000000000003</v>
      </c>
    </row>
    <row r="101" spans="1:13">
      <c r="A101" s="254">
        <v>91</v>
      </c>
      <c r="B101" s="482" t="s">
        <v>325</v>
      </c>
      <c r="C101" s="479">
        <v>430.85</v>
      </c>
      <c r="D101" s="480">
        <v>434.95</v>
      </c>
      <c r="E101" s="480">
        <v>424.9</v>
      </c>
      <c r="F101" s="480">
        <v>418.95</v>
      </c>
      <c r="G101" s="480">
        <v>408.9</v>
      </c>
      <c r="H101" s="480">
        <v>440.9</v>
      </c>
      <c r="I101" s="480">
        <v>450.95000000000005</v>
      </c>
      <c r="J101" s="480">
        <v>456.9</v>
      </c>
      <c r="K101" s="479">
        <v>445</v>
      </c>
      <c r="L101" s="479">
        <v>429</v>
      </c>
      <c r="M101" s="479">
        <v>0.30747999999999998</v>
      </c>
    </row>
    <row r="102" spans="1:13">
      <c r="A102" s="254">
        <v>92</v>
      </c>
      <c r="B102" s="482" t="s">
        <v>326</v>
      </c>
      <c r="C102" s="479">
        <v>588.65</v>
      </c>
      <c r="D102" s="480">
        <v>590.55000000000007</v>
      </c>
      <c r="E102" s="480">
        <v>564.20000000000016</v>
      </c>
      <c r="F102" s="480">
        <v>539.75000000000011</v>
      </c>
      <c r="G102" s="480">
        <v>513.4000000000002</v>
      </c>
      <c r="H102" s="480">
        <v>615.00000000000011</v>
      </c>
      <c r="I102" s="480">
        <v>641.35</v>
      </c>
      <c r="J102" s="480">
        <v>665.80000000000007</v>
      </c>
      <c r="K102" s="479">
        <v>616.9</v>
      </c>
      <c r="L102" s="479">
        <v>566.1</v>
      </c>
      <c r="M102" s="479">
        <v>11.051069999999999</v>
      </c>
    </row>
    <row r="103" spans="1:13">
      <c r="A103" s="254">
        <v>93</v>
      </c>
      <c r="B103" s="482" t="s">
        <v>77</v>
      </c>
      <c r="C103" s="479">
        <v>125</v>
      </c>
      <c r="D103" s="480">
        <v>125.48333333333333</v>
      </c>
      <c r="E103" s="480">
        <v>124.01666666666667</v>
      </c>
      <c r="F103" s="480">
        <v>123.03333333333333</v>
      </c>
      <c r="G103" s="480">
        <v>121.56666666666666</v>
      </c>
      <c r="H103" s="480">
        <v>126.46666666666667</v>
      </c>
      <c r="I103" s="480">
        <v>127.93333333333334</v>
      </c>
      <c r="J103" s="480">
        <v>128.91666666666669</v>
      </c>
      <c r="K103" s="479">
        <v>126.95</v>
      </c>
      <c r="L103" s="479">
        <v>124.5</v>
      </c>
      <c r="M103" s="479">
        <v>8.4270399999999999</v>
      </c>
    </row>
    <row r="104" spans="1:13">
      <c r="A104" s="254">
        <v>94</v>
      </c>
      <c r="B104" s="482" t="s">
        <v>327</v>
      </c>
      <c r="C104" s="479">
        <v>1378</v>
      </c>
      <c r="D104" s="480">
        <v>1392.6666666666667</v>
      </c>
      <c r="E104" s="480">
        <v>1355.3333333333335</v>
      </c>
      <c r="F104" s="480">
        <v>1332.6666666666667</v>
      </c>
      <c r="G104" s="480">
        <v>1295.3333333333335</v>
      </c>
      <c r="H104" s="480">
        <v>1415.3333333333335</v>
      </c>
      <c r="I104" s="480">
        <v>1452.666666666667</v>
      </c>
      <c r="J104" s="480">
        <v>1475.3333333333335</v>
      </c>
      <c r="K104" s="479">
        <v>1430</v>
      </c>
      <c r="L104" s="479">
        <v>1370</v>
      </c>
      <c r="M104" s="479">
        <v>4.1949699999999996</v>
      </c>
    </row>
    <row r="105" spans="1:13">
      <c r="A105" s="254">
        <v>95</v>
      </c>
      <c r="B105" s="482" t="s">
        <v>328</v>
      </c>
      <c r="C105" s="479">
        <v>16.8</v>
      </c>
      <c r="D105" s="480">
        <v>16.850000000000001</v>
      </c>
      <c r="E105" s="480">
        <v>16.300000000000004</v>
      </c>
      <c r="F105" s="480">
        <v>15.800000000000004</v>
      </c>
      <c r="G105" s="480">
        <v>15.250000000000007</v>
      </c>
      <c r="H105" s="480">
        <v>17.350000000000001</v>
      </c>
      <c r="I105" s="480">
        <v>17.899999999999999</v>
      </c>
      <c r="J105" s="480">
        <v>18.399999999999999</v>
      </c>
      <c r="K105" s="479">
        <v>17.399999999999999</v>
      </c>
      <c r="L105" s="479">
        <v>16.350000000000001</v>
      </c>
      <c r="M105" s="479">
        <v>140.08867000000001</v>
      </c>
    </row>
    <row r="106" spans="1:13">
      <c r="A106" s="254">
        <v>96</v>
      </c>
      <c r="B106" s="482" t="s">
        <v>329</v>
      </c>
      <c r="C106" s="479">
        <v>777</v>
      </c>
      <c r="D106" s="480">
        <v>788.35</v>
      </c>
      <c r="E106" s="480">
        <v>758.7</v>
      </c>
      <c r="F106" s="480">
        <v>740.4</v>
      </c>
      <c r="G106" s="480">
        <v>710.75</v>
      </c>
      <c r="H106" s="480">
        <v>806.65000000000009</v>
      </c>
      <c r="I106" s="480">
        <v>836.3</v>
      </c>
      <c r="J106" s="480">
        <v>854.60000000000014</v>
      </c>
      <c r="K106" s="479">
        <v>818</v>
      </c>
      <c r="L106" s="479">
        <v>770.05</v>
      </c>
      <c r="M106" s="479">
        <v>8.2791499999999996</v>
      </c>
    </row>
    <row r="107" spans="1:13">
      <c r="A107" s="254">
        <v>97</v>
      </c>
      <c r="B107" s="482" t="s">
        <v>330</v>
      </c>
      <c r="C107" s="479">
        <v>366.85</v>
      </c>
      <c r="D107" s="480">
        <v>367.4666666666667</v>
      </c>
      <c r="E107" s="480">
        <v>359.73333333333341</v>
      </c>
      <c r="F107" s="480">
        <v>352.61666666666673</v>
      </c>
      <c r="G107" s="480">
        <v>344.88333333333344</v>
      </c>
      <c r="H107" s="480">
        <v>374.58333333333337</v>
      </c>
      <c r="I107" s="480">
        <v>382.31666666666672</v>
      </c>
      <c r="J107" s="480">
        <v>389.43333333333334</v>
      </c>
      <c r="K107" s="479">
        <v>375.2</v>
      </c>
      <c r="L107" s="479">
        <v>360.35</v>
      </c>
      <c r="M107" s="479">
        <v>5.9960599999999999</v>
      </c>
    </row>
    <row r="108" spans="1:13">
      <c r="A108" s="254">
        <v>98</v>
      </c>
      <c r="B108" s="482" t="s">
        <v>79</v>
      </c>
      <c r="C108" s="479">
        <v>474.6</v>
      </c>
      <c r="D108" s="480">
        <v>484.76666666666665</v>
      </c>
      <c r="E108" s="480">
        <v>461.83333333333331</v>
      </c>
      <c r="F108" s="480">
        <v>449.06666666666666</v>
      </c>
      <c r="G108" s="480">
        <v>426.13333333333333</v>
      </c>
      <c r="H108" s="480">
        <v>497.5333333333333</v>
      </c>
      <c r="I108" s="480">
        <v>520.4666666666667</v>
      </c>
      <c r="J108" s="480">
        <v>533.23333333333335</v>
      </c>
      <c r="K108" s="479">
        <v>507.7</v>
      </c>
      <c r="L108" s="479">
        <v>472</v>
      </c>
      <c r="M108" s="479">
        <v>10.030709999999999</v>
      </c>
    </row>
    <row r="109" spans="1:13">
      <c r="A109" s="254">
        <v>99</v>
      </c>
      <c r="B109" s="482" t="s">
        <v>331</v>
      </c>
      <c r="C109" s="479">
        <v>3836.1</v>
      </c>
      <c r="D109" s="480">
        <v>3879.7000000000003</v>
      </c>
      <c r="E109" s="480">
        <v>3774.4000000000005</v>
      </c>
      <c r="F109" s="480">
        <v>3712.7000000000003</v>
      </c>
      <c r="G109" s="480">
        <v>3607.4000000000005</v>
      </c>
      <c r="H109" s="480">
        <v>3941.4000000000005</v>
      </c>
      <c r="I109" s="480">
        <v>4046.7000000000007</v>
      </c>
      <c r="J109" s="480">
        <v>4108.4000000000005</v>
      </c>
      <c r="K109" s="479">
        <v>3985</v>
      </c>
      <c r="L109" s="479">
        <v>3818</v>
      </c>
      <c r="M109" s="479">
        <v>4.9250000000000002E-2</v>
      </c>
    </row>
    <row r="110" spans="1:13">
      <c r="A110" s="254">
        <v>100</v>
      </c>
      <c r="B110" s="482" t="s">
        <v>332</v>
      </c>
      <c r="C110" s="479">
        <v>142.25</v>
      </c>
      <c r="D110" s="480">
        <v>142.16666666666666</v>
      </c>
      <c r="E110" s="480">
        <v>140.5333333333333</v>
      </c>
      <c r="F110" s="480">
        <v>138.81666666666663</v>
      </c>
      <c r="G110" s="480">
        <v>137.18333333333328</v>
      </c>
      <c r="H110" s="480">
        <v>143.88333333333333</v>
      </c>
      <c r="I110" s="480">
        <v>145.51666666666671</v>
      </c>
      <c r="J110" s="480">
        <v>147.23333333333335</v>
      </c>
      <c r="K110" s="479">
        <v>143.80000000000001</v>
      </c>
      <c r="L110" s="479">
        <v>140.44999999999999</v>
      </c>
      <c r="M110" s="479">
        <v>0.51217000000000001</v>
      </c>
    </row>
    <row r="111" spans="1:13">
      <c r="A111" s="254">
        <v>101</v>
      </c>
      <c r="B111" s="482" t="s">
        <v>333</v>
      </c>
      <c r="C111" s="479">
        <v>213.25</v>
      </c>
      <c r="D111" s="480">
        <v>216.1</v>
      </c>
      <c r="E111" s="480">
        <v>209.54999999999998</v>
      </c>
      <c r="F111" s="480">
        <v>205.85</v>
      </c>
      <c r="G111" s="480">
        <v>199.29999999999998</v>
      </c>
      <c r="H111" s="480">
        <v>219.79999999999998</v>
      </c>
      <c r="I111" s="480">
        <v>226.35</v>
      </c>
      <c r="J111" s="480">
        <v>230.04999999999998</v>
      </c>
      <c r="K111" s="479">
        <v>222.65</v>
      </c>
      <c r="L111" s="479">
        <v>212.4</v>
      </c>
      <c r="M111" s="479">
        <v>6.1357799999999996</v>
      </c>
    </row>
    <row r="112" spans="1:13">
      <c r="A112" s="254">
        <v>102</v>
      </c>
      <c r="B112" s="482" t="s">
        <v>334</v>
      </c>
      <c r="C112" s="479">
        <v>109.65</v>
      </c>
      <c r="D112" s="480">
        <v>111.01666666666667</v>
      </c>
      <c r="E112" s="480">
        <v>107.53333333333333</v>
      </c>
      <c r="F112" s="480">
        <v>105.41666666666667</v>
      </c>
      <c r="G112" s="480">
        <v>101.93333333333334</v>
      </c>
      <c r="H112" s="480">
        <v>113.13333333333333</v>
      </c>
      <c r="I112" s="480">
        <v>116.61666666666665</v>
      </c>
      <c r="J112" s="480">
        <v>118.73333333333332</v>
      </c>
      <c r="K112" s="479">
        <v>114.5</v>
      </c>
      <c r="L112" s="479">
        <v>108.9</v>
      </c>
      <c r="M112" s="479">
        <v>13.93477</v>
      </c>
    </row>
    <row r="113" spans="1:13">
      <c r="A113" s="254">
        <v>103</v>
      </c>
      <c r="B113" s="482" t="s">
        <v>335</v>
      </c>
      <c r="C113" s="479">
        <v>570.25</v>
      </c>
      <c r="D113" s="480">
        <v>571.75</v>
      </c>
      <c r="E113" s="480">
        <v>565.54999999999995</v>
      </c>
      <c r="F113" s="480">
        <v>560.84999999999991</v>
      </c>
      <c r="G113" s="480">
        <v>554.64999999999986</v>
      </c>
      <c r="H113" s="480">
        <v>576.45000000000005</v>
      </c>
      <c r="I113" s="480">
        <v>582.65000000000009</v>
      </c>
      <c r="J113" s="480">
        <v>587.35000000000014</v>
      </c>
      <c r="K113" s="479">
        <v>577.95000000000005</v>
      </c>
      <c r="L113" s="479">
        <v>567.04999999999995</v>
      </c>
      <c r="M113" s="479">
        <v>2.5219499999999999</v>
      </c>
    </row>
    <row r="114" spans="1:13">
      <c r="A114" s="254">
        <v>104</v>
      </c>
      <c r="B114" s="482" t="s">
        <v>81</v>
      </c>
      <c r="C114" s="479">
        <v>549.45000000000005</v>
      </c>
      <c r="D114" s="480">
        <v>555.66666666666663</v>
      </c>
      <c r="E114" s="480">
        <v>538.33333333333326</v>
      </c>
      <c r="F114" s="480">
        <v>527.21666666666658</v>
      </c>
      <c r="G114" s="480">
        <v>509.88333333333321</v>
      </c>
      <c r="H114" s="480">
        <v>566.7833333333333</v>
      </c>
      <c r="I114" s="480">
        <v>584.11666666666656</v>
      </c>
      <c r="J114" s="480">
        <v>595.23333333333335</v>
      </c>
      <c r="K114" s="479">
        <v>573</v>
      </c>
      <c r="L114" s="479">
        <v>544.54999999999995</v>
      </c>
      <c r="M114" s="479">
        <v>30.16254</v>
      </c>
    </row>
    <row r="115" spans="1:13">
      <c r="A115" s="254">
        <v>105</v>
      </c>
      <c r="B115" s="482" t="s">
        <v>82</v>
      </c>
      <c r="C115" s="479">
        <v>878.45</v>
      </c>
      <c r="D115" s="480">
        <v>889.11666666666667</v>
      </c>
      <c r="E115" s="480">
        <v>865.33333333333337</v>
      </c>
      <c r="F115" s="480">
        <v>852.2166666666667</v>
      </c>
      <c r="G115" s="480">
        <v>828.43333333333339</v>
      </c>
      <c r="H115" s="480">
        <v>902.23333333333335</v>
      </c>
      <c r="I115" s="480">
        <v>926.01666666666665</v>
      </c>
      <c r="J115" s="480">
        <v>939.13333333333333</v>
      </c>
      <c r="K115" s="479">
        <v>912.9</v>
      </c>
      <c r="L115" s="479">
        <v>876</v>
      </c>
      <c r="M115" s="479">
        <v>83.477950000000007</v>
      </c>
    </row>
    <row r="116" spans="1:13">
      <c r="A116" s="254">
        <v>106</v>
      </c>
      <c r="B116" s="482" t="s">
        <v>231</v>
      </c>
      <c r="C116" s="479">
        <v>166.95</v>
      </c>
      <c r="D116" s="480">
        <v>168.1</v>
      </c>
      <c r="E116" s="480">
        <v>164.2</v>
      </c>
      <c r="F116" s="480">
        <v>161.44999999999999</v>
      </c>
      <c r="G116" s="480">
        <v>157.54999999999998</v>
      </c>
      <c r="H116" s="480">
        <v>170.85</v>
      </c>
      <c r="I116" s="480">
        <v>174.75000000000003</v>
      </c>
      <c r="J116" s="480">
        <v>177.5</v>
      </c>
      <c r="K116" s="479">
        <v>172</v>
      </c>
      <c r="L116" s="479">
        <v>165.35</v>
      </c>
      <c r="M116" s="479">
        <v>45.286920000000002</v>
      </c>
    </row>
    <row r="117" spans="1:13">
      <c r="A117" s="254">
        <v>107</v>
      </c>
      <c r="B117" s="482" t="s">
        <v>83</v>
      </c>
      <c r="C117" s="479">
        <v>132.80000000000001</v>
      </c>
      <c r="D117" s="480">
        <v>133.61666666666667</v>
      </c>
      <c r="E117" s="480">
        <v>131.43333333333334</v>
      </c>
      <c r="F117" s="480">
        <v>130.06666666666666</v>
      </c>
      <c r="G117" s="480">
        <v>127.88333333333333</v>
      </c>
      <c r="H117" s="480">
        <v>134.98333333333335</v>
      </c>
      <c r="I117" s="480">
        <v>137.16666666666669</v>
      </c>
      <c r="J117" s="480">
        <v>138.53333333333336</v>
      </c>
      <c r="K117" s="479">
        <v>135.80000000000001</v>
      </c>
      <c r="L117" s="479">
        <v>132.25</v>
      </c>
      <c r="M117" s="479">
        <v>99.267889999999994</v>
      </c>
    </row>
    <row r="118" spans="1:13">
      <c r="A118" s="254">
        <v>108</v>
      </c>
      <c r="B118" s="482" t="s">
        <v>336</v>
      </c>
      <c r="C118" s="479">
        <v>368.05</v>
      </c>
      <c r="D118" s="480">
        <v>370.33333333333331</v>
      </c>
      <c r="E118" s="480">
        <v>363.66666666666663</v>
      </c>
      <c r="F118" s="480">
        <v>359.2833333333333</v>
      </c>
      <c r="G118" s="480">
        <v>352.61666666666662</v>
      </c>
      <c r="H118" s="480">
        <v>374.71666666666664</v>
      </c>
      <c r="I118" s="480">
        <v>381.38333333333327</v>
      </c>
      <c r="J118" s="480">
        <v>385.76666666666665</v>
      </c>
      <c r="K118" s="479">
        <v>377</v>
      </c>
      <c r="L118" s="479">
        <v>365.95</v>
      </c>
      <c r="M118" s="479">
        <v>2.6587499999999999</v>
      </c>
    </row>
    <row r="119" spans="1:13">
      <c r="A119" s="254">
        <v>109</v>
      </c>
      <c r="B119" s="482" t="s">
        <v>822</v>
      </c>
      <c r="C119" s="479">
        <v>2850.3</v>
      </c>
      <c r="D119" s="480">
        <v>2880.6000000000004</v>
      </c>
      <c r="E119" s="480">
        <v>2814.3000000000006</v>
      </c>
      <c r="F119" s="480">
        <v>2778.3</v>
      </c>
      <c r="G119" s="480">
        <v>2712.0000000000005</v>
      </c>
      <c r="H119" s="480">
        <v>2916.6000000000008</v>
      </c>
      <c r="I119" s="480">
        <v>2982.9</v>
      </c>
      <c r="J119" s="480">
        <v>3018.900000000001</v>
      </c>
      <c r="K119" s="479">
        <v>2946.9</v>
      </c>
      <c r="L119" s="479">
        <v>2844.6</v>
      </c>
      <c r="M119" s="479">
        <v>2.9171999999999998</v>
      </c>
    </row>
    <row r="120" spans="1:13">
      <c r="A120" s="254">
        <v>110</v>
      </c>
      <c r="B120" s="482" t="s">
        <v>84</v>
      </c>
      <c r="C120" s="479">
        <v>1490.7</v>
      </c>
      <c r="D120" s="480">
        <v>1496.1833333333334</v>
      </c>
      <c r="E120" s="480">
        <v>1479.5166666666669</v>
      </c>
      <c r="F120" s="480">
        <v>1468.3333333333335</v>
      </c>
      <c r="G120" s="480">
        <v>1451.666666666667</v>
      </c>
      <c r="H120" s="480">
        <v>1507.3666666666668</v>
      </c>
      <c r="I120" s="480">
        <v>1524.0333333333333</v>
      </c>
      <c r="J120" s="480">
        <v>1535.2166666666667</v>
      </c>
      <c r="K120" s="479">
        <v>1512.85</v>
      </c>
      <c r="L120" s="479">
        <v>1485</v>
      </c>
      <c r="M120" s="479">
        <v>5.5314500000000004</v>
      </c>
    </row>
    <row r="121" spans="1:13">
      <c r="A121" s="254">
        <v>111</v>
      </c>
      <c r="B121" s="482" t="s">
        <v>85</v>
      </c>
      <c r="C121" s="479">
        <v>569.70000000000005</v>
      </c>
      <c r="D121" s="480">
        <v>575.23333333333335</v>
      </c>
      <c r="E121" s="480">
        <v>561.4666666666667</v>
      </c>
      <c r="F121" s="480">
        <v>553.23333333333335</v>
      </c>
      <c r="G121" s="480">
        <v>539.4666666666667</v>
      </c>
      <c r="H121" s="480">
        <v>583.4666666666667</v>
      </c>
      <c r="I121" s="480">
        <v>597.23333333333335</v>
      </c>
      <c r="J121" s="480">
        <v>605.4666666666667</v>
      </c>
      <c r="K121" s="479">
        <v>589</v>
      </c>
      <c r="L121" s="479">
        <v>567</v>
      </c>
      <c r="M121" s="479">
        <v>13.343780000000001</v>
      </c>
    </row>
    <row r="122" spans="1:13">
      <c r="A122" s="254">
        <v>112</v>
      </c>
      <c r="B122" s="482" t="s">
        <v>232</v>
      </c>
      <c r="C122" s="479">
        <v>724.85</v>
      </c>
      <c r="D122" s="480">
        <v>726.61666666666667</v>
      </c>
      <c r="E122" s="480">
        <v>718.33333333333337</v>
      </c>
      <c r="F122" s="480">
        <v>711.81666666666672</v>
      </c>
      <c r="G122" s="480">
        <v>703.53333333333342</v>
      </c>
      <c r="H122" s="480">
        <v>733.13333333333333</v>
      </c>
      <c r="I122" s="480">
        <v>741.41666666666663</v>
      </c>
      <c r="J122" s="480">
        <v>747.93333333333328</v>
      </c>
      <c r="K122" s="479">
        <v>734.9</v>
      </c>
      <c r="L122" s="479">
        <v>720.1</v>
      </c>
      <c r="M122" s="479">
        <v>4.6248500000000003</v>
      </c>
    </row>
    <row r="123" spans="1:13">
      <c r="A123" s="254">
        <v>113</v>
      </c>
      <c r="B123" s="482" t="s">
        <v>337</v>
      </c>
      <c r="C123" s="479">
        <v>605.95000000000005</v>
      </c>
      <c r="D123" s="480">
        <v>611.06666666666661</v>
      </c>
      <c r="E123" s="480">
        <v>597.48333333333323</v>
      </c>
      <c r="F123" s="480">
        <v>589.01666666666665</v>
      </c>
      <c r="G123" s="480">
        <v>575.43333333333328</v>
      </c>
      <c r="H123" s="480">
        <v>619.53333333333319</v>
      </c>
      <c r="I123" s="480">
        <v>633.11666666666667</v>
      </c>
      <c r="J123" s="480">
        <v>641.58333333333314</v>
      </c>
      <c r="K123" s="479">
        <v>624.65</v>
      </c>
      <c r="L123" s="479">
        <v>602.6</v>
      </c>
      <c r="M123" s="479">
        <v>0.75121000000000004</v>
      </c>
    </row>
    <row r="124" spans="1:13">
      <c r="A124" s="254">
        <v>114</v>
      </c>
      <c r="B124" s="482" t="s">
        <v>233</v>
      </c>
      <c r="C124" s="479">
        <v>370.9</v>
      </c>
      <c r="D124" s="480">
        <v>373.98333333333335</v>
      </c>
      <c r="E124" s="480">
        <v>365.9666666666667</v>
      </c>
      <c r="F124" s="480">
        <v>361.03333333333336</v>
      </c>
      <c r="G124" s="480">
        <v>353.01666666666671</v>
      </c>
      <c r="H124" s="480">
        <v>378.91666666666669</v>
      </c>
      <c r="I124" s="480">
        <v>386.93333333333334</v>
      </c>
      <c r="J124" s="480">
        <v>391.86666666666667</v>
      </c>
      <c r="K124" s="479">
        <v>382</v>
      </c>
      <c r="L124" s="479">
        <v>369.05</v>
      </c>
      <c r="M124" s="479">
        <v>7.1930899999999998</v>
      </c>
    </row>
    <row r="125" spans="1:13">
      <c r="A125" s="254">
        <v>115</v>
      </c>
      <c r="B125" s="482" t="s">
        <v>86</v>
      </c>
      <c r="C125" s="479">
        <v>845.3</v>
      </c>
      <c r="D125" s="480">
        <v>844.4666666666667</v>
      </c>
      <c r="E125" s="480">
        <v>835.93333333333339</v>
      </c>
      <c r="F125" s="480">
        <v>826.56666666666672</v>
      </c>
      <c r="G125" s="480">
        <v>818.03333333333342</v>
      </c>
      <c r="H125" s="480">
        <v>853.83333333333337</v>
      </c>
      <c r="I125" s="480">
        <v>862.36666666666667</v>
      </c>
      <c r="J125" s="480">
        <v>871.73333333333335</v>
      </c>
      <c r="K125" s="479">
        <v>853</v>
      </c>
      <c r="L125" s="479">
        <v>835.1</v>
      </c>
      <c r="M125" s="479">
        <v>7.5444399999999998</v>
      </c>
    </row>
    <row r="126" spans="1:13">
      <c r="A126" s="254">
        <v>116</v>
      </c>
      <c r="B126" s="482" t="s">
        <v>338</v>
      </c>
      <c r="C126" s="479">
        <v>785.6</v>
      </c>
      <c r="D126" s="480">
        <v>776.23333333333323</v>
      </c>
      <c r="E126" s="480">
        <v>758.96666666666647</v>
      </c>
      <c r="F126" s="480">
        <v>732.33333333333326</v>
      </c>
      <c r="G126" s="480">
        <v>715.06666666666649</v>
      </c>
      <c r="H126" s="480">
        <v>802.86666666666645</v>
      </c>
      <c r="I126" s="480">
        <v>820.1333333333331</v>
      </c>
      <c r="J126" s="480">
        <v>846.76666666666642</v>
      </c>
      <c r="K126" s="479">
        <v>793.5</v>
      </c>
      <c r="L126" s="479">
        <v>749.6</v>
      </c>
      <c r="M126" s="479">
        <v>6.1669499999999999</v>
      </c>
    </row>
    <row r="127" spans="1:13">
      <c r="A127" s="254">
        <v>117</v>
      </c>
      <c r="B127" s="482" t="s">
        <v>339</v>
      </c>
      <c r="C127" s="479">
        <v>82.75</v>
      </c>
      <c r="D127" s="480">
        <v>83.483333333333334</v>
      </c>
      <c r="E127" s="480">
        <v>81.366666666666674</v>
      </c>
      <c r="F127" s="480">
        <v>79.983333333333334</v>
      </c>
      <c r="G127" s="480">
        <v>77.866666666666674</v>
      </c>
      <c r="H127" s="480">
        <v>84.866666666666674</v>
      </c>
      <c r="I127" s="480">
        <v>86.98333333333332</v>
      </c>
      <c r="J127" s="480">
        <v>88.366666666666674</v>
      </c>
      <c r="K127" s="479">
        <v>85.6</v>
      </c>
      <c r="L127" s="479">
        <v>82.1</v>
      </c>
      <c r="M127" s="479">
        <v>1.8179799999999999</v>
      </c>
    </row>
    <row r="128" spans="1:13">
      <c r="A128" s="254">
        <v>118</v>
      </c>
      <c r="B128" s="482" t="s">
        <v>340</v>
      </c>
      <c r="C128" s="479">
        <v>90.75</v>
      </c>
      <c r="D128" s="480">
        <v>91.183333333333337</v>
      </c>
      <c r="E128" s="480">
        <v>89.566666666666677</v>
      </c>
      <c r="F128" s="480">
        <v>88.38333333333334</v>
      </c>
      <c r="G128" s="480">
        <v>86.76666666666668</v>
      </c>
      <c r="H128" s="480">
        <v>92.366666666666674</v>
      </c>
      <c r="I128" s="480">
        <v>93.983333333333348</v>
      </c>
      <c r="J128" s="480">
        <v>95.166666666666671</v>
      </c>
      <c r="K128" s="479">
        <v>92.8</v>
      </c>
      <c r="L128" s="479">
        <v>90</v>
      </c>
      <c r="M128" s="479">
        <v>20.5379</v>
      </c>
    </row>
    <row r="129" spans="1:13">
      <c r="A129" s="254">
        <v>119</v>
      </c>
      <c r="B129" s="482" t="s">
        <v>341</v>
      </c>
      <c r="C129" s="479">
        <v>729.4</v>
      </c>
      <c r="D129" s="480">
        <v>742.13333333333333</v>
      </c>
      <c r="E129" s="480">
        <v>707.26666666666665</v>
      </c>
      <c r="F129" s="480">
        <v>685.13333333333333</v>
      </c>
      <c r="G129" s="480">
        <v>650.26666666666665</v>
      </c>
      <c r="H129" s="480">
        <v>764.26666666666665</v>
      </c>
      <c r="I129" s="480">
        <v>799.13333333333321</v>
      </c>
      <c r="J129" s="480">
        <v>821.26666666666665</v>
      </c>
      <c r="K129" s="479">
        <v>777</v>
      </c>
      <c r="L129" s="479">
        <v>720</v>
      </c>
      <c r="M129" s="479">
        <v>7.0822799999999999</v>
      </c>
    </row>
    <row r="130" spans="1:13">
      <c r="A130" s="254">
        <v>120</v>
      </c>
      <c r="B130" s="482" t="s">
        <v>92</v>
      </c>
      <c r="C130" s="479">
        <v>245.9</v>
      </c>
      <c r="D130" s="480">
        <v>248.43333333333331</v>
      </c>
      <c r="E130" s="480">
        <v>242.46666666666661</v>
      </c>
      <c r="F130" s="480">
        <v>239.0333333333333</v>
      </c>
      <c r="G130" s="480">
        <v>233.06666666666661</v>
      </c>
      <c r="H130" s="480">
        <v>251.86666666666662</v>
      </c>
      <c r="I130" s="480">
        <v>257.83333333333331</v>
      </c>
      <c r="J130" s="480">
        <v>261.26666666666665</v>
      </c>
      <c r="K130" s="479">
        <v>254.4</v>
      </c>
      <c r="L130" s="479">
        <v>245</v>
      </c>
      <c r="M130" s="479">
        <v>69.492819999999995</v>
      </c>
    </row>
    <row r="131" spans="1:13">
      <c r="A131" s="254">
        <v>121</v>
      </c>
      <c r="B131" s="482" t="s">
        <v>87</v>
      </c>
      <c r="C131" s="479">
        <v>537.54999999999995</v>
      </c>
      <c r="D131" s="480">
        <v>539.5333333333333</v>
      </c>
      <c r="E131" s="480">
        <v>533.36666666666656</v>
      </c>
      <c r="F131" s="480">
        <v>529.18333333333328</v>
      </c>
      <c r="G131" s="480">
        <v>523.01666666666654</v>
      </c>
      <c r="H131" s="480">
        <v>543.71666666666658</v>
      </c>
      <c r="I131" s="480">
        <v>549.88333333333333</v>
      </c>
      <c r="J131" s="480">
        <v>554.06666666666661</v>
      </c>
      <c r="K131" s="479">
        <v>545.70000000000005</v>
      </c>
      <c r="L131" s="479">
        <v>535.35</v>
      </c>
      <c r="M131" s="479">
        <v>17.728349999999999</v>
      </c>
    </row>
    <row r="132" spans="1:13">
      <c r="A132" s="254">
        <v>122</v>
      </c>
      <c r="B132" s="482" t="s">
        <v>234</v>
      </c>
      <c r="C132" s="479">
        <v>1552.3</v>
      </c>
      <c r="D132" s="480">
        <v>1556.6666666666667</v>
      </c>
      <c r="E132" s="480">
        <v>1536.7833333333335</v>
      </c>
      <c r="F132" s="480">
        <v>1521.2666666666669</v>
      </c>
      <c r="G132" s="480">
        <v>1501.3833333333337</v>
      </c>
      <c r="H132" s="480">
        <v>1572.1833333333334</v>
      </c>
      <c r="I132" s="480">
        <v>1592.0666666666666</v>
      </c>
      <c r="J132" s="480">
        <v>1607.5833333333333</v>
      </c>
      <c r="K132" s="479">
        <v>1576.55</v>
      </c>
      <c r="L132" s="479">
        <v>1541.15</v>
      </c>
      <c r="M132" s="479">
        <v>1.06907</v>
      </c>
    </row>
    <row r="133" spans="1:13">
      <c r="A133" s="254">
        <v>123</v>
      </c>
      <c r="B133" s="482" t="s">
        <v>342</v>
      </c>
      <c r="C133" s="479">
        <v>1863.75</v>
      </c>
      <c r="D133" s="480">
        <v>1882.7333333333333</v>
      </c>
      <c r="E133" s="480">
        <v>1821.5666666666666</v>
      </c>
      <c r="F133" s="480">
        <v>1779.3833333333332</v>
      </c>
      <c r="G133" s="480">
        <v>1718.2166666666665</v>
      </c>
      <c r="H133" s="480">
        <v>1924.9166666666667</v>
      </c>
      <c r="I133" s="480">
        <v>1986.0833333333333</v>
      </c>
      <c r="J133" s="480">
        <v>2028.2666666666669</v>
      </c>
      <c r="K133" s="479">
        <v>1943.9</v>
      </c>
      <c r="L133" s="479">
        <v>1840.55</v>
      </c>
      <c r="M133" s="479">
        <v>15.54705</v>
      </c>
    </row>
    <row r="134" spans="1:13">
      <c r="A134" s="254">
        <v>124</v>
      </c>
      <c r="B134" s="482" t="s">
        <v>343</v>
      </c>
      <c r="C134" s="479">
        <v>151.35</v>
      </c>
      <c r="D134" s="480">
        <v>151.78333333333333</v>
      </c>
      <c r="E134" s="480">
        <v>149.21666666666667</v>
      </c>
      <c r="F134" s="480">
        <v>147.08333333333334</v>
      </c>
      <c r="G134" s="480">
        <v>144.51666666666668</v>
      </c>
      <c r="H134" s="480">
        <v>153.91666666666666</v>
      </c>
      <c r="I134" s="480">
        <v>156.48333333333332</v>
      </c>
      <c r="J134" s="480">
        <v>158.61666666666665</v>
      </c>
      <c r="K134" s="479">
        <v>154.35</v>
      </c>
      <c r="L134" s="479">
        <v>149.65</v>
      </c>
      <c r="M134" s="479">
        <v>22.511320000000001</v>
      </c>
    </row>
    <row r="135" spans="1:13">
      <c r="A135" s="254">
        <v>125</v>
      </c>
      <c r="B135" s="482" t="s">
        <v>832</v>
      </c>
      <c r="C135" s="479">
        <v>167.2</v>
      </c>
      <c r="D135" s="480">
        <v>170.08333333333334</v>
      </c>
      <c r="E135" s="480">
        <v>162.61666666666667</v>
      </c>
      <c r="F135" s="480">
        <v>158.03333333333333</v>
      </c>
      <c r="G135" s="480">
        <v>150.56666666666666</v>
      </c>
      <c r="H135" s="480">
        <v>174.66666666666669</v>
      </c>
      <c r="I135" s="480">
        <v>182.13333333333333</v>
      </c>
      <c r="J135" s="480">
        <v>186.7166666666667</v>
      </c>
      <c r="K135" s="479">
        <v>177.55</v>
      </c>
      <c r="L135" s="479">
        <v>165.5</v>
      </c>
      <c r="M135" s="479">
        <v>8.9315899999999999</v>
      </c>
    </row>
    <row r="136" spans="1:13">
      <c r="A136" s="254">
        <v>126</v>
      </c>
      <c r="B136" s="482" t="s">
        <v>740</v>
      </c>
      <c r="C136" s="479">
        <v>794.2</v>
      </c>
      <c r="D136" s="480">
        <v>803.15</v>
      </c>
      <c r="E136" s="480">
        <v>769.05</v>
      </c>
      <c r="F136" s="480">
        <v>743.9</v>
      </c>
      <c r="G136" s="480">
        <v>709.8</v>
      </c>
      <c r="H136" s="480">
        <v>828.3</v>
      </c>
      <c r="I136" s="480">
        <v>862.40000000000009</v>
      </c>
      <c r="J136" s="480">
        <v>887.55</v>
      </c>
      <c r="K136" s="479">
        <v>837.25</v>
      </c>
      <c r="L136" s="479">
        <v>778</v>
      </c>
      <c r="M136" s="479">
        <v>2.5727899999999999</v>
      </c>
    </row>
    <row r="137" spans="1:13">
      <c r="A137" s="254">
        <v>127</v>
      </c>
      <c r="B137" s="482" t="s">
        <v>345</v>
      </c>
      <c r="C137" s="479">
        <v>537.20000000000005</v>
      </c>
      <c r="D137" s="480">
        <v>536.25</v>
      </c>
      <c r="E137" s="480">
        <v>526.45000000000005</v>
      </c>
      <c r="F137" s="480">
        <v>515.70000000000005</v>
      </c>
      <c r="G137" s="480">
        <v>505.90000000000009</v>
      </c>
      <c r="H137" s="480">
        <v>547</v>
      </c>
      <c r="I137" s="480">
        <v>556.79999999999995</v>
      </c>
      <c r="J137" s="480">
        <v>567.54999999999995</v>
      </c>
      <c r="K137" s="479">
        <v>546.04999999999995</v>
      </c>
      <c r="L137" s="479">
        <v>525.5</v>
      </c>
      <c r="M137" s="479">
        <v>4.0818099999999999</v>
      </c>
    </row>
    <row r="138" spans="1:13">
      <c r="A138" s="254">
        <v>128</v>
      </c>
      <c r="B138" s="482" t="s">
        <v>89</v>
      </c>
      <c r="C138" s="479">
        <v>11.85</v>
      </c>
      <c r="D138" s="480">
        <v>11.216666666666669</v>
      </c>
      <c r="E138" s="480">
        <v>10.433333333333337</v>
      </c>
      <c r="F138" s="480">
        <v>9.0166666666666693</v>
      </c>
      <c r="G138" s="480">
        <v>8.2333333333333378</v>
      </c>
      <c r="H138" s="480">
        <v>12.633333333333336</v>
      </c>
      <c r="I138" s="480">
        <v>13.416666666666668</v>
      </c>
      <c r="J138" s="480">
        <v>14.833333333333336</v>
      </c>
      <c r="K138" s="479">
        <v>12</v>
      </c>
      <c r="L138" s="479">
        <v>9.8000000000000007</v>
      </c>
      <c r="M138" s="479">
        <v>1063.3158100000001</v>
      </c>
    </row>
    <row r="139" spans="1:13">
      <c r="A139" s="254">
        <v>129</v>
      </c>
      <c r="B139" s="482" t="s">
        <v>346</v>
      </c>
      <c r="C139" s="479">
        <v>156.30000000000001</v>
      </c>
      <c r="D139" s="480">
        <v>158.48333333333335</v>
      </c>
      <c r="E139" s="480">
        <v>152.81666666666669</v>
      </c>
      <c r="F139" s="480">
        <v>149.33333333333334</v>
      </c>
      <c r="G139" s="480">
        <v>143.66666666666669</v>
      </c>
      <c r="H139" s="480">
        <v>161.9666666666667</v>
      </c>
      <c r="I139" s="480">
        <v>167.63333333333333</v>
      </c>
      <c r="J139" s="480">
        <v>171.1166666666667</v>
      </c>
      <c r="K139" s="479">
        <v>164.15</v>
      </c>
      <c r="L139" s="479">
        <v>155</v>
      </c>
      <c r="M139" s="479">
        <v>8.5867100000000001</v>
      </c>
    </row>
    <row r="140" spans="1:13">
      <c r="A140" s="254">
        <v>130</v>
      </c>
      <c r="B140" s="482" t="s">
        <v>90</v>
      </c>
      <c r="C140" s="479">
        <v>3985.35</v>
      </c>
      <c r="D140" s="480">
        <v>4016.6333333333337</v>
      </c>
      <c r="E140" s="480">
        <v>3930.7666666666673</v>
      </c>
      <c r="F140" s="480">
        <v>3876.1833333333338</v>
      </c>
      <c r="G140" s="480">
        <v>3790.3166666666675</v>
      </c>
      <c r="H140" s="480">
        <v>4071.2166666666672</v>
      </c>
      <c r="I140" s="480">
        <v>4157.083333333333</v>
      </c>
      <c r="J140" s="480">
        <v>4211.666666666667</v>
      </c>
      <c r="K140" s="479">
        <v>4102.5</v>
      </c>
      <c r="L140" s="479">
        <v>3962.05</v>
      </c>
      <c r="M140" s="479">
        <v>4.92286</v>
      </c>
    </row>
    <row r="141" spans="1:13">
      <c r="A141" s="254">
        <v>131</v>
      </c>
      <c r="B141" s="482" t="s">
        <v>347</v>
      </c>
      <c r="C141" s="479">
        <v>4134.1000000000004</v>
      </c>
      <c r="D141" s="480">
        <v>4186.45</v>
      </c>
      <c r="E141" s="480">
        <v>4052.8999999999996</v>
      </c>
      <c r="F141" s="480">
        <v>3971.7</v>
      </c>
      <c r="G141" s="480">
        <v>3838.1499999999996</v>
      </c>
      <c r="H141" s="480">
        <v>4267.6499999999996</v>
      </c>
      <c r="I141" s="480">
        <v>4401.2000000000007</v>
      </c>
      <c r="J141" s="480">
        <v>4482.3999999999996</v>
      </c>
      <c r="K141" s="479">
        <v>4320</v>
      </c>
      <c r="L141" s="479">
        <v>4105.25</v>
      </c>
      <c r="M141" s="479">
        <v>2.3144100000000001</v>
      </c>
    </row>
    <row r="142" spans="1:13">
      <c r="A142" s="254">
        <v>132</v>
      </c>
      <c r="B142" s="482" t="s">
        <v>348</v>
      </c>
      <c r="C142" s="479">
        <v>2855.55</v>
      </c>
      <c r="D142" s="480">
        <v>2884.5500000000006</v>
      </c>
      <c r="E142" s="480">
        <v>2814.0500000000011</v>
      </c>
      <c r="F142" s="480">
        <v>2772.5500000000006</v>
      </c>
      <c r="G142" s="480">
        <v>2702.0500000000011</v>
      </c>
      <c r="H142" s="480">
        <v>2926.0500000000011</v>
      </c>
      <c r="I142" s="480">
        <v>2996.55</v>
      </c>
      <c r="J142" s="480">
        <v>3038.0500000000011</v>
      </c>
      <c r="K142" s="479">
        <v>2955.05</v>
      </c>
      <c r="L142" s="479">
        <v>2843.05</v>
      </c>
      <c r="M142" s="479">
        <v>2.3769</v>
      </c>
    </row>
    <row r="143" spans="1:13">
      <c r="A143" s="254">
        <v>133</v>
      </c>
      <c r="B143" s="482" t="s">
        <v>93</v>
      </c>
      <c r="C143" s="479">
        <v>5067.25</v>
      </c>
      <c r="D143" s="480">
        <v>5114.833333333333</v>
      </c>
      <c r="E143" s="480">
        <v>5006.7666666666664</v>
      </c>
      <c r="F143" s="480">
        <v>4946.2833333333338</v>
      </c>
      <c r="G143" s="480">
        <v>4838.2166666666672</v>
      </c>
      <c r="H143" s="480">
        <v>5175.3166666666657</v>
      </c>
      <c r="I143" s="480">
        <v>5283.3833333333332</v>
      </c>
      <c r="J143" s="480">
        <v>5343.866666666665</v>
      </c>
      <c r="K143" s="479">
        <v>5222.8999999999996</v>
      </c>
      <c r="L143" s="479">
        <v>5054.3500000000004</v>
      </c>
      <c r="M143" s="479">
        <v>7.9561799999999998</v>
      </c>
    </row>
    <row r="144" spans="1:13">
      <c r="A144" s="254">
        <v>134</v>
      </c>
      <c r="B144" s="482" t="s">
        <v>349</v>
      </c>
      <c r="C144" s="479">
        <v>388.4</v>
      </c>
      <c r="D144" s="480">
        <v>401.83333333333331</v>
      </c>
      <c r="E144" s="480">
        <v>369.66666666666663</v>
      </c>
      <c r="F144" s="480">
        <v>350.93333333333334</v>
      </c>
      <c r="G144" s="480">
        <v>318.76666666666665</v>
      </c>
      <c r="H144" s="480">
        <v>420.56666666666661</v>
      </c>
      <c r="I144" s="480">
        <v>452.73333333333323</v>
      </c>
      <c r="J144" s="480">
        <v>471.46666666666658</v>
      </c>
      <c r="K144" s="479">
        <v>434</v>
      </c>
      <c r="L144" s="479">
        <v>383.1</v>
      </c>
      <c r="M144" s="479">
        <v>44.611280000000001</v>
      </c>
    </row>
    <row r="145" spans="1:13">
      <c r="A145" s="254">
        <v>135</v>
      </c>
      <c r="B145" s="482" t="s">
        <v>350</v>
      </c>
      <c r="C145" s="479">
        <v>87.55</v>
      </c>
      <c r="D145" s="480">
        <v>88.366666666666674</v>
      </c>
      <c r="E145" s="480">
        <v>85.733333333333348</v>
      </c>
      <c r="F145" s="480">
        <v>83.916666666666671</v>
      </c>
      <c r="G145" s="480">
        <v>81.283333333333346</v>
      </c>
      <c r="H145" s="480">
        <v>90.183333333333351</v>
      </c>
      <c r="I145" s="480">
        <v>92.816666666666677</v>
      </c>
      <c r="J145" s="480">
        <v>94.633333333333354</v>
      </c>
      <c r="K145" s="479">
        <v>91</v>
      </c>
      <c r="L145" s="479">
        <v>86.55</v>
      </c>
      <c r="M145" s="479">
        <v>6.6360599999999996</v>
      </c>
    </row>
    <row r="146" spans="1:13">
      <c r="A146" s="254">
        <v>136</v>
      </c>
      <c r="B146" s="482" t="s">
        <v>833</v>
      </c>
      <c r="C146" s="479">
        <v>222.2</v>
      </c>
      <c r="D146" s="480">
        <v>221.35</v>
      </c>
      <c r="E146" s="480">
        <v>217.89999999999998</v>
      </c>
      <c r="F146" s="480">
        <v>213.6</v>
      </c>
      <c r="G146" s="480">
        <v>210.14999999999998</v>
      </c>
      <c r="H146" s="480">
        <v>225.64999999999998</v>
      </c>
      <c r="I146" s="480">
        <v>229.09999999999997</v>
      </c>
      <c r="J146" s="480">
        <v>233.39999999999998</v>
      </c>
      <c r="K146" s="479">
        <v>224.8</v>
      </c>
      <c r="L146" s="479">
        <v>217.05</v>
      </c>
      <c r="M146" s="479">
        <v>2.9037199999999999</v>
      </c>
    </row>
    <row r="147" spans="1:13">
      <c r="A147" s="254">
        <v>137</v>
      </c>
      <c r="B147" s="482" t="s">
        <v>742</v>
      </c>
      <c r="C147" s="479">
        <v>1797.5</v>
      </c>
      <c r="D147" s="480">
        <v>1798.8333333333333</v>
      </c>
      <c r="E147" s="480">
        <v>1783.6666666666665</v>
      </c>
      <c r="F147" s="480">
        <v>1769.8333333333333</v>
      </c>
      <c r="G147" s="480">
        <v>1754.6666666666665</v>
      </c>
      <c r="H147" s="480">
        <v>1812.6666666666665</v>
      </c>
      <c r="I147" s="480">
        <v>1827.833333333333</v>
      </c>
      <c r="J147" s="480">
        <v>1841.6666666666665</v>
      </c>
      <c r="K147" s="479">
        <v>1814</v>
      </c>
      <c r="L147" s="479">
        <v>1785</v>
      </c>
      <c r="M147" s="479">
        <v>2.7969999999999998E-2</v>
      </c>
    </row>
    <row r="148" spans="1:13">
      <c r="A148" s="254">
        <v>138</v>
      </c>
      <c r="B148" s="482" t="s">
        <v>235</v>
      </c>
      <c r="C148" s="479">
        <v>57.1</v>
      </c>
      <c r="D148" s="480">
        <v>57.566666666666663</v>
      </c>
      <c r="E148" s="480">
        <v>56.333333333333329</v>
      </c>
      <c r="F148" s="480">
        <v>55.566666666666663</v>
      </c>
      <c r="G148" s="480">
        <v>54.333333333333329</v>
      </c>
      <c r="H148" s="480">
        <v>58.333333333333329</v>
      </c>
      <c r="I148" s="480">
        <v>59.566666666666663</v>
      </c>
      <c r="J148" s="480">
        <v>60.333333333333329</v>
      </c>
      <c r="K148" s="479">
        <v>58.8</v>
      </c>
      <c r="L148" s="479">
        <v>56.8</v>
      </c>
      <c r="M148" s="479">
        <v>17.59638</v>
      </c>
    </row>
    <row r="149" spans="1:13">
      <c r="A149" s="254">
        <v>139</v>
      </c>
      <c r="B149" s="482" t="s">
        <v>94</v>
      </c>
      <c r="C149" s="479">
        <v>2368</v>
      </c>
      <c r="D149" s="480">
        <v>2380.3166666666671</v>
      </c>
      <c r="E149" s="480">
        <v>2343.7833333333342</v>
      </c>
      <c r="F149" s="480">
        <v>2319.5666666666671</v>
      </c>
      <c r="G149" s="480">
        <v>2283.0333333333342</v>
      </c>
      <c r="H149" s="480">
        <v>2404.5333333333342</v>
      </c>
      <c r="I149" s="480">
        <v>2441.0666666666671</v>
      </c>
      <c r="J149" s="480">
        <v>2465.2833333333342</v>
      </c>
      <c r="K149" s="479">
        <v>2416.85</v>
      </c>
      <c r="L149" s="479">
        <v>2356.1</v>
      </c>
      <c r="M149" s="479">
        <v>6.2348400000000002</v>
      </c>
    </row>
    <row r="150" spans="1:13">
      <c r="A150" s="254">
        <v>140</v>
      </c>
      <c r="B150" s="482" t="s">
        <v>351</v>
      </c>
      <c r="C150" s="479">
        <v>217.55</v>
      </c>
      <c r="D150" s="480">
        <v>219.91666666666666</v>
      </c>
      <c r="E150" s="480">
        <v>212.93333333333331</v>
      </c>
      <c r="F150" s="480">
        <v>208.31666666666666</v>
      </c>
      <c r="G150" s="480">
        <v>201.33333333333331</v>
      </c>
      <c r="H150" s="480">
        <v>224.5333333333333</v>
      </c>
      <c r="I150" s="480">
        <v>231.51666666666665</v>
      </c>
      <c r="J150" s="480">
        <v>236.1333333333333</v>
      </c>
      <c r="K150" s="479">
        <v>226.9</v>
      </c>
      <c r="L150" s="479">
        <v>215.3</v>
      </c>
      <c r="M150" s="479">
        <v>2.8528500000000001</v>
      </c>
    </row>
    <row r="151" spans="1:13">
      <c r="A151" s="254">
        <v>141</v>
      </c>
      <c r="B151" s="482" t="s">
        <v>236</v>
      </c>
      <c r="C151" s="479">
        <v>490.6</v>
      </c>
      <c r="D151" s="480">
        <v>491.2</v>
      </c>
      <c r="E151" s="480">
        <v>486.4</v>
      </c>
      <c r="F151" s="480">
        <v>482.2</v>
      </c>
      <c r="G151" s="480">
        <v>477.4</v>
      </c>
      <c r="H151" s="480">
        <v>495.4</v>
      </c>
      <c r="I151" s="480">
        <v>500.20000000000005</v>
      </c>
      <c r="J151" s="480">
        <v>504.4</v>
      </c>
      <c r="K151" s="479">
        <v>496</v>
      </c>
      <c r="L151" s="479">
        <v>487</v>
      </c>
      <c r="M151" s="479">
        <v>0.82954000000000006</v>
      </c>
    </row>
    <row r="152" spans="1:13">
      <c r="A152" s="254">
        <v>142</v>
      </c>
      <c r="B152" s="482" t="s">
        <v>237</v>
      </c>
      <c r="C152" s="479">
        <v>1309.05</v>
      </c>
      <c r="D152" s="480">
        <v>1315</v>
      </c>
      <c r="E152" s="480">
        <v>1285</v>
      </c>
      <c r="F152" s="480">
        <v>1260.95</v>
      </c>
      <c r="G152" s="480">
        <v>1230.95</v>
      </c>
      <c r="H152" s="480">
        <v>1339.05</v>
      </c>
      <c r="I152" s="480">
        <v>1369.05</v>
      </c>
      <c r="J152" s="480">
        <v>1393.1</v>
      </c>
      <c r="K152" s="479">
        <v>1345</v>
      </c>
      <c r="L152" s="479">
        <v>1290.95</v>
      </c>
      <c r="M152" s="479">
        <v>1.26898</v>
      </c>
    </row>
    <row r="153" spans="1:13">
      <c r="A153" s="254">
        <v>143</v>
      </c>
      <c r="B153" s="482" t="s">
        <v>238</v>
      </c>
      <c r="C153" s="479">
        <v>73.849999999999994</v>
      </c>
      <c r="D153" s="480">
        <v>74.5</v>
      </c>
      <c r="E153" s="480">
        <v>72.05</v>
      </c>
      <c r="F153" s="480">
        <v>70.25</v>
      </c>
      <c r="G153" s="480">
        <v>67.8</v>
      </c>
      <c r="H153" s="480">
        <v>76.3</v>
      </c>
      <c r="I153" s="480">
        <v>78.749999999999986</v>
      </c>
      <c r="J153" s="480">
        <v>80.55</v>
      </c>
      <c r="K153" s="479">
        <v>76.95</v>
      </c>
      <c r="L153" s="479">
        <v>72.7</v>
      </c>
      <c r="M153" s="479">
        <v>45.509</v>
      </c>
    </row>
    <row r="154" spans="1:13">
      <c r="A154" s="254">
        <v>144</v>
      </c>
      <c r="B154" s="482" t="s">
        <v>95</v>
      </c>
      <c r="C154" s="479">
        <v>82.65</v>
      </c>
      <c r="D154" s="480">
        <v>82.5</v>
      </c>
      <c r="E154" s="480">
        <v>81.75</v>
      </c>
      <c r="F154" s="480">
        <v>80.849999999999994</v>
      </c>
      <c r="G154" s="480">
        <v>80.099999999999994</v>
      </c>
      <c r="H154" s="480">
        <v>83.4</v>
      </c>
      <c r="I154" s="480">
        <v>84.15</v>
      </c>
      <c r="J154" s="480">
        <v>85.050000000000011</v>
      </c>
      <c r="K154" s="479">
        <v>83.25</v>
      </c>
      <c r="L154" s="479">
        <v>81.599999999999994</v>
      </c>
      <c r="M154" s="479">
        <v>9.4570699999999999</v>
      </c>
    </row>
    <row r="155" spans="1:13">
      <c r="A155" s="254">
        <v>145</v>
      </c>
      <c r="B155" s="482" t="s">
        <v>352</v>
      </c>
      <c r="C155" s="479">
        <v>587.65</v>
      </c>
      <c r="D155" s="480">
        <v>591.9</v>
      </c>
      <c r="E155" s="480">
        <v>581.75</v>
      </c>
      <c r="F155" s="480">
        <v>575.85</v>
      </c>
      <c r="G155" s="480">
        <v>565.70000000000005</v>
      </c>
      <c r="H155" s="480">
        <v>597.79999999999995</v>
      </c>
      <c r="I155" s="480">
        <v>607.94999999999982</v>
      </c>
      <c r="J155" s="480">
        <v>613.84999999999991</v>
      </c>
      <c r="K155" s="479">
        <v>602.04999999999995</v>
      </c>
      <c r="L155" s="479">
        <v>586</v>
      </c>
      <c r="M155" s="479">
        <v>0.55576999999999999</v>
      </c>
    </row>
    <row r="156" spans="1:13">
      <c r="A156" s="254">
        <v>146</v>
      </c>
      <c r="B156" s="482" t="s">
        <v>96</v>
      </c>
      <c r="C156" s="479">
        <v>1123.8</v>
      </c>
      <c r="D156" s="480">
        <v>1130.1833333333332</v>
      </c>
      <c r="E156" s="480">
        <v>1108.7666666666664</v>
      </c>
      <c r="F156" s="480">
        <v>1093.7333333333333</v>
      </c>
      <c r="G156" s="480">
        <v>1072.3166666666666</v>
      </c>
      <c r="H156" s="480">
        <v>1145.2166666666662</v>
      </c>
      <c r="I156" s="480">
        <v>1166.6333333333328</v>
      </c>
      <c r="J156" s="480">
        <v>1181.6666666666661</v>
      </c>
      <c r="K156" s="479">
        <v>1151.5999999999999</v>
      </c>
      <c r="L156" s="479">
        <v>1115.1500000000001</v>
      </c>
      <c r="M156" s="479">
        <v>14.672929999999999</v>
      </c>
    </row>
    <row r="157" spans="1:13">
      <c r="A157" s="254">
        <v>147</v>
      </c>
      <c r="B157" s="482" t="s">
        <v>97</v>
      </c>
      <c r="C157" s="479">
        <v>181.45</v>
      </c>
      <c r="D157" s="480">
        <v>182.21666666666667</v>
      </c>
      <c r="E157" s="480">
        <v>179.93333333333334</v>
      </c>
      <c r="F157" s="480">
        <v>178.41666666666666</v>
      </c>
      <c r="G157" s="480">
        <v>176.13333333333333</v>
      </c>
      <c r="H157" s="480">
        <v>183.73333333333335</v>
      </c>
      <c r="I157" s="480">
        <v>186.01666666666671</v>
      </c>
      <c r="J157" s="480">
        <v>187.53333333333336</v>
      </c>
      <c r="K157" s="479">
        <v>184.5</v>
      </c>
      <c r="L157" s="479">
        <v>180.7</v>
      </c>
      <c r="M157" s="479">
        <v>26.505690000000001</v>
      </c>
    </row>
    <row r="158" spans="1:13">
      <c r="A158" s="254">
        <v>148</v>
      </c>
      <c r="B158" s="482" t="s">
        <v>354</v>
      </c>
      <c r="C158" s="479">
        <v>314.35000000000002</v>
      </c>
      <c r="D158" s="480">
        <v>313.63333333333338</v>
      </c>
      <c r="E158" s="480">
        <v>311.66666666666674</v>
      </c>
      <c r="F158" s="480">
        <v>308.98333333333335</v>
      </c>
      <c r="G158" s="480">
        <v>307.01666666666671</v>
      </c>
      <c r="H158" s="480">
        <v>316.31666666666678</v>
      </c>
      <c r="I158" s="480">
        <v>318.28333333333336</v>
      </c>
      <c r="J158" s="480">
        <v>320.96666666666681</v>
      </c>
      <c r="K158" s="479">
        <v>315.60000000000002</v>
      </c>
      <c r="L158" s="479">
        <v>310.95</v>
      </c>
      <c r="M158" s="479">
        <v>3.56413</v>
      </c>
    </row>
    <row r="159" spans="1:13">
      <c r="A159" s="254">
        <v>149</v>
      </c>
      <c r="B159" s="482" t="s">
        <v>98</v>
      </c>
      <c r="C159" s="479">
        <v>79.45</v>
      </c>
      <c r="D159" s="480">
        <v>80.416666666666671</v>
      </c>
      <c r="E159" s="480">
        <v>78.033333333333346</v>
      </c>
      <c r="F159" s="480">
        <v>76.616666666666674</v>
      </c>
      <c r="G159" s="480">
        <v>74.233333333333348</v>
      </c>
      <c r="H159" s="480">
        <v>81.833333333333343</v>
      </c>
      <c r="I159" s="480">
        <v>84.216666666666669</v>
      </c>
      <c r="J159" s="480">
        <v>85.63333333333334</v>
      </c>
      <c r="K159" s="479">
        <v>82.8</v>
      </c>
      <c r="L159" s="479">
        <v>79</v>
      </c>
      <c r="M159" s="479">
        <v>352.16721999999999</v>
      </c>
    </row>
    <row r="160" spans="1:13">
      <c r="A160" s="254">
        <v>150</v>
      </c>
      <c r="B160" s="482" t="s">
        <v>355</v>
      </c>
      <c r="C160" s="479">
        <v>2860.7</v>
      </c>
      <c r="D160" s="480">
        <v>2862.7833333333333</v>
      </c>
      <c r="E160" s="480">
        <v>2827.9166666666665</v>
      </c>
      <c r="F160" s="480">
        <v>2795.1333333333332</v>
      </c>
      <c r="G160" s="480">
        <v>2760.2666666666664</v>
      </c>
      <c r="H160" s="480">
        <v>2895.5666666666666</v>
      </c>
      <c r="I160" s="480">
        <v>2930.4333333333334</v>
      </c>
      <c r="J160" s="480">
        <v>2963.2166666666667</v>
      </c>
      <c r="K160" s="479">
        <v>2897.65</v>
      </c>
      <c r="L160" s="479">
        <v>2830</v>
      </c>
      <c r="M160" s="479">
        <v>0.54242999999999997</v>
      </c>
    </row>
    <row r="161" spans="1:13">
      <c r="A161" s="254">
        <v>151</v>
      </c>
      <c r="B161" s="482" t="s">
        <v>356</v>
      </c>
      <c r="C161" s="479">
        <v>365.45</v>
      </c>
      <c r="D161" s="480">
        <v>369.06666666666666</v>
      </c>
      <c r="E161" s="480">
        <v>360.38333333333333</v>
      </c>
      <c r="F161" s="480">
        <v>355.31666666666666</v>
      </c>
      <c r="G161" s="480">
        <v>346.63333333333333</v>
      </c>
      <c r="H161" s="480">
        <v>374.13333333333333</v>
      </c>
      <c r="I161" s="480">
        <v>382.81666666666661</v>
      </c>
      <c r="J161" s="480">
        <v>387.88333333333333</v>
      </c>
      <c r="K161" s="479">
        <v>377.75</v>
      </c>
      <c r="L161" s="479">
        <v>364</v>
      </c>
      <c r="M161" s="479">
        <v>1.67031</v>
      </c>
    </row>
    <row r="162" spans="1:13">
      <c r="A162" s="254">
        <v>152</v>
      </c>
      <c r="B162" s="482" t="s">
        <v>357</v>
      </c>
      <c r="C162" s="479">
        <v>152.94999999999999</v>
      </c>
      <c r="D162" s="480">
        <v>155.53333333333333</v>
      </c>
      <c r="E162" s="480">
        <v>149.61666666666667</v>
      </c>
      <c r="F162" s="480">
        <v>146.28333333333333</v>
      </c>
      <c r="G162" s="480">
        <v>140.36666666666667</v>
      </c>
      <c r="H162" s="480">
        <v>158.86666666666667</v>
      </c>
      <c r="I162" s="480">
        <v>164.78333333333336</v>
      </c>
      <c r="J162" s="480">
        <v>168.11666666666667</v>
      </c>
      <c r="K162" s="479">
        <v>161.44999999999999</v>
      </c>
      <c r="L162" s="479">
        <v>152.19999999999999</v>
      </c>
      <c r="M162" s="479">
        <v>11.91353</v>
      </c>
    </row>
    <row r="163" spans="1:13">
      <c r="A163" s="254">
        <v>153</v>
      </c>
      <c r="B163" s="482" t="s">
        <v>358</v>
      </c>
      <c r="C163" s="479">
        <v>124</v>
      </c>
      <c r="D163" s="480">
        <v>125.28333333333335</v>
      </c>
      <c r="E163" s="480">
        <v>120.8666666666667</v>
      </c>
      <c r="F163" s="480">
        <v>117.73333333333336</v>
      </c>
      <c r="G163" s="480">
        <v>113.31666666666672</v>
      </c>
      <c r="H163" s="480">
        <v>128.41666666666669</v>
      </c>
      <c r="I163" s="480">
        <v>132.83333333333334</v>
      </c>
      <c r="J163" s="480">
        <v>135.96666666666667</v>
      </c>
      <c r="K163" s="479">
        <v>129.69999999999999</v>
      </c>
      <c r="L163" s="479">
        <v>122.15</v>
      </c>
      <c r="M163" s="479">
        <v>106.67993</v>
      </c>
    </row>
    <row r="164" spans="1:13">
      <c r="A164" s="254">
        <v>154</v>
      </c>
      <c r="B164" s="482" t="s">
        <v>359</v>
      </c>
      <c r="C164" s="479">
        <v>215.35</v>
      </c>
      <c r="D164" s="480">
        <v>219.98333333333335</v>
      </c>
      <c r="E164" s="480">
        <v>208.9666666666667</v>
      </c>
      <c r="F164" s="480">
        <v>202.58333333333334</v>
      </c>
      <c r="G164" s="480">
        <v>191.56666666666669</v>
      </c>
      <c r="H164" s="480">
        <v>226.3666666666667</v>
      </c>
      <c r="I164" s="480">
        <v>237.38333333333335</v>
      </c>
      <c r="J164" s="480">
        <v>243.76666666666671</v>
      </c>
      <c r="K164" s="479">
        <v>231</v>
      </c>
      <c r="L164" s="479">
        <v>213.6</v>
      </c>
      <c r="M164" s="479">
        <v>80.594579999999993</v>
      </c>
    </row>
    <row r="165" spans="1:13">
      <c r="A165" s="254">
        <v>155</v>
      </c>
      <c r="B165" s="482" t="s">
        <v>239</v>
      </c>
      <c r="C165" s="479">
        <v>6.9</v>
      </c>
      <c r="D165" s="480">
        <v>7</v>
      </c>
      <c r="E165" s="480">
        <v>6.75</v>
      </c>
      <c r="F165" s="480">
        <v>6.6</v>
      </c>
      <c r="G165" s="480">
        <v>6.35</v>
      </c>
      <c r="H165" s="480">
        <v>7.15</v>
      </c>
      <c r="I165" s="480">
        <v>7.4</v>
      </c>
      <c r="J165" s="480">
        <v>7.5500000000000007</v>
      </c>
      <c r="K165" s="479">
        <v>7.25</v>
      </c>
      <c r="L165" s="479">
        <v>6.85</v>
      </c>
      <c r="M165" s="479">
        <v>45.644919999999999</v>
      </c>
    </row>
    <row r="166" spans="1:13">
      <c r="A166" s="254">
        <v>156</v>
      </c>
      <c r="B166" s="482" t="s">
        <v>240</v>
      </c>
      <c r="C166" s="479">
        <v>50.25</v>
      </c>
      <c r="D166" s="480">
        <v>50.883333333333333</v>
      </c>
      <c r="E166" s="480">
        <v>49.366666666666667</v>
      </c>
      <c r="F166" s="480">
        <v>48.483333333333334</v>
      </c>
      <c r="G166" s="480">
        <v>46.966666666666669</v>
      </c>
      <c r="H166" s="480">
        <v>51.766666666666666</v>
      </c>
      <c r="I166" s="480">
        <v>53.283333333333331</v>
      </c>
      <c r="J166" s="480">
        <v>54.166666666666664</v>
      </c>
      <c r="K166" s="479">
        <v>52.4</v>
      </c>
      <c r="L166" s="479">
        <v>50</v>
      </c>
      <c r="M166" s="479">
        <v>27.42353</v>
      </c>
    </row>
    <row r="167" spans="1:13">
      <c r="A167" s="254">
        <v>157</v>
      </c>
      <c r="B167" s="482" t="s">
        <v>99</v>
      </c>
      <c r="C167" s="479">
        <v>143.75</v>
      </c>
      <c r="D167" s="480">
        <v>142.25</v>
      </c>
      <c r="E167" s="480">
        <v>138.85</v>
      </c>
      <c r="F167" s="480">
        <v>133.94999999999999</v>
      </c>
      <c r="G167" s="480">
        <v>130.54999999999998</v>
      </c>
      <c r="H167" s="480">
        <v>147.15</v>
      </c>
      <c r="I167" s="480">
        <v>150.54999999999998</v>
      </c>
      <c r="J167" s="480">
        <v>155.45000000000002</v>
      </c>
      <c r="K167" s="479">
        <v>145.65</v>
      </c>
      <c r="L167" s="479">
        <v>137.35</v>
      </c>
      <c r="M167" s="479">
        <v>311.86405999999999</v>
      </c>
    </row>
    <row r="168" spans="1:13">
      <c r="A168" s="254">
        <v>158</v>
      </c>
      <c r="B168" s="482" t="s">
        <v>360</v>
      </c>
      <c r="C168" s="479">
        <v>256.64999999999998</v>
      </c>
      <c r="D168" s="480">
        <v>258.48333333333329</v>
      </c>
      <c r="E168" s="480">
        <v>253.26666666666659</v>
      </c>
      <c r="F168" s="480">
        <v>249.8833333333333</v>
      </c>
      <c r="G168" s="480">
        <v>244.6666666666666</v>
      </c>
      <c r="H168" s="480">
        <v>261.86666666666656</v>
      </c>
      <c r="I168" s="480">
        <v>267.08333333333326</v>
      </c>
      <c r="J168" s="480">
        <v>270.46666666666658</v>
      </c>
      <c r="K168" s="479">
        <v>263.7</v>
      </c>
      <c r="L168" s="479">
        <v>255.1</v>
      </c>
      <c r="M168" s="479">
        <v>0.45265</v>
      </c>
    </row>
    <row r="169" spans="1:13">
      <c r="A169" s="254">
        <v>159</v>
      </c>
      <c r="B169" s="482" t="s">
        <v>361</v>
      </c>
      <c r="C169" s="479">
        <v>235.5</v>
      </c>
      <c r="D169" s="480">
        <v>238.13333333333333</v>
      </c>
      <c r="E169" s="480">
        <v>231.46666666666664</v>
      </c>
      <c r="F169" s="480">
        <v>227.43333333333331</v>
      </c>
      <c r="G169" s="480">
        <v>220.76666666666662</v>
      </c>
      <c r="H169" s="480">
        <v>242.16666666666666</v>
      </c>
      <c r="I169" s="480">
        <v>248.83333333333334</v>
      </c>
      <c r="J169" s="480">
        <v>252.86666666666667</v>
      </c>
      <c r="K169" s="479">
        <v>244.8</v>
      </c>
      <c r="L169" s="479">
        <v>234.1</v>
      </c>
      <c r="M169" s="479">
        <v>2.0929000000000002</v>
      </c>
    </row>
    <row r="170" spans="1:13">
      <c r="A170" s="254">
        <v>160</v>
      </c>
      <c r="B170" s="482" t="s">
        <v>744</v>
      </c>
      <c r="C170" s="479">
        <v>4139.55</v>
      </c>
      <c r="D170" s="480">
        <v>4175.2</v>
      </c>
      <c r="E170" s="480">
        <v>4080.3999999999996</v>
      </c>
      <c r="F170" s="480">
        <v>4021.25</v>
      </c>
      <c r="G170" s="480">
        <v>3926.45</v>
      </c>
      <c r="H170" s="480">
        <v>4234.3499999999995</v>
      </c>
      <c r="I170" s="480">
        <v>4329.1500000000005</v>
      </c>
      <c r="J170" s="480">
        <v>4388.2999999999993</v>
      </c>
      <c r="K170" s="479">
        <v>4270</v>
      </c>
      <c r="L170" s="479">
        <v>4116.05</v>
      </c>
      <c r="M170" s="479">
        <v>0.31112000000000001</v>
      </c>
    </row>
    <row r="171" spans="1:13">
      <c r="A171" s="254">
        <v>161</v>
      </c>
      <c r="B171" s="482" t="s">
        <v>102</v>
      </c>
      <c r="C171" s="479">
        <v>23</v>
      </c>
      <c r="D171" s="480">
        <v>23.133333333333336</v>
      </c>
      <c r="E171" s="480">
        <v>22.766666666666673</v>
      </c>
      <c r="F171" s="480">
        <v>22.533333333333335</v>
      </c>
      <c r="G171" s="480">
        <v>22.166666666666671</v>
      </c>
      <c r="H171" s="480">
        <v>23.366666666666674</v>
      </c>
      <c r="I171" s="480">
        <v>23.733333333333341</v>
      </c>
      <c r="J171" s="480">
        <v>23.966666666666676</v>
      </c>
      <c r="K171" s="479">
        <v>23.5</v>
      </c>
      <c r="L171" s="479">
        <v>22.9</v>
      </c>
      <c r="M171" s="479">
        <v>91.56523</v>
      </c>
    </row>
    <row r="172" spans="1:13">
      <c r="A172" s="254">
        <v>162</v>
      </c>
      <c r="B172" s="482" t="s">
        <v>362</v>
      </c>
      <c r="C172" s="479">
        <v>2810.35</v>
      </c>
      <c r="D172" s="480">
        <v>2846.7833333333333</v>
      </c>
      <c r="E172" s="480">
        <v>2743.5666666666666</v>
      </c>
      <c r="F172" s="480">
        <v>2676.7833333333333</v>
      </c>
      <c r="G172" s="480">
        <v>2573.5666666666666</v>
      </c>
      <c r="H172" s="480">
        <v>2913.5666666666666</v>
      </c>
      <c r="I172" s="480">
        <v>3016.7833333333328</v>
      </c>
      <c r="J172" s="480">
        <v>3083.5666666666666</v>
      </c>
      <c r="K172" s="479">
        <v>2950</v>
      </c>
      <c r="L172" s="479">
        <v>2780</v>
      </c>
      <c r="M172" s="479">
        <v>0.20125999999999999</v>
      </c>
    </row>
    <row r="173" spans="1:13">
      <c r="A173" s="254">
        <v>163</v>
      </c>
      <c r="B173" s="482" t="s">
        <v>745</v>
      </c>
      <c r="C173" s="479">
        <v>171.85</v>
      </c>
      <c r="D173" s="480">
        <v>173.11666666666667</v>
      </c>
      <c r="E173" s="480">
        <v>170.13333333333335</v>
      </c>
      <c r="F173" s="480">
        <v>168.41666666666669</v>
      </c>
      <c r="G173" s="480">
        <v>165.43333333333337</v>
      </c>
      <c r="H173" s="480">
        <v>174.83333333333334</v>
      </c>
      <c r="I173" s="480">
        <v>177.81666666666669</v>
      </c>
      <c r="J173" s="480">
        <v>179.53333333333333</v>
      </c>
      <c r="K173" s="479">
        <v>176.1</v>
      </c>
      <c r="L173" s="479">
        <v>171.4</v>
      </c>
      <c r="M173" s="479">
        <v>2.1158600000000001</v>
      </c>
    </row>
    <row r="174" spans="1:13">
      <c r="A174" s="254">
        <v>164</v>
      </c>
      <c r="B174" s="482" t="s">
        <v>363</v>
      </c>
      <c r="C174" s="479">
        <v>2660.1</v>
      </c>
      <c r="D174" s="480">
        <v>2694.5166666666669</v>
      </c>
      <c r="E174" s="480">
        <v>2605.0333333333338</v>
      </c>
      <c r="F174" s="480">
        <v>2549.9666666666667</v>
      </c>
      <c r="G174" s="480">
        <v>2460.4833333333336</v>
      </c>
      <c r="H174" s="480">
        <v>2749.5833333333339</v>
      </c>
      <c r="I174" s="480">
        <v>2839.0666666666666</v>
      </c>
      <c r="J174" s="480">
        <v>2894.1333333333341</v>
      </c>
      <c r="K174" s="479">
        <v>2784</v>
      </c>
      <c r="L174" s="479">
        <v>2639.45</v>
      </c>
      <c r="M174" s="479">
        <v>0.22158</v>
      </c>
    </row>
    <row r="175" spans="1:13">
      <c r="A175" s="254">
        <v>165</v>
      </c>
      <c r="B175" s="482" t="s">
        <v>241</v>
      </c>
      <c r="C175" s="479">
        <v>208.75</v>
      </c>
      <c r="D175" s="480">
        <v>210.9666666666667</v>
      </c>
      <c r="E175" s="480">
        <v>205.0833333333334</v>
      </c>
      <c r="F175" s="480">
        <v>201.41666666666671</v>
      </c>
      <c r="G175" s="480">
        <v>195.53333333333342</v>
      </c>
      <c r="H175" s="480">
        <v>214.63333333333338</v>
      </c>
      <c r="I175" s="480">
        <v>220.51666666666671</v>
      </c>
      <c r="J175" s="480">
        <v>224.18333333333337</v>
      </c>
      <c r="K175" s="479">
        <v>216.85</v>
      </c>
      <c r="L175" s="479">
        <v>207.3</v>
      </c>
      <c r="M175" s="479">
        <v>21.810279999999999</v>
      </c>
    </row>
    <row r="176" spans="1:13">
      <c r="A176" s="254">
        <v>166</v>
      </c>
      <c r="B176" s="482" t="s">
        <v>364</v>
      </c>
      <c r="C176" s="479">
        <v>5491.95</v>
      </c>
      <c r="D176" s="480">
        <v>5481.3166666666666</v>
      </c>
      <c r="E176" s="480">
        <v>5467.6333333333332</v>
      </c>
      <c r="F176" s="480">
        <v>5443.3166666666666</v>
      </c>
      <c r="G176" s="480">
        <v>5429.6333333333332</v>
      </c>
      <c r="H176" s="480">
        <v>5505.6333333333332</v>
      </c>
      <c r="I176" s="480">
        <v>5519.3166666666657</v>
      </c>
      <c r="J176" s="480">
        <v>5543.6333333333332</v>
      </c>
      <c r="K176" s="479">
        <v>5495</v>
      </c>
      <c r="L176" s="479">
        <v>5457</v>
      </c>
      <c r="M176" s="479">
        <v>8.5180000000000006E-2</v>
      </c>
    </row>
    <row r="177" spans="1:13">
      <c r="A177" s="254">
        <v>167</v>
      </c>
      <c r="B177" s="482" t="s">
        <v>365</v>
      </c>
      <c r="C177" s="479">
        <v>1457.7</v>
      </c>
      <c r="D177" s="480">
        <v>1457.9333333333332</v>
      </c>
      <c r="E177" s="480">
        <v>1450.8666666666663</v>
      </c>
      <c r="F177" s="480">
        <v>1444.0333333333331</v>
      </c>
      <c r="G177" s="480">
        <v>1436.9666666666662</v>
      </c>
      <c r="H177" s="480">
        <v>1464.7666666666664</v>
      </c>
      <c r="I177" s="480">
        <v>1471.8333333333335</v>
      </c>
      <c r="J177" s="480">
        <v>1478.6666666666665</v>
      </c>
      <c r="K177" s="479">
        <v>1465</v>
      </c>
      <c r="L177" s="479">
        <v>1451.1</v>
      </c>
      <c r="M177" s="479">
        <v>0.38754</v>
      </c>
    </row>
    <row r="178" spans="1:13">
      <c r="A178" s="254">
        <v>168</v>
      </c>
      <c r="B178" s="482" t="s">
        <v>100</v>
      </c>
      <c r="C178" s="479">
        <v>558.15</v>
      </c>
      <c r="D178" s="480">
        <v>565.30000000000007</v>
      </c>
      <c r="E178" s="480">
        <v>546.85000000000014</v>
      </c>
      <c r="F178" s="480">
        <v>535.55000000000007</v>
      </c>
      <c r="G178" s="480">
        <v>517.10000000000014</v>
      </c>
      <c r="H178" s="480">
        <v>576.60000000000014</v>
      </c>
      <c r="I178" s="480">
        <v>595.05000000000018</v>
      </c>
      <c r="J178" s="480">
        <v>606.35000000000014</v>
      </c>
      <c r="K178" s="479">
        <v>583.75</v>
      </c>
      <c r="L178" s="479">
        <v>554</v>
      </c>
      <c r="M178" s="479">
        <v>31.81758</v>
      </c>
    </row>
    <row r="179" spans="1:13">
      <c r="A179" s="254">
        <v>169</v>
      </c>
      <c r="B179" s="482" t="s">
        <v>366</v>
      </c>
      <c r="C179" s="479">
        <v>863.05</v>
      </c>
      <c r="D179" s="480">
        <v>864.03333333333342</v>
      </c>
      <c r="E179" s="480">
        <v>860.96666666666681</v>
      </c>
      <c r="F179" s="480">
        <v>858.88333333333344</v>
      </c>
      <c r="G179" s="480">
        <v>855.81666666666683</v>
      </c>
      <c r="H179" s="480">
        <v>866.11666666666679</v>
      </c>
      <c r="I179" s="480">
        <v>869.18333333333339</v>
      </c>
      <c r="J179" s="480">
        <v>871.26666666666677</v>
      </c>
      <c r="K179" s="479">
        <v>867.1</v>
      </c>
      <c r="L179" s="479">
        <v>861.95</v>
      </c>
      <c r="M179" s="479">
        <v>0.14008999999999999</v>
      </c>
    </row>
    <row r="180" spans="1:13">
      <c r="A180" s="254">
        <v>170</v>
      </c>
      <c r="B180" s="482" t="s">
        <v>242</v>
      </c>
      <c r="C180" s="479">
        <v>502.1</v>
      </c>
      <c r="D180" s="480">
        <v>504.36666666666662</v>
      </c>
      <c r="E180" s="480">
        <v>497.73333333333323</v>
      </c>
      <c r="F180" s="480">
        <v>493.36666666666662</v>
      </c>
      <c r="G180" s="480">
        <v>486.73333333333323</v>
      </c>
      <c r="H180" s="480">
        <v>508.73333333333323</v>
      </c>
      <c r="I180" s="480">
        <v>515.36666666666656</v>
      </c>
      <c r="J180" s="480">
        <v>519.73333333333323</v>
      </c>
      <c r="K180" s="479">
        <v>511</v>
      </c>
      <c r="L180" s="479">
        <v>500</v>
      </c>
      <c r="M180" s="479">
        <v>1.0411999999999999</v>
      </c>
    </row>
    <row r="181" spans="1:13">
      <c r="A181" s="254">
        <v>171</v>
      </c>
      <c r="B181" s="482" t="s">
        <v>103</v>
      </c>
      <c r="C181" s="479">
        <v>697.6</v>
      </c>
      <c r="D181" s="480">
        <v>702.13333333333333</v>
      </c>
      <c r="E181" s="480">
        <v>690.4666666666667</v>
      </c>
      <c r="F181" s="480">
        <v>683.33333333333337</v>
      </c>
      <c r="G181" s="480">
        <v>671.66666666666674</v>
      </c>
      <c r="H181" s="480">
        <v>709.26666666666665</v>
      </c>
      <c r="I181" s="480">
        <v>720.93333333333339</v>
      </c>
      <c r="J181" s="480">
        <v>728.06666666666661</v>
      </c>
      <c r="K181" s="479">
        <v>713.8</v>
      </c>
      <c r="L181" s="479">
        <v>695</v>
      </c>
      <c r="M181" s="479">
        <v>6.83406</v>
      </c>
    </row>
    <row r="182" spans="1:13">
      <c r="A182" s="254">
        <v>172</v>
      </c>
      <c r="B182" s="482" t="s">
        <v>243</v>
      </c>
      <c r="C182" s="479">
        <v>502.5</v>
      </c>
      <c r="D182" s="480">
        <v>506.01666666666665</v>
      </c>
      <c r="E182" s="480">
        <v>488.0333333333333</v>
      </c>
      <c r="F182" s="480">
        <v>473.56666666666666</v>
      </c>
      <c r="G182" s="480">
        <v>455.58333333333331</v>
      </c>
      <c r="H182" s="480">
        <v>520.48333333333335</v>
      </c>
      <c r="I182" s="480">
        <v>538.4666666666667</v>
      </c>
      <c r="J182" s="480">
        <v>552.93333333333328</v>
      </c>
      <c r="K182" s="479">
        <v>524</v>
      </c>
      <c r="L182" s="479">
        <v>491.55</v>
      </c>
      <c r="M182" s="479">
        <v>1.57185</v>
      </c>
    </row>
    <row r="183" spans="1:13">
      <c r="A183" s="254">
        <v>173</v>
      </c>
      <c r="B183" s="482" t="s">
        <v>244</v>
      </c>
      <c r="C183" s="479">
        <v>1283.8499999999999</v>
      </c>
      <c r="D183" s="480">
        <v>1303</v>
      </c>
      <c r="E183" s="480">
        <v>1261</v>
      </c>
      <c r="F183" s="480">
        <v>1238.1500000000001</v>
      </c>
      <c r="G183" s="480">
        <v>1196.1500000000001</v>
      </c>
      <c r="H183" s="480">
        <v>1325.85</v>
      </c>
      <c r="I183" s="480">
        <v>1367.85</v>
      </c>
      <c r="J183" s="480">
        <v>1390.6999999999998</v>
      </c>
      <c r="K183" s="479">
        <v>1345</v>
      </c>
      <c r="L183" s="479">
        <v>1280.1500000000001</v>
      </c>
      <c r="M183" s="479">
        <v>7.7441700000000004</v>
      </c>
    </row>
    <row r="184" spans="1:13">
      <c r="A184" s="254">
        <v>174</v>
      </c>
      <c r="B184" s="482" t="s">
        <v>367</v>
      </c>
      <c r="C184" s="479">
        <v>333.15</v>
      </c>
      <c r="D184" s="480">
        <v>336.71666666666664</v>
      </c>
      <c r="E184" s="480">
        <v>328.43333333333328</v>
      </c>
      <c r="F184" s="480">
        <v>323.71666666666664</v>
      </c>
      <c r="G184" s="480">
        <v>315.43333333333328</v>
      </c>
      <c r="H184" s="480">
        <v>341.43333333333328</v>
      </c>
      <c r="I184" s="480">
        <v>349.7166666666667</v>
      </c>
      <c r="J184" s="480">
        <v>354.43333333333328</v>
      </c>
      <c r="K184" s="479">
        <v>345</v>
      </c>
      <c r="L184" s="479">
        <v>332</v>
      </c>
      <c r="M184" s="479">
        <v>27.451059999999998</v>
      </c>
    </row>
    <row r="185" spans="1:13">
      <c r="A185" s="254">
        <v>175</v>
      </c>
      <c r="B185" s="482" t="s">
        <v>245</v>
      </c>
      <c r="C185" s="479">
        <v>736.85</v>
      </c>
      <c r="D185" s="480">
        <v>744.4666666666667</v>
      </c>
      <c r="E185" s="480">
        <v>719.03333333333342</v>
      </c>
      <c r="F185" s="480">
        <v>701.2166666666667</v>
      </c>
      <c r="G185" s="480">
        <v>675.78333333333342</v>
      </c>
      <c r="H185" s="480">
        <v>762.28333333333342</v>
      </c>
      <c r="I185" s="480">
        <v>787.71666666666681</v>
      </c>
      <c r="J185" s="480">
        <v>805.53333333333342</v>
      </c>
      <c r="K185" s="479">
        <v>769.9</v>
      </c>
      <c r="L185" s="479">
        <v>726.65</v>
      </c>
      <c r="M185" s="479">
        <v>29.862629999999999</v>
      </c>
    </row>
    <row r="186" spans="1:13">
      <c r="A186" s="254">
        <v>176</v>
      </c>
      <c r="B186" s="482" t="s">
        <v>104</v>
      </c>
      <c r="C186" s="479">
        <v>1415.95</v>
      </c>
      <c r="D186" s="480">
        <v>1422.95</v>
      </c>
      <c r="E186" s="480">
        <v>1397</v>
      </c>
      <c r="F186" s="480">
        <v>1378.05</v>
      </c>
      <c r="G186" s="480">
        <v>1352.1</v>
      </c>
      <c r="H186" s="480">
        <v>1441.9</v>
      </c>
      <c r="I186" s="480">
        <v>1467.8500000000004</v>
      </c>
      <c r="J186" s="480">
        <v>1486.8000000000002</v>
      </c>
      <c r="K186" s="479">
        <v>1448.9</v>
      </c>
      <c r="L186" s="479">
        <v>1404</v>
      </c>
      <c r="M186" s="479">
        <v>20.710080000000001</v>
      </c>
    </row>
    <row r="187" spans="1:13">
      <c r="A187" s="254">
        <v>177</v>
      </c>
      <c r="B187" s="482" t="s">
        <v>368</v>
      </c>
      <c r="C187" s="479">
        <v>346.55</v>
      </c>
      <c r="D187" s="480">
        <v>341.93333333333334</v>
      </c>
      <c r="E187" s="480">
        <v>333.86666666666667</v>
      </c>
      <c r="F187" s="480">
        <v>321.18333333333334</v>
      </c>
      <c r="G187" s="480">
        <v>313.11666666666667</v>
      </c>
      <c r="H187" s="480">
        <v>354.61666666666667</v>
      </c>
      <c r="I187" s="480">
        <v>362.68333333333339</v>
      </c>
      <c r="J187" s="480">
        <v>375.36666666666667</v>
      </c>
      <c r="K187" s="479">
        <v>350</v>
      </c>
      <c r="L187" s="479">
        <v>329.25</v>
      </c>
      <c r="M187" s="479">
        <v>11.49587</v>
      </c>
    </row>
    <row r="188" spans="1:13">
      <c r="A188" s="254">
        <v>178</v>
      </c>
      <c r="B188" s="482" t="s">
        <v>369</v>
      </c>
      <c r="C188" s="479">
        <v>142.4</v>
      </c>
      <c r="D188" s="480">
        <v>145.29999999999998</v>
      </c>
      <c r="E188" s="480">
        <v>137.19999999999996</v>
      </c>
      <c r="F188" s="480">
        <v>131.99999999999997</v>
      </c>
      <c r="G188" s="480">
        <v>123.89999999999995</v>
      </c>
      <c r="H188" s="480">
        <v>150.49999999999997</v>
      </c>
      <c r="I188" s="480">
        <v>158.6</v>
      </c>
      <c r="J188" s="480">
        <v>163.79999999999998</v>
      </c>
      <c r="K188" s="479">
        <v>153.4</v>
      </c>
      <c r="L188" s="479">
        <v>140.1</v>
      </c>
      <c r="M188" s="479">
        <v>21.684819999999998</v>
      </c>
    </row>
    <row r="189" spans="1:13">
      <c r="A189" s="254">
        <v>179</v>
      </c>
      <c r="B189" s="482" t="s">
        <v>370</v>
      </c>
      <c r="C189" s="479">
        <v>998.3</v>
      </c>
      <c r="D189" s="480">
        <v>991.11666666666667</v>
      </c>
      <c r="E189" s="480">
        <v>932.43333333333339</v>
      </c>
      <c r="F189" s="480">
        <v>866.56666666666672</v>
      </c>
      <c r="G189" s="480">
        <v>807.88333333333344</v>
      </c>
      <c r="H189" s="480">
        <v>1056.9833333333333</v>
      </c>
      <c r="I189" s="480">
        <v>1115.6666666666665</v>
      </c>
      <c r="J189" s="480">
        <v>1181.5333333333333</v>
      </c>
      <c r="K189" s="479">
        <v>1049.8</v>
      </c>
      <c r="L189" s="479">
        <v>925.25</v>
      </c>
      <c r="M189" s="479">
        <v>7.1200599999999996</v>
      </c>
    </row>
    <row r="190" spans="1:13">
      <c r="A190" s="254">
        <v>180</v>
      </c>
      <c r="B190" s="482" t="s">
        <v>371</v>
      </c>
      <c r="C190" s="479">
        <v>413</v>
      </c>
      <c r="D190" s="480">
        <v>418.31666666666666</v>
      </c>
      <c r="E190" s="480">
        <v>405.68333333333334</v>
      </c>
      <c r="F190" s="480">
        <v>398.36666666666667</v>
      </c>
      <c r="G190" s="480">
        <v>385.73333333333335</v>
      </c>
      <c r="H190" s="480">
        <v>425.63333333333333</v>
      </c>
      <c r="I190" s="480">
        <v>438.26666666666665</v>
      </c>
      <c r="J190" s="480">
        <v>445.58333333333331</v>
      </c>
      <c r="K190" s="479">
        <v>430.95</v>
      </c>
      <c r="L190" s="479">
        <v>411</v>
      </c>
      <c r="M190" s="479">
        <v>2.60819</v>
      </c>
    </row>
    <row r="191" spans="1:13">
      <c r="A191" s="254">
        <v>181</v>
      </c>
      <c r="B191" s="482" t="s">
        <v>743</v>
      </c>
      <c r="C191" s="479">
        <v>158.4</v>
      </c>
      <c r="D191" s="480">
        <v>162.98333333333335</v>
      </c>
      <c r="E191" s="480">
        <v>152.41666666666669</v>
      </c>
      <c r="F191" s="480">
        <v>146.43333333333334</v>
      </c>
      <c r="G191" s="480">
        <v>135.86666666666667</v>
      </c>
      <c r="H191" s="480">
        <v>168.9666666666667</v>
      </c>
      <c r="I191" s="480">
        <v>179.53333333333336</v>
      </c>
      <c r="J191" s="480">
        <v>185.51666666666671</v>
      </c>
      <c r="K191" s="479">
        <v>173.55</v>
      </c>
      <c r="L191" s="479">
        <v>157</v>
      </c>
      <c r="M191" s="479">
        <v>19.15391</v>
      </c>
    </row>
    <row r="192" spans="1:13">
      <c r="A192" s="254">
        <v>182</v>
      </c>
      <c r="B192" s="482" t="s">
        <v>773</v>
      </c>
      <c r="C192" s="479">
        <v>788.9</v>
      </c>
      <c r="D192" s="480">
        <v>796.33333333333337</v>
      </c>
      <c r="E192" s="480">
        <v>767.66666666666674</v>
      </c>
      <c r="F192" s="480">
        <v>746.43333333333339</v>
      </c>
      <c r="G192" s="480">
        <v>717.76666666666677</v>
      </c>
      <c r="H192" s="480">
        <v>817.56666666666672</v>
      </c>
      <c r="I192" s="480">
        <v>846.23333333333346</v>
      </c>
      <c r="J192" s="480">
        <v>867.4666666666667</v>
      </c>
      <c r="K192" s="479">
        <v>825</v>
      </c>
      <c r="L192" s="479">
        <v>775.1</v>
      </c>
      <c r="M192" s="479">
        <v>1.3249899999999999</v>
      </c>
    </row>
    <row r="193" spans="1:13">
      <c r="A193" s="254">
        <v>183</v>
      </c>
      <c r="B193" s="482" t="s">
        <v>372</v>
      </c>
      <c r="C193" s="479">
        <v>528.45000000000005</v>
      </c>
      <c r="D193" s="480">
        <v>533.11666666666667</v>
      </c>
      <c r="E193" s="480">
        <v>521.73333333333335</v>
      </c>
      <c r="F193" s="480">
        <v>515.01666666666665</v>
      </c>
      <c r="G193" s="480">
        <v>503.63333333333333</v>
      </c>
      <c r="H193" s="480">
        <v>539.83333333333337</v>
      </c>
      <c r="I193" s="480">
        <v>551.21666666666681</v>
      </c>
      <c r="J193" s="480">
        <v>557.93333333333339</v>
      </c>
      <c r="K193" s="479">
        <v>544.5</v>
      </c>
      <c r="L193" s="479">
        <v>526.4</v>
      </c>
      <c r="M193" s="479">
        <v>7.3266799999999996</v>
      </c>
    </row>
    <row r="194" spans="1:13">
      <c r="A194" s="254">
        <v>184</v>
      </c>
      <c r="B194" s="482" t="s">
        <v>373</v>
      </c>
      <c r="C194" s="479">
        <v>60.85</v>
      </c>
      <c r="D194" s="480">
        <v>61.54999999999999</v>
      </c>
      <c r="E194" s="480">
        <v>59.59999999999998</v>
      </c>
      <c r="F194" s="480">
        <v>58.349999999999987</v>
      </c>
      <c r="G194" s="480">
        <v>56.399999999999977</v>
      </c>
      <c r="H194" s="480">
        <v>62.799999999999983</v>
      </c>
      <c r="I194" s="480">
        <v>64.749999999999986</v>
      </c>
      <c r="J194" s="480">
        <v>65.999999999999986</v>
      </c>
      <c r="K194" s="479">
        <v>63.5</v>
      </c>
      <c r="L194" s="479">
        <v>60.3</v>
      </c>
      <c r="M194" s="479">
        <v>34.986499999999999</v>
      </c>
    </row>
    <row r="195" spans="1:13">
      <c r="A195" s="254">
        <v>185</v>
      </c>
      <c r="B195" s="482" t="s">
        <v>374</v>
      </c>
      <c r="C195" s="479">
        <v>358.6</v>
      </c>
      <c r="D195" s="480">
        <v>365.14999999999992</v>
      </c>
      <c r="E195" s="480">
        <v>345.84999999999985</v>
      </c>
      <c r="F195" s="480">
        <v>333.09999999999991</v>
      </c>
      <c r="G195" s="480">
        <v>313.79999999999984</v>
      </c>
      <c r="H195" s="480">
        <v>377.89999999999986</v>
      </c>
      <c r="I195" s="480">
        <v>397.19999999999993</v>
      </c>
      <c r="J195" s="480">
        <v>409.94999999999987</v>
      </c>
      <c r="K195" s="479">
        <v>384.45</v>
      </c>
      <c r="L195" s="479">
        <v>352.4</v>
      </c>
      <c r="M195" s="479">
        <v>18.252210000000002</v>
      </c>
    </row>
    <row r="196" spans="1:13">
      <c r="A196" s="254">
        <v>186</v>
      </c>
      <c r="B196" s="482" t="s">
        <v>375</v>
      </c>
      <c r="C196" s="479">
        <v>94.4</v>
      </c>
      <c r="D196" s="480">
        <v>95</v>
      </c>
      <c r="E196" s="480">
        <v>93.15</v>
      </c>
      <c r="F196" s="480">
        <v>91.9</v>
      </c>
      <c r="G196" s="480">
        <v>90.050000000000011</v>
      </c>
      <c r="H196" s="480">
        <v>96.25</v>
      </c>
      <c r="I196" s="480">
        <v>98.1</v>
      </c>
      <c r="J196" s="480">
        <v>99.35</v>
      </c>
      <c r="K196" s="479">
        <v>96.85</v>
      </c>
      <c r="L196" s="479">
        <v>93.75</v>
      </c>
      <c r="M196" s="479">
        <v>12.274229999999999</v>
      </c>
    </row>
    <row r="197" spans="1:13">
      <c r="A197" s="254">
        <v>187</v>
      </c>
      <c r="B197" s="482" t="s">
        <v>376</v>
      </c>
      <c r="C197" s="479">
        <v>93.05</v>
      </c>
      <c r="D197" s="480">
        <v>94.516666666666666</v>
      </c>
      <c r="E197" s="480">
        <v>90.833333333333329</v>
      </c>
      <c r="F197" s="480">
        <v>88.61666666666666</v>
      </c>
      <c r="G197" s="480">
        <v>84.933333333333323</v>
      </c>
      <c r="H197" s="480">
        <v>96.733333333333334</v>
      </c>
      <c r="I197" s="480">
        <v>100.41666666666667</v>
      </c>
      <c r="J197" s="480">
        <v>102.63333333333334</v>
      </c>
      <c r="K197" s="479">
        <v>98.2</v>
      </c>
      <c r="L197" s="479">
        <v>92.3</v>
      </c>
      <c r="M197" s="479">
        <v>26.123390000000001</v>
      </c>
    </row>
    <row r="198" spans="1:13">
      <c r="A198" s="254">
        <v>188</v>
      </c>
      <c r="B198" s="482" t="s">
        <v>246</v>
      </c>
      <c r="C198" s="479">
        <v>265.25</v>
      </c>
      <c r="D198" s="480">
        <v>268.58333333333331</v>
      </c>
      <c r="E198" s="480">
        <v>258.66666666666663</v>
      </c>
      <c r="F198" s="480">
        <v>252.08333333333331</v>
      </c>
      <c r="G198" s="480">
        <v>242.16666666666663</v>
      </c>
      <c r="H198" s="480">
        <v>275.16666666666663</v>
      </c>
      <c r="I198" s="480">
        <v>285.08333333333326</v>
      </c>
      <c r="J198" s="480">
        <v>291.66666666666663</v>
      </c>
      <c r="K198" s="479">
        <v>278.5</v>
      </c>
      <c r="L198" s="479">
        <v>262</v>
      </c>
      <c r="M198" s="479">
        <v>3.4459399999999998</v>
      </c>
    </row>
    <row r="199" spans="1:13">
      <c r="A199" s="254">
        <v>189</v>
      </c>
      <c r="B199" s="482" t="s">
        <v>377</v>
      </c>
      <c r="C199" s="479">
        <v>693.15</v>
      </c>
      <c r="D199" s="480">
        <v>698.4</v>
      </c>
      <c r="E199" s="480">
        <v>684.19999999999993</v>
      </c>
      <c r="F199" s="480">
        <v>675.25</v>
      </c>
      <c r="G199" s="480">
        <v>661.05</v>
      </c>
      <c r="H199" s="480">
        <v>707.34999999999991</v>
      </c>
      <c r="I199" s="480">
        <v>721.55</v>
      </c>
      <c r="J199" s="480">
        <v>730.49999999999989</v>
      </c>
      <c r="K199" s="479">
        <v>712.6</v>
      </c>
      <c r="L199" s="479">
        <v>689.45</v>
      </c>
      <c r="M199" s="479">
        <v>0.13574</v>
      </c>
    </row>
    <row r="200" spans="1:13">
      <c r="A200" s="254">
        <v>190</v>
      </c>
      <c r="B200" s="482" t="s">
        <v>247</v>
      </c>
      <c r="C200" s="479">
        <v>2238.85</v>
      </c>
      <c r="D200" s="480">
        <v>2276.4500000000003</v>
      </c>
      <c r="E200" s="480">
        <v>2177.9000000000005</v>
      </c>
      <c r="F200" s="480">
        <v>2116.9500000000003</v>
      </c>
      <c r="G200" s="480">
        <v>2018.4000000000005</v>
      </c>
      <c r="H200" s="480">
        <v>2337.4000000000005</v>
      </c>
      <c r="I200" s="480">
        <v>2435.9500000000007</v>
      </c>
      <c r="J200" s="480">
        <v>2496.9000000000005</v>
      </c>
      <c r="K200" s="479">
        <v>2375</v>
      </c>
      <c r="L200" s="479">
        <v>2215.5</v>
      </c>
      <c r="M200" s="479">
        <v>5.5520699999999996</v>
      </c>
    </row>
    <row r="201" spans="1:13">
      <c r="A201" s="254">
        <v>191</v>
      </c>
      <c r="B201" s="482" t="s">
        <v>107</v>
      </c>
      <c r="C201" s="479">
        <v>900.95</v>
      </c>
      <c r="D201" s="480">
        <v>905.06666666666661</v>
      </c>
      <c r="E201" s="480">
        <v>895.13333333333321</v>
      </c>
      <c r="F201" s="480">
        <v>889.31666666666661</v>
      </c>
      <c r="G201" s="480">
        <v>879.38333333333321</v>
      </c>
      <c r="H201" s="480">
        <v>910.88333333333321</v>
      </c>
      <c r="I201" s="480">
        <v>920.81666666666661</v>
      </c>
      <c r="J201" s="480">
        <v>926.63333333333321</v>
      </c>
      <c r="K201" s="479">
        <v>915</v>
      </c>
      <c r="L201" s="479">
        <v>899.25</v>
      </c>
      <c r="M201" s="479">
        <v>62.170259999999999</v>
      </c>
    </row>
    <row r="202" spans="1:13">
      <c r="A202" s="254">
        <v>192</v>
      </c>
      <c r="B202" s="482" t="s">
        <v>248</v>
      </c>
      <c r="C202" s="479">
        <v>2728.35</v>
      </c>
      <c r="D202" s="480">
        <v>2747.2833333333333</v>
      </c>
      <c r="E202" s="480">
        <v>2705.0666666666666</v>
      </c>
      <c r="F202" s="480">
        <v>2681.7833333333333</v>
      </c>
      <c r="G202" s="480">
        <v>2639.5666666666666</v>
      </c>
      <c r="H202" s="480">
        <v>2770.5666666666666</v>
      </c>
      <c r="I202" s="480">
        <v>2812.7833333333328</v>
      </c>
      <c r="J202" s="480">
        <v>2836.0666666666666</v>
      </c>
      <c r="K202" s="479">
        <v>2789.5</v>
      </c>
      <c r="L202" s="479">
        <v>2724</v>
      </c>
      <c r="M202" s="479">
        <v>2.8287100000000001</v>
      </c>
    </row>
    <row r="203" spans="1:13">
      <c r="A203" s="254">
        <v>193</v>
      </c>
      <c r="B203" s="482" t="s">
        <v>109</v>
      </c>
      <c r="C203" s="479">
        <v>1388.35</v>
      </c>
      <c r="D203" s="480">
        <v>1398.2166666666665</v>
      </c>
      <c r="E203" s="480">
        <v>1373.4333333333329</v>
      </c>
      <c r="F203" s="480">
        <v>1358.5166666666664</v>
      </c>
      <c r="G203" s="480">
        <v>1333.7333333333329</v>
      </c>
      <c r="H203" s="480">
        <v>1413.133333333333</v>
      </c>
      <c r="I203" s="480">
        <v>1437.9166666666663</v>
      </c>
      <c r="J203" s="480">
        <v>1452.833333333333</v>
      </c>
      <c r="K203" s="479">
        <v>1423</v>
      </c>
      <c r="L203" s="479">
        <v>1383.3</v>
      </c>
      <c r="M203" s="479">
        <v>107.43164</v>
      </c>
    </row>
    <row r="204" spans="1:13">
      <c r="A204" s="254">
        <v>194</v>
      </c>
      <c r="B204" s="482" t="s">
        <v>249</v>
      </c>
      <c r="C204" s="479">
        <v>667.85</v>
      </c>
      <c r="D204" s="480">
        <v>671.4</v>
      </c>
      <c r="E204" s="480">
        <v>661.94999999999993</v>
      </c>
      <c r="F204" s="480">
        <v>656.05</v>
      </c>
      <c r="G204" s="480">
        <v>646.59999999999991</v>
      </c>
      <c r="H204" s="480">
        <v>677.3</v>
      </c>
      <c r="I204" s="480">
        <v>686.75</v>
      </c>
      <c r="J204" s="480">
        <v>692.65</v>
      </c>
      <c r="K204" s="479">
        <v>680.85</v>
      </c>
      <c r="L204" s="479">
        <v>665.5</v>
      </c>
      <c r="M204" s="479">
        <v>41.1875</v>
      </c>
    </row>
    <row r="205" spans="1:13">
      <c r="A205" s="254">
        <v>195</v>
      </c>
      <c r="B205" s="482" t="s">
        <v>382</v>
      </c>
      <c r="C205" s="479">
        <v>31.3</v>
      </c>
      <c r="D205" s="480">
        <v>31.966666666666669</v>
      </c>
      <c r="E205" s="480">
        <v>30.233333333333334</v>
      </c>
      <c r="F205" s="480">
        <v>29.166666666666664</v>
      </c>
      <c r="G205" s="480">
        <v>27.43333333333333</v>
      </c>
      <c r="H205" s="480">
        <v>33.033333333333339</v>
      </c>
      <c r="I205" s="480">
        <v>34.766666666666673</v>
      </c>
      <c r="J205" s="480">
        <v>35.833333333333343</v>
      </c>
      <c r="K205" s="479">
        <v>33.700000000000003</v>
      </c>
      <c r="L205" s="479">
        <v>30.9</v>
      </c>
      <c r="M205" s="479">
        <v>254.02897999999999</v>
      </c>
    </row>
    <row r="206" spans="1:13">
      <c r="A206" s="254">
        <v>196</v>
      </c>
      <c r="B206" s="482" t="s">
        <v>378</v>
      </c>
      <c r="C206" s="479">
        <v>23.2</v>
      </c>
      <c r="D206" s="480">
        <v>23.5</v>
      </c>
      <c r="E206" s="480">
        <v>22.8</v>
      </c>
      <c r="F206" s="480">
        <v>22.400000000000002</v>
      </c>
      <c r="G206" s="480">
        <v>21.700000000000003</v>
      </c>
      <c r="H206" s="480">
        <v>23.9</v>
      </c>
      <c r="I206" s="480">
        <v>24.6</v>
      </c>
      <c r="J206" s="480">
        <v>24.999999999999996</v>
      </c>
      <c r="K206" s="479">
        <v>24.2</v>
      </c>
      <c r="L206" s="479">
        <v>23.1</v>
      </c>
      <c r="M206" s="479">
        <v>48.45073</v>
      </c>
    </row>
    <row r="207" spans="1:13">
      <c r="A207" s="254">
        <v>197</v>
      </c>
      <c r="B207" s="482" t="s">
        <v>379</v>
      </c>
      <c r="C207" s="479">
        <v>837.25</v>
      </c>
      <c r="D207" s="480">
        <v>838.15</v>
      </c>
      <c r="E207" s="480">
        <v>824.15</v>
      </c>
      <c r="F207" s="480">
        <v>811.05</v>
      </c>
      <c r="G207" s="480">
        <v>797.05</v>
      </c>
      <c r="H207" s="480">
        <v>851.25</v>
      </c>
      <c r="I207" s="480">
        <v>865.25</v>
      </c>
      <c r="J207" s="480">
        <v>878.35</v>
      </c>
      <c r="K207" s="479">
        <v>852.15</v>
      </c>
      <c r="L207" s="479">
        <v>825.05</v>
      </c>
      <c r="M207" s="479">
        <v>0.94240999999999997</v>
      </c>
    </row>
    <row r="208" spans="1:13">
      <c r="A208" s="254">
        <v>198</v>
      </c>
      <c r="B208" s="482" t="s">
        <v>105</v>
      </c>
      <c r="C208" s="479">
        <v>985.95</v>
      </c>
      <c r="D208" s="480">
        <v>994.65</v>
      </c>
      <c r="E208" s="480">
        <v>972.3</v>
      </c>
      <c r="F208" s="480">
        <v>958.65</v>
      </c>
      <c r="G208" s="480">
        <v>936.3</v>
      </c>
      <c r="H208" s="480">
        <v>1008.3</v>
      </c>
      <c r="I208" s="480">
        <v>1030.6500000000001</v>
      </c>
      <c r="J208" s="480">
        <v>1044.3</v>
      </c>
      <c r="K208" s="479">
        <v>1017</v>
      </c>
      <c r="L208" s="479">
        <v>981</v>
      </c>
      <c r="M208" s="479">
        <v>11.33825</v>
      </c>
    </row>
    <row r="209" spans="1:13">
      <c r="A209" s="254">
        <v>199</v>
      </c>
      <c r="B209" s="482" t="s">
        <v>380</v>
      </c>
      <c r="C209" s="479">
        <v>242.05</v>
      </c>
      <c r="D209" s="480">
        <v>241.68333333333331</v>
      </c>
      <c r="E209" s="480">
        <v>239.36666666666662</v>
      </c>
      <c r="F209" s="480">
        <v>236.68333333333331</v>
      </c>
      <c r="G209" s="480">
        <v>234.36666666666662</v>
      </c>
      <c r="H209" s="480">
        <v>244.36666666666662</v>
      </c>
      <c r="I209" s="480">
        <v>246.68333333333328</v>
      </c>
      <c r="J209" s="480">
        <v>249.36666666666662</v>
      </c>
      <c r="K209" s="479">
        <v>244</v>
      </c>
      <c r="L209" s="479">
        <v>239</v>
      </c>
      <c r="M209" s="479">
        <v>1.2430300000000001</v>
      </c>
    </row>
    <row r="210" spans="1:13">
      <c r="A210" s="254">
        <v>200</v>
      </c>
      <c r="B210" s="482" t="s">
        <v>381</v>
      </c>
      <c r="C210" s="479">
        <v>362.45</v>
      </c>
      <c r="D210" s="480">
        <v>363.66666666666669</v>
      </c>
      <c r="E210" s="480">
        <v>359.68333333333339</v>
      </c>
      <c r="F210" s="480">
        <v>356.91666666666669</v>
      </c>
      <c r="G210" s="480">
        <v>352.93333333333339</v>
      </c>
      <c r="H210" s="480">
        <v>366.43333333333339</v>
      </c>
      <c r="I210" s="480">
        <v>370.41666666666663</v>
      </c>
      <c r="J210" s="480">
        <v>373.18333333333339</v>
      </c>
      <c r="K210" s="479">
        <v>367.65</v>
      </c>
      <c r="L210" s="479">
        <v>360.9</v>
      </c>
      <c r="M210" s="479">
        <v>3.14608</v>
      </c>
    </row>
    <row r="211" spans="1:13">
      <c r="A211" s="254">
        <v>201</v>
      </c>
      <c r="B211" s="482" t="s">
        <v>110</v>
      </c>
      <c r="C211" s="479">
        <v>2776.75</v>
      </c>
      <c r="D211" s="480">
        <v>2787.75</v>
      </c>
      <c r="E211" s="480">
        <v>2755.75</v>
      </c>
      <c r="F211" s="480">
        <v>2734.75</v>
      </c>
      <c r="G211" s="480">
        <v>2702.75</v>
      </c>
      <c r="H211" s="480">
        <v>2808.75</v>
      </c>
      <c r="I211" s="480">
        <v>2840.75</v>
      </c>
      <c r="J211" s="480">
        <v>2861.75</v>
      </c>
      <c r="K211" s="479">
        <v>2819.75</v>
      </c>
      <c r="L211" s="479">
        <v>2766.75</v>
      </c>
      <c r="M211" s="479">
        <v>6.4225599999999998</v>
      </c>
    </row>
    <row r="212" spans="1:13">
      <c r="A212" s="254">
        <v>202</v>
      </c>
      <c r="B212" s="482" t="s">
        <v>383</v>
      </c>
      <c r="C212" s="479">
        <v>45.25</v>
      </c>
      <c r="D212" s="480">
        <v>46.016666666666673</v>
      </c>
      <c r="E212" s="480">
        <v>44.333333333333343</v>
      </c>
      <c r="F212" s="480">
        <v>43.416666666666671</v>
      </c>
      <c r="G212" s="480">
        <v>41.733333333333341</v>
      </c>
      <c r="H212" s="480">
        <v>46.933333333333344</v>
      </c>
      <c r="I212" s="480">
        <v>48.616666666666667</v>
      </c>
      <c r="J212" s="480">
        <v>49.533333333333346</v>
      </c>
      <c r="K212" s="479">
        <v>47.7</v>
      </c>
      <c r="L212" s="479">
        <v>45.1</v>
      </c>
      <c r="M212" s="479">
        <v>116.79751</v>
      </c>
    </row>
    <row r="213" spans="1:13">
      <c r="A213" s="254">
        <v>203</v>
      </c>
      <c r="B213" s="482" t="s">
        <v>112</v>
      </c>
      <c r="C213" s="479">
        <v>362.55</v>
      </c>
      <c r="D213" s="480">
        <v>368.90000000000003</v>
      </c>
      <c r="E213" s="480">
        <v>353.35000000000008</v>
      </c>
      <c r="F213" s="480">
        <v>344.15000000000003</v>
      </c>
      <c r="G213" s="480">
        <v>328.60000000000008</v>
      </c>
      <c r="H213" s="480">
        <v>378.10000000000008</v>
      </c>
      <c r="I213" s="480">
        <v>393.65000000000003</v>
      </c>
      <c r="J213" s="480">
        <v>402.85000000000008</v>
      </c>
      <c r="K213" s="479">
        <v>384.45</v>
      </c>
      <c r="L213" s="479">
        <v>359.7</v>
      </c>
      <c r="M213" s="479">
        <v>297.67756000000003</v>
      </c>
    </row>
    <row r="214" spans="1:13">
      <c r="A214" s="254">
        <v>204</v>
      </c>
      <c r="B214" s="482" t="s">
        <v>384</v>
      </c>
      <c r="C214" s="479">
        <v>953.8</v>
      </c>
      <c r="D214" s="480">
        <v>959.91666666666663</v>
      </c>
      <c r="E214" s="480">
        <v>941.88333333333321</v>
      </c>
      <c r="F214" s="480">
        <v>929.96666666666658</v>
      </c>
      <c r="G214" s="480">
        <v>911.93333333333317</v>
      </c>
      <c r="H214" s="480">
        <v>971.83333333333326</v>
      </c>
      <c r="I214" s="480">
        <v>989.86666666666679</v>
      </c>
      <c r="J214" s="480">
        <v>1001.7833333333333</v>
      </c>
      <c r="K214" s="479">
        <v>977.95</v>
      </c>
      <c r="L214" s="479">
        <v>948</v>
      </c>
      <c r="M214" s="479">
        <v>2.2360899999999999</v>
      </c>
    </row>
    <row r="215" spans="1:13">
      <c r="A215" s="254">
        <v>205</v>
      </c>
      <c r="B215" s="482" t="s">
        <v>385</v>
      </c>
      <c r="C215" s="479">
        <v>151.65</v>
      </c>
      <c r="D215" s="480">
        <v>153.85</v>
      </c>
      <c r="E215" s="480">
        <v>148.6</v>
      </c>
      <c r="F215" s="480">
        <v>145.55000000000001</v>
      </c>
      <c r="G215" s="480">
        <v>140.30000000000001</v>
      </c>
      <c r="H215" s="480">
        <v>156.89999999999998</v>
      </c>
      <c r="I215" s="480">
        <v>162.14999999999998</v>
      </c>
      <c r="J215" s="480">
        <v>165.19999999999996</v>
      </c>
      <c r="K215" s="479">
        <v>159.1</v>
      </c>
      <c r="L215" s="479">
        <v>150.80000000000001</v>
      </c>
      <c r="M215" s="479">
        <v>69.926259999999999</v>
      </c>
    </row>
    <row r="216" spans="1:13">
      <c r="A216" s="254">
        <v>206</v>
      </c>
      <c r="B216" s="482" t="s">
        <v>113</v>
      </c>
      <c r="C216" s="479">
        <v>241.5</v>
      </c>
      <c r="D216" s="480">
        <v>240.96666666666667</v>
      </c>
      <c r="E216" s="480">
        <v>237.13333333333333</v>
      </c>
      <c r="F216" s="480">
        <v>232.76666666666665</v>
      </c>
      <c r="G216" s="480">
        <v>228.93333333333331</v>
      </c>
      <c r="H216" s="480">
        <v>245.33333333333334</v>
      </c>
      <c r="I216" s="480">
        <v>249.16666666666666</v>
      </c>
      <c r="J216" s="480">
        <v>253.53333333333336</v>
      </c>
      <c r="K216" s="479">
        <v>244.8</v>
      </c>
      <c r="L216" s="479">
        <v>236.6</v>
      </c>
      <c r="M216" s="479">
        <v>70.801820000000006</v>
      </c>
    </row>
    <row r="217" spans="1:13">
      <c r="A217" s="254">
        <v>207</v>
      </c>
      <c r="B217" s="482" t="s">
        <v>114</v>
      </c>
      <c r="C217" s="479">
        <v>2407.65</v>
      </c>
      <c r="D217" s="480">
        <v>2399.35</v>
      </c>
      <c r="E217" s="480">
        <v>2380.5</v>
      </c>
      <c r="F217" s="480">
        <v>2353.35</v>
      </c>
      <c r="G217" s="480">
        <v>2334.5</v>
      </c>
      <c r="H217" s="480">
        <v>2426.5</v>
      </c>
      <c r="I217" s="480">
        <v>2445.3499999999995</v>
      </c>
      <c r="J217" s="480">
        <v>2472.5</v>
      </c>
      <c r="K217" s="479">
        <v>2418.1999999999998</v>
      </c>
      <c r="L217" s="479">
        <v>2372.1999999999998</v>
      </c>
      <c r="M217" s="479">
        <v>14.53111</v>
      </c>
    </row>
    <row r="218" spans="1:13">
      <c r="A218" s="254">
        <v>208</v>
      </c>
      <c r="B218" s="482" t="s">
        <v>250</v>
      </c>
      <c r="C218" s="479">
        <v>290.39999999999998</v>
      </c>
      <c r="D218" s="480">
        <v>293.46666666666664</v>
      </c>
      <c r="E218" s="480">
        <v>283.93333333333328</v>
      </c>
      <c r="F218" s="480">
        <v>277.46666666666664</v>
      </c>
      <c r="G218" s="480">
        <v>267.93333333333328</v>
      </c>
      <c r="H218" s="480">
        <v>299.93333333333328</v>
      </c>
      <c r="I218" s="480">
        <v>309.4666666666667</v>
      </c>
      <c r="J218" s="480">
        <v>315.93333333333328</v>
      </c>
      <c r="K218" s="479">
        <v>303</v>
      </c>
      <c r="L218" s="479">
        <v>287</v>
      </c>
      <c r="M218" s="479">
        <v>37.878160000000001</v>
      </c>
    </row>
    <row r="219" spans="1:13">
      <c r="A219" s="254">
        <v>209</v>
      </c>
      <c r="B219" s="482" t="s">
        <v>386</v>
      </c>
      <c r="C219" s="479">
        <v>42572.4</v>
      </c>
      <c r="D219" s="480">
        <v>42803.783333333333</v>
      </c>
      <c r="E219" s="480">
        <v>42168.616666666669</v>
      </c>
      <c r="F219" s="480">
        <v>41764.833333333336</v>
      </c>
      <c r="G219" s="480">
        <v>41129.666666666672</v>
      </c>
      <c r="H219" s="480">
        <v>43207.566666666666</v>
      </c>
      <c r="I219" s="480">
        <v>43842.733333333337</v>
      </c>
      <c r="J219" s="480">
        <v>44246.516666666663</v>
      </c>
      <c r="K219" s="479">
        <v>43438.95</v>
      </c>
      <c r="L219" s="479">
        <v>42400</v>
      </c>
      <c r="M219" s="479">
        <v>1.5570000000000001E-2</v>
      </c>
    </row>
    <row r="220" spans="1:13">
      <c r="A220" s="254">
        <v>210</v>
      </c>
      <c r="B220" s="482" t="s">
        <v>251</v>
      </c>
      <c r="C220" s="479">
        <v>42.7</v>
      </c>
      <c r="D220" s="480">
        <v>43.04999999999999</v>
      </c>
      <c r="E220" s="480">
        <v>41.949999999999982</v>
      </c>
      <c r="F220" s="480">
        <v>41.199999999999989</v>
      </c>
      <c r="G220" s="480">
        <v>40.09999999999998</v>
      </c>
      <c r="H220" s="480">
        <v>43.799999999999983</v>
      </c>
      <c r="I220" s="480">
        <v>44.899999999999991</v>
      </c>
      <c r="J220" s="480">
        <v>45.649999999999984</v>
      </c>
      <c r="K220" s="479">
        <v>44.15</v>
      </c>
      <c r="L220" s="479">
        <v>42.3</v>
      </c>
      <c r="M220" s="479">
        <v>21.362660000000002</v>
      </c>
    </row>
    <row r="221" spans="1:13">
      <c r="A221" s="254">
        <v>211</v>
      </c>
      <c r="B221" s="482" t="s">
        <v>108</v>
      </c>
      <c r="C221" s="479">
        <v>2377.1999999999998</v>
      </c>
      <c r="D221" s="480">
        <v>2395.2666666666664</v>
      </c>
      <c r="E221" s="480">
        <v>2355.5333333333328</v>
      </c>
      <c r="F221" s="480">
        <v>2333.8666666666663</v>
      </c>
      <c r="G221" s="480">
        <v>2294.1333333333328</v>
      </c>
      <c r="H221" s="480">
        <v>2416.9333333333329</v>
      </c>
      <c r="I221" s="480">
        <v>2456.6666666666665</v>
      </c>
      <c r="J221" s="480">
        <v>2478.333333333333</v>
      </c>
      <c r="K221" s="479">
        <v>2435</v>
      </c>
      <c r="L221" s="479">
        <v>2373.6</v>
      </c>
      <c r="M221" s="479">
        <v>31.358339999999998</v>
      </c>
    </row>
    <row r="222" spans="1:13">
      <c r="A222" s="254">
        <v>212</v>
      </c>
      <c r="B222" s="482" t="s">
        <v>834</v>
      </c>
      <c r="C222" s="479">
        <v>282.75</v>
      </c>
      <c r="D222" s="480">
        <v>285.84999999999997</v>
      </c>
      <c r="E222" s="480">
        <v>273.89999999999992</v>
      </c>
      <c r="F222" s="480">
        <v>265.04999999999995</v>
      </c>
      <c r="G222" s="480">
        <v>253.09999999999991</v>
      </c>
      <c r="H222" s="480">
        <v>294.69999999999993</v>
      </c>
      <c r="I222" s="480">
        <v>306.64999999999998</v>
      </c>
      <c r="J222" s="480">
        <v>315.49999999999994</v>
      </c>
      <c r="K222" s="479">
        <v>297.8</v>
      </c>
      <c r="L222" s="479">
        <v>277</v>
      </c>
      <c r="M222" s="479">
        <v>3.0613899999999998</v>
      </c>
    </row>
    <row r="223" spans="1:13">
      <c r="A223" s="254">
        <v>213</v>
      </c>
      <c r="B223" s="482" t="s">
        <v>116</v>
      </c>
      <c r="C223" s="479">
        <v>591.54999999999995</v>
      </c>
      <c r="D223" s="480">
        <v>596.18333333333328</v>
      </c>
      <c r="E223" s="480">
        <v>584.36666666666656</v>
      </c>
      <c r="F223" s="480">
        <v>577.18333333333328</v>
      </c>
      <c r="G223" s="480">
        <v>565.36666666666656</v>
      </c>
      <c r="H223" s="480">
        <v>603.36666666666656</v>
      </c>
      <c r="I223" s="480">
        <v>615.18333333333339</v>
      </c>
      <c r="J223" s="480">
        <v>622.36666666666656</v>
      </c>
      <c r="K223" s="479">
        <v>608</v>
      </c>
      <c r="L223" s="479">
        <v>589</v>
      </c>
      <c r="M223" s="479">
        <v>151.15127000000001</v>
      </c>
    </row>
    <row r="224" spans="1:13">
      <c r="A224" s="254">
        <v>214</v>
      </c>
      <c r="B224" s="482" t="s">
        <v>252</v>
      </c>
      <c r="C224" s="479">
        <v>1443.2</v>
      </c>
      <c r="D224" s="480">
        <v>1446.0166666666667</v>
      </c>
      <c r="E224" s="480">
        <v>1420.0833333333333</v>
      </c>
      <c r="F224" s="480">
        <v>1396.9666666666667</v>
      </c>
      <c r="G224" s="480">
        <v>1371.0333333333333</v>
      </c>
      <c r="H224" s="480">
        <v>1469.1333333333332</v>
      </c>
      <c r="I224" s="480">
        <v>1495.0666666666666</v>
      </c>
      <c r="J224" s="480">
        <v>1518.1833333333332</v>
      </c>
      <c r="K224" s="479">
        <v>1471.95</v>
      </c>
      <c r="L224" s="479">
        <v>1422.9</v>
      </c>
      <c r="M224" s="479">
        <v>4.2553999999999998</v>
      </c>
    </row>
    <row r="225" spans="1:13">
      <c r="A225" s="254">
        <v>215</v>
      </c>
      <c r="B225" s="482" t="s">
        <v>117</v>
      </c>
      <c r="C225" s="479">
        <v>553.70000000000005</v>
      </c>
      <c r="D225" s="480">
        <v>553.30000000000007</v>
      </c>
      <c r="E225" s="480">
        <v>541.15000000000009</v>
      </c>
      <c r="F225" s="480">
        <v>528.6</v>
      </c>
      <c r="G225" s="480">
        <v>516.45000000000005</v>
      </c>
      <c r="H225" s="480">
        <v>565.85000000000014</v>
      </c>
      <c r="I225" s="480">
        <v>578</v>
      </c>
      <c r="J225" s="480">
        <v>590.55000000000018</v>
      </c>
      <c r="K225" s="479">
        <v>565.45000000000005</v>
      </c>
      <c r="L225" s="479">
        <v>540.75</v>
      </c>
      <c r="M225" s="479">
        <v>63.993400000000001</v>
      </c>
    </row>
    <row r="226" spans="1:13">
      <c r="A226" s="254">
        <v>216</v>
      </c>
      <c r="B226" s="482" t="s">
        <v>387</v>
      </c>
      <c r="C226" s="479">
        <v>453.55</v>
      </c>
      <c r="D226" s="480">
        <v>453.8</v>
      </c>
      <c r="E226" s="480">
        <v>445.85</v>
      </c>
      <c r="F226" s="480">
        <v>438.15000000000003</v>
      </c>
      <c r="G226" s="480">
        <v>430.20000000000005</v>
      </c>
      <c r="H226" s="480">
        <v>461.5</v>
      </c>
      <c r="I226" s="480">
        <v>469.44999999999993</v>
      </c>
      <c r="J226" s="480">
        <v>477.15</v>
      </c>
      <c r="K226" s="479">
        <v>461.75</v>
      </c>
      <c r="L226" s="479">
        <v>446.1</v>
      </c>
      <c r="M226" s="479">
        <v>10.51784</v>
      </c>
    </row>
    <row r="227" spans="1:13">
      <c r="A227" s="254">
        <v>217</v>
      </c>
      <c r="B227" s="482" t="s">
        <v>388</v>
      </c>
      <c r="C227" s="479">
        <v>3277.25</v>
      </c>
      <c r="D227" s="480">
        <v>3307.0833333333335</v>
      </c>
      <c r="E227" s="480">
        <v>3220.166666666667</v>
      </c>
      <c r="F227" s="480">
        <v>3163.0833333333335</v>
      </c>
      <c r="G227" s="480">
        <v>3076.166666666667</v>
      </c>
      <c r="H227" s="480">
        <v>3364.166666666667</v>
      </c>
      <c r="I227" s="480">
        <v>3451.0833333333339</v>
      </c>
      <c r="J227" s="480">
        <v>3508.166666666667</v>
      </c>
      <c r="K227" s="479">
        <v>3394</v>
      </c>
      <c r="L227" s="479">
        <v>3250</v>
      </c>
      <c r="M227" s="479">
        <v>4.7230000000000001E-2</v>
      </c>
    </row>
    <row r="228" spans="1:13">
      <c r="A228" s="254">
        <v>218</v>
      </c>
      <c r="B228" s="482" t="s">
        <v>253</v>
      </c>
      <c r="C228" s="479">
        <v>36.4</v>
      </c>
      <c r="D228" s="480">
        <v>36.85</v>
      </c>
      <c r="E228" s="480">
        <v>35.700000000000003</v>
      </c>
      <c r="F228" s="480">
        <v>35</v>
      </c>
      <c r="G228" s="480">
        <v>33.85</v>
      </c>
      <c r="H228" s="480">
        <v>37.550000000000004</v>
      </c>
      <c r="I228" s="480">
        <v>38.699999999999996</v>
      </c>
      <c r="J228" s="480">
        <v>39.400000000000006</v>
      </c>
      <c r="K228" s="479">
        <v>38</v>
      </c>
      <c r="L228" s="479">
        <v>36.15</v>
      </c>
      <c r="M228" s="479">
        <v>283.82839999999999</v>
      </c>
    </row>
    <row r="229" spans="1:13">
      <c r="A229" s="254">
        <v>219</v>
      </c>
      <c r="B229" s="482" t="s">
        <v>119</v>
      </c>
      <c r="C229" s="479">
        <v>55.75</v>
      </c>
      <c r="D229" s="480">
        <v>55.85</v>
      </c>
      <c r="E229" s="480">
        <v>54.25</v>
      </c>
      <c r="F229" s="480">
        <v>52.75</v>
      </c>
      <c r="G229" s="480">
        <v>51.15</v>
      </c>
      <c r="H229" s="480">
        <v>57.35</v>
      </c>
      <c r="I229" s="480">
        <v>58.95000000000001</v>
      </c>
      <c r="J229" s="480">
        <v>60.45</v>
      </c>
      <c r="K229" s="479">
        <v>57.45</v>
      </c>
      <c r="L229" s="479">
        <v>54.35</v>
      </c>
      <c r="M229" s="479">
        <v>642.53913</v>
      </c>
    </row>
    <row r="230" spans="1:13">
      <c r="A230" s="254">
        <v>220</v>
      </c>
      <c r="B230" s="482" t="s">
        <v>389</v>
      </c>
      <c r="C230" s="479">
        <v>53.05</v>
      </c>
      <c r="D230" s="480">
        <v>53.066666666666663</v>
      </c>
      <c r="E230" s="480">
        <v>51.533333333333324</v>
      </c>
      <c r="F230" s="480">
        <v>50.016666666666659</v>
      </c>
      <c r="G230" s="480">
        <v>48.48333333333332</v>
      </c>
      <c r="H230" s="480">
        <v>54.583333333333329</v>
      </c>
      <c r="I230" s="480">
        <v>56.11666666666666</v>
      </c>
      <c r="J230" s="480">
        <v>57.633333333333333</v>
      </c>
      <c r="K230" s="479">
        <v>54.6</v>
      </c>
      <c r="L230" s="479">
        <v>51.55</v>
      </c>
      <c r="M230" s="479">
        <v>140.15937</v>
      </c>
    </row>
    <row r="231" spans="1:13">
      <c r="A231" s="254">
        <v>221</v>
      </c>
      <c r="B231" s="482" t="s">
        <v>390</v>
      </c>
      <c r="C231" s="479">
        <v>960.45</v>
      </c>
      <c r="D231" s="480">
        <v>971.76666666666677</v>
      </c>
      <c r="E231" s="480">
        <v>943.68333333333351</v>
      </c>
      <c r="F231" s="480">
        <v>926.91666666666674</v>
      </c>
      <c r="G231" s="480">
        <v>898.83333333333348</v>
      </c>
      <c r="H231" s="480">
        <v>988.53333333333353</v>
      </c>
      <c r="I231" s="480">
        <v>1016.6166666666668</v>
      </c>
      <c r="J231" s="480">
        <v>1033.3833333333337</v>
      </c>
      <c r="K231" s="479">
        <v>999.85</v>
      </c>
      <c r="L231" s="479">
        <v>955</v>
      </c>
      <c r="M231" s="479">
        <v>0.39468999999999999</v>
      </c>
    </row>
    <row r="232" spans="1:13">
      <c r="A232" s="254">
        <v>222</v>
      </c>
      <c r="B232" s="482" t="s">
        <v>391</v>
      </c>
      <c r="C232" s="479">
        <v>252</v>
      </c>
      <c r="D232" s="480">
        <v>254.13333333333333</v>
      </c>
      <c r="E232" s="480">
        <v>244.51666666666665</v>
      </c>
      <c r="F232" s="480">
        <v>237.03333333333333</v>
      </c>
      <c r="G232" s="480">
        <v>227.41666666666666</v>
      </c>
      <c r="H232" s="480">
        <v>261.61666666666667</v>
      </c>
      <c r="I232" s="480">
        <v>271.23333333333335</v>
      </c>
      <c r="J232" s="480">
        <v>278.71666666666664</v>
      </c>
      <c r="K232" s="479">
        <v>263.75</v>
      </c>
      <c r="L232" s="479">
        <v>246.65</v>
      </c>
      <c r="M232" s="479">
        <v>10.880750000000001</v>
      </c>
    </row>
    <row r="233" spans="1:13">
      <c r="A233" s="254">
        <v>223</v>
      </c>
      <c r="B233" s="482" t="s">
        <v>746</v>
      </c>
      <c r="C233" s="479">
        <v>1130.55</v>
      </c>
      <c r="D233" s="480">
        <v>1133.05</v>
      </c>
      <c r="E233" s="480">
        <v>1116.0999999999999</v>
      </c>
      <c r="F233" s="480">
        <v>1101.6499999999999</v>
      </c>
      <c r="G233" s="480">
        <v>1084.6999999999998</v>
      </c>
      <c r="H233" s="480">
        <v>1147.5</v>
      </c>
      <c r="I233" s="480">
        <v>1164.4500000000003</v>
      </c>
      <c r="J233" s="480">
        <v>1178.9000000000001</v>
      </c>
      <c r="K233" s="479">
        <v>1150</v>
      </c>
      <c r="L233" s="479">
        <v>1118.5999999999999</v>
      </c>
      <c r="M233" s="479">
        <v>4.6969999999999998E-2</v>
      </c>
    </row>
    <row r="234" spans="1:13">
      <c r="A234" s="254">
        <v>224</v>
      </c>
      <c r="B234" s="482" t="s">
        <v>750</v>
      </c>
      <c r="C234" s="479">
        <v>594.15</v>
      </c>
      <c r="D234" s="480">
        <v>598.9</v>
      </c>
      <c r="E234" s="480">
        <v>586.29999999999995</v>
      </c>
      <c r="F234" s="480">
        <v>578.44999999999993</v>
      </c>
      <c r="G234" s="480">
        <v>565.84999999999991</v>
      </c>
      <c r="H234" s="480">
        <v>606.75</v>
      </c>
      <c r="I234" s="480">
        <v>619.35000000000014</v>
      </c>
      <c r="J234" s="480">
        <v>627.20000000000005</v>
      </c>
      <c r="K234" s="479">
        <v>611.5</v>
      </c>
      <c r="L234" s="479">
        <v>591.04999999999995</v>
      </c>
      <c r="M234" s="479">
        <v>5.17178</v>
      </c>
    </row>
    <row r="235" spans="1:13">
      <c r="A235" s="254">
        <v>225</v>
      </c>
      <c r="B235" s="482" t="s">
        <v>392</v>
      </c>
      <c r="C235" s="479">
        <v>104.6</v>
      </c>
      <c r="D235" s="480">
        <v>104.75</v>
      </c>
      <c r="E235" s="480">
        <v>103.7</v>
      </c>
      <c r="F235" s="480">
        <v>102.8</v>
      </c>
      <c r="G235" s="480">
        <v>101.75</v>
      </c>
      <c r="H235" s="480">
        <v>105.65</v>
      </c>
      <c r="I235" s="480">
        <v>106.70000000000002</v>
      </c>
      <c r="J235" s="480">
        <v>107.60000000000001</v>
      </c>
      <c r="K235" s="479">
        <v>105.8</v>
      </c>
      <c r="L235" s="479">
        <v>103.85</v>
      </c>
      <c r="M235" s="479">
        <v>8.9374400000000005</v>
      </c>
    </row>
    <row r="236" spans="1:13">
      <c r="A236" s="254">
        <v>226</v>
      </c>
      <c r="B236" s="482" t="s">
        <v>393</v>
      </c>
      <c r="C236" s="479">
        <v>87.55</v>
      </c>
      <c r="D236" s="480">
        <v>88.25</v>
      </c>
      <c r="E236" s="480">
        <v>86.5</v>
      </c>
      <c r="F236" s="480">
        <v>85.45</v>
      </c>
      <c r="G236" s="480">
        <v>83.7</v>
      </c>
      <c r="H236" s="480">
        <v>89.3</v>
      </c>
      <c r="I236" s="480">
        <v>91.05</v>
      </c>
      <c r="J236" s="480">
        <v>92.1</v>
      </c>
      <c r="K236" s="479">
        <v>90</v>
      </c>
      <c r="L236" s="479">
        <v>87.2</v>
      </c>
      <c r="M236" s="479">
        <v>22.27149</v>
      </c>
    </row>
    <row r="237" spans="1:13">
      <c r="A237" s="254">
        <v>227</v>
      </c>
      <c r="B237" s="482" t="s">
        <v>126</v>
      </c>
      <c r="C237" s="479">
        <v>199.6</v>
      </c>
      <c r="D237" s="480">
        <v>200.35</v>
      </c>
      <c r="E237" s="480">
        <v>198.35</v>
      </c>
      <c r="F237" s="480">
        <v>197.1</v>
      </c>
      <c r="G237" s="480">
        <v>195.1</v>
      </c>
      <c r="H237" s="480">
        <v>201.6</v>
      </c>
      <c r="I237" s="480">
        <v>203.6</v>
      </c>
      <c r="J237" s="480">
        <v>204.85</v>
      </c>
      <c r="K237" s="479">
        <v>202.35</v>
      </c>
      <c r="L237" s="479">
        <v>199.1</v>
      </c>
      <c r="M237" s="479">
        <v>182.59281999999999</v>
      </c>
    </row>
    <row r="238" spans="1:13">
      <c r="A238" s="254">
        <v>228</v>
      </c>
      <c r="B238" s="482" t="s">
        <v>395</v>
      </c>
      <c r="C238" s="479">
        <v>106.9</v>
      </c>
      <c r="D238" s="480">
        <v>107.53333333333335</v>
      </c>
      <c r="E238" s="480">
        <v>105.36666666666669</v>
      </c>
      <c r="F238" s="480">
        <v>103.83333333333334</v>
      </c>
      <c r="G238" s="480">
        <v>101.66666666666669</v>
      </c>
      <c r="H238" s="480">
        <v>109.06666666666669</v>
      </c>
      <c r="I238" s="480">
        <v>111.23333333333335</v>
      </c>
      <c r="J238" s="480">
        <v>112.76666666666669</v>
      </c>
      <c r="K238" s="479">
        <v>109.7</v>
      </c>
      <c r="L238" s="479">
        <v>106</v>
      </c>
      <c r="M238" s="479">
        <v>2.3903300000000001</v>
      </c>
    </row>
    <row r="239" spans="1:13">
      <c r="A239" s="254">
        <v>229</v>
      </c>
      <c r="B239" s="482" t="s">
        <v>396</v>
      </c>
      <c r="C239" s="479">
        <v>166.55</v>
      </c>
      <c r="D239" s="480">
        <v>168.00000000000003</v>
      </c>
      <c r="E239" s="480">
        <v>163.60000000000005</v>
      </c>
      <c r="F239" s="480">
        <v>160.65000000000003</v>
      </c>
      <c r="G239" s="480">
        <v>156.25000000000006</v>
      </c>
      <c r="H239" s="480">
        <v>170.95000000000005</v>
      </c>
      <c r="I239" s="480">
        <v>175.35000000000002</v>
      </c>
      <c r="J239" s="480">
        <v>178.30000000000004</v>
      </c>
      <c r="K239" s="479">
        <v>172.4</v>
      </c>
      <c r="L239" s="479">
        <v>165.05</v>
      </c>
      <c r="M239" s="479">
        <v>24.410129999999999</v>
      </c>
    </row>
    <row r="240" spans="1:13">
      <c r="A240" s="254">
        <v>230</v>
      </c>
      <c r="B240" s="482" t="s">
        <v>115</v>
      </c>
      <c r="C240" s="479">
        <v>178</v>
      </c>
      <c r="D240" s="480">
        <v>180.71666666666667</v>
      </c>
      <c r="E240" s="480">
        <v>174.13333333333333</v>
      </c>
      <c r="F240" s="480">
        <v>170.26666666666665</v>
      </c>
      <c r="G240" s="480">
        <v>163.68333333333331</v>
      </c>
      <c r="H240" s="480">
        <v>184.58333333333334</v>
      </c>
      <c r="I240" s="480">
        <v>191.16666666666666</v>
      </c>
      <c r="J240" s="480">
        <v>195.03333333333336</v>
      </c>
      <c r="K240" s="479">
        <v>187.3</v>
      </c>
      <c r="L240" s="479">
        <v>176.85</v>
      </c>
      <c r="M240" s="479">
        <v>147.44076000000001</v>
      </c>
    </row>
    <row r="241" spans="1:13">
      <c r="A241" s="254">
        <v>231</v>
      </c>
      <c r="B241" s="482" t="s">
        <v>397</v>
      </c>
      <c r="C241" s="479">
        <v>77.45</v>
      </c>
      <c r="D241" s="480">
        <v>78.416666666666671</v>
      </c>
      <c r="E241" s="480">
        <v>76.033333333333346</v>
      </c>
      <c r="F241" s="480">
        <v>74.616666666666674</v>
      </c>
      <c r="G241" s="480">
        <v>72.233333333333348</v>
      </c>
      <c r="H241" s="480">
        <v>79.833333333333343</v>
      </c>
      <c r="I241" s="480">
        <v>82.216666666666669</v>
      </c>
      <c r="J241" s="480">
        <v>83.63333333333334</v>
      </c>
      <c r="K241" s="479">
        <v>80.8</v>
      </c>
      <c r="L241" s="479">
        <v>77</v>
      </c>
      <c r="M241" s="479">
        <v>45.53537</v>
      </c>
    </row>
    <row r="242" spans="1:13">
      <c r="A242" s="254">
        <v>232</v>
      </c>
      <c r="B242" s="482" t="s">
        <v>747</v>
      </c>
      <c r="C242" s="479">
        <v>7426.1</v>
      </c>
      <c r="D242" s="480">
        <v>7526.833333333333</v>
      </c>
      <c r="E242" s="480">
        <v>7114.2666666666664</v>
      </c>
      <c r="F242" s="480">
        <v>6802.4333333333334</v>
      </c>
      <c r="G242" s="480">
        <v>6389.8666666666668</v>
      </c>
      <c r="H242" s="480">
        <v>7838.6666666666661</v>
      </c>
      <c r="I242" s="480">
        <v>8251.2333333333336</v>
      </c>
      <c r="J242" s="480">
        <v>8563.0666666666657</v>
      </c>
      <c r="K242" s="479">
        <v>7939.4</v>
      </c>
      <c r="L242" s="479">
        <v>7215</v>
      </c>
      <c r="M242" s="479">
        <v>4.3417899999999996</v>
      </c>
    </row>
    <row r="243" spans="1:13">
      <c r="A243" s="254">
        <v>233</v>
      </c>
      <c r="B243" s="482" t="s">
        <v>254</v>
      </c>
      <c r="C243" s="479">
        <v>113.8</v>
      </c>
      <c r="D243" s="480">
        <v>114.73333333333333</v>
      </c>
      <c r="E243" s="480">
        <v>107.86666666666667</v>
      </c>
      <c r="F243" s="480">
        <v>101.93333333333334</v>
      </c>
      <c r="G243" s="480">
        <v>95.066666666666677</v>
      </c>
      <c r="H243" s="480">
        <v>120.66666666666667</v>
      </c>
      <c r="I243" s="480">
        <v>127.53333333333332</v>
      </c>
      <c r="J243" s="480">
        <v>133.46666666666667</v>
      </c>
      <c r="K243" s="479">
        <v>121.6</v>
      </c>
      <c r="L243" s="479">
        <v>108.8</v>
      </c>
      <c r="M243" s="479">
        <v>146.28085999999999</v>
      </c>
    </row>
    <row r="244" spans="1:13">
      <c r="A244" s="254">
        <v>234</v>
      </c>
      <c r="B244" s="482" t="s">
        <v>398</v>
      </c>
      <c r="C244" s="479">
        <v>382.05</v>
      </c>
      <c r="D244" s="480">
        <v>386.11666666666662</v>
      </c>
      <c r="E244" s="480">
        <v>374.73333333333323</v>
      </c>
      <c r="F244" s="480">
        <v>367.41666666666663</v>
      </c>
      <c r="G244" s="480">
        <v>356.03333333333325</v>
      </c>
      <c r="H244" s="480">
        <v>393.43333333333322</v>
      </c>
      <c r="I244" s="480">
        <v>404.81666666666655</v>
      </c>
      <c r="J244" s="480">
        <v>412.13333333333321</v>
      </c>
      <c r="K244" s="479">
        <v>397.5</v>
      </c>
      <c r="L244" s="479">
        <v>378.8</v>
      </c>
      <c r="M244" s="479">
        <v>37.302700000000002</v>
      </c>
    </row>
    <row r="245" spans="1:13">
      <c r="A245" s="254">
        <v>235</v>
      </c>
      <c r="B245" s="482" t="s">
        <v>255</v>
      </c>
      <c r="C245" s="479">
        <v>108.9</v>
      </c>
      <c r="D245" s="480">
        <v>110.53333333333335</v>
      </c>
      <c r="E245" s="480">
        <v>106.86666666666669</v>
      </c>
      <c r="F245" s="480">
        <v>104.83333333333334</v>
      </c>
      <c r="G245" s="480">
        <v>101.16666666666669</v>
      </c>
      <c r="H245" s="480">
        <v>112.56666666666669</v>
      </c>
      <c r="I245" s="480">
        <v>116.23333333333335</v>
      </c>
      <c r="J245" s="480">
        <v>118.26666666666669</v>
      </c>
      <c r="K245" s="479">
        <v>114.2</v>
      </c>
      <c r="L245" s="479">
        <v>108.5</v>
      </c>
      <c r="M245" s="479">
        <v>18.082180000000001</v>
      </c>
    </row>
    <row r="246" spans="1:13">
      <c r="A246" s="254">
        <v>236</v>
      </c>
      <c r="B246" s="482" t="s">
        <v>125</v>
      </c>
      <c r="C246" s="479">
        <v>91.4</v>
      </c>
      <c r="D246" s="480">
        <v>92</v>
      </c>
      <c r="E246" s="480">
        <v>90.5</v>
      </c>
      <c r="F246" s="480">
        <v>89.6</v>
      </c>
      <c r="G246" s="480">
        <v>88.1</v>
      </c>
      <c r="H246" s="480">
        <v>92.9</v>
      </c>
      <c r="I246" s="480">
        <v>94.4</v>
      </c>
      <c r="J246" s="480">
        <v>95.300000000000011</v>
      </c>
      <c r="K246" s="479">
        <v>93.5</v>
      </c>
      <c r="L246" s="479">
        <v>91.1</v>
      </c>
      <c r="M246" s="479">
        <v>148.55641</v>
      </c>
    </row>
    <row r="247" spans="1:13">
      <c r="A247" s="254">
        <v>237</v>
      </c>
      <c r="B247" s="482" t="s">
        <v>399</v>
      </c>
      <c r="C247" s="479">
        <v>15.85</v>
      </c>
      <c r="D247" s="480">
        <v>15.983333333333333</v>
      </c>
      <c r="E247" s="480">
        <v>15.516666666666666</v>
      </c>
      <c r="F247" s="480">
        <v>15.183333333333334</v>
      </c>
      <c r="G247" s="480">
        <v>14.716666666666667</v>
      </c>
      <c r="H247" s="480">
        <v>16.316666666666663</v>
      </c>
      <c r="I247" s="480">
        <v>16.783333333333331</v>
      </c>
      <c r="J247" s="480">
        <v>17.116666666666664</v>
      </c>
      <c r="K247" s="479">
        <v>16.45</v>
      </c>
      <c r="L247" s="479">
        <v>15.65</v>
      </c>
      <c r="M247" s="479">
        <v>211.10784000000001</v>
      </c>
    </row>
    <row r="248" spans="1:13">
      <c r="A248" s="254">
        <v>238</v>
      </c>
      <c r="B248" s="482" t="s">
        <v>772</v>
      </c>
      <c r="C248" s="479">
        <v>1770.2</v>
      </c>
      <c r="D248" s="480">
        <v>1773.4166666666667</v>
      </c>
      <c r="E248" s="480">
        <v>1757.7833333333335</v>
      </c>
      <c r="F248" s="480">
        <v>1745.3666666666668</v>
      </c>
      <c r="G248" s="480">
        <v>1729.7333333333336</v>
      </c>
      <c r="H248" s="480">
        <v>1785.8333333333335</v>
      </c>
      <c r="I248" s="480">
        <v>1801.4666666666667</v>
      </c>
      <c r="J248" s="480">
        <v>1813.8833333333334</v>
      </c>
      <c r="K248" s="479">
        <v>1789.05</v>
      </c>
      <c r="L248" s="479">
        <v>1761</v>
      </c>
      <c r="M248" s="479">
        <v>5.86043</v>
      </c>
    </row>
    <row r="249" spans="1:13">
      <c r="A249" s="254">
        <v>239</v>
      </c>
      <c r="B249" s="482" t="s">
        <v>748</v>
      </c>
      <c r="C249" s="479">
        <v>322.8</v>
      </c>
      <c r="D249" s="480">
        <v>325.18333333333334</v>
      </c>
      <c r="E249" s="480">
        <v>317.86666666666667</v>
      </c>
      <c r="F249" s="480">
        <v>312.93333333333334</v>
      </c>
      <c r="G249" s="480">
        <v>305.61666666666667</v>
      </c>
      <c r="H249" s="480">
        <v>330.11666666666667</v>
      </c>
      <c r="I249" s="480">
        <v>337.43333333333339</v>
      </c>
      <c r="J249" s="480">
        <v>342.36666666666667</v>
      </c>
      <c r="K249" s="479">
        <v>332.5</v>
      </c>
      <c r="L249" s="479">
        <v>320.25</v>
      </c>
      <c r="M249" s="479">
        <v>2.6166299999999998</v>
      </c>
    </row>
    <row r="250" spans="1:13">
      <c r="A250" s="254">
        <v>240</v>
      </c>
      <c r="B250" s="482" t="s">
        <v>120</v>
      </c>
      <c r="C250" s="479">
        <v>503.2</v>
      </c>
      <c r="D250" s="480">
        <v>505.45</v>
      </c>
      <c r="E250" s="480">
        <v>498.9</v>
      </c>
      <c r="F250" s="480">
        <v>494.59999999999997</v>
      </c>
      <c r="G250" s="480">
        <v>488.04999999999995</v>
      </c>
      <c r="H250" s="480">
        <v>509.75</v>
      </c>
      <c r="I250" s="480">
        <v>516.30000000000007</v>
      </c>
      <c r="J250" s="480">
        <v>520.6</v>
      </c>
      <c r="K250" s="479">
        <v>512</v>
      </c>
      <c r="L250" s="479">
        <v>501.15</v>
      </c>
      <c r="M250" s="479">
        <v>12.315860000000001</v>
      </c>
    </row>
    <row r="251" spans="1:13">
      <c r="A251" s="254">
        <v>241</v>
      </c>
      <c r="B251" s="482" t="s">
        <v>826</v>
      </c>
      <c r="C251" s="479">
        <v>253.05</v>
      </c>
      <c r="D251" s="480">
        <v>256.68333333333334</v>
      </c>
      <c r="E251" s="480">
        <v>248.36666666666667</v>
      </c>
      <c r="F251" s="480">
        <v>243.68333333333334</v>
      </c>
      <c r="G251" s="480">
        <v>235.36666666666667</v>
      </c>
      <c r="H251" s="480">
        <v>261.36666666666667</v>
      </c>
      <c r="I251" s="480">
        <v>269.68333333333339</v>
      </c>
      <c r="J251" s="480">
        <v>274.36666666666667</v>
      </c>
      <c r="K251" s="479">
        <v>265</v>
      </c>
      <c r="L251" s="479">
        <v>252</v>
      </c>
      <c r="M251" s="479">
        <v>20.58334</v>
      </c>
    </row>
    <row r="252" spans="1:13">
      <c r="A252" s="254">
        <v>242</v>
      </c>
      <c r="B252" s="482" t="s">
        <v>122</v>
      </c>
      <c r="C252" s="479">
        <v>910.15</v>
      </c>
      <c r="D252" s="480">
        <v>916.88333333333333</v>
      </c>
      <c r="E252" s="480">
        <v>899.26666666666665</v>
      </c>
      <c r="F252" s="480">
        <v>888.38333333333333</v>
      </c>
      <c r="G252" s="480">
        <v>870.76666666666665</v>
      </c>
      <c r="H252" s="480">
        <v>927.76666666666665</v>
      </c>
      <c r="I252" s="480">
        <v>945.38333333333321</v>
      </c>
      <c r="J252" s="480">
        <v>956.26666666666665</v>
      </c>
      <c r="K252" s="479">
        <v>934.5</v>
      </c>
      <c r="L252" s="479">
        <v>906</v>
      </c>
      <c r="M252" s="479">
        <v>74.998519999999999</v>
      </c>
    </row>
    <row r="253" spans="1:13">
      <c r="A253" s="254">
        <v>243</v>
      </c>
      <c r="B253" s="482" t="s">
        <v>256</v>
      </c>
      <c r="C253" s="479">
        <v>4788.5</v>
      </c>
      <c r="D253" s="480">
        <v>4817.1833333333334</v>
      </c>
      <c r="E253" s="480">
        <v>4723.3666666666668</v>
      </c>
      <c r="F253" s="480">
        <v>4658.2333333333336</v>
      </c>
      <c r="G253" s="480">
        <v>4564.416666666667</v>
      </c>
      <c r="H253" s="480">
        <v>4882.3166666666666</v>
      </c>
      <c r="I253" s="480">
        <v>4976.1333333333341</v>
      </c>
      <c r="J253" s="480">
        <v>5041.2666666666664</v>
      </c>
      <c r="K253" s="479">
        <v>4911</v>
      </c>
      <c r="L253" s="479">
        <v>4752.05</v>
      </c>
      <c r="M253" s="479">
        <v>3.4366699999999999</v>
      </c>
    </row>
    <row r="254" spans="1:13">
      <c r="A254" s="254">
        <v>244</v>
      </c>
      <c r="B254" s="482" t="s">
        <v>124</v>
      </c>
      <c r="C254" s="479">
        <v>1329.4</v>
      </c>
      <c r="D254" s="480">
        <v>1336.15</v>
      </c>
      <c r="E254" s="480">
        <v>1317.3500000000001</v>
      </c>
      <c r="F254" s="480">
        <v>1305.3</v>
      </c>
      <c r="G254" s="480">
        <v>1286.5</v>
      </c>
      <c r="H254" s="480">
        <v>1348.2000000000003</v>
      </c>
      <c r="I254" s="480">
        <v>1367.0000000000005</v>
      </c>
      <c r="J254" s="480">
        <v>1379.0500000000004</v>
      </c>
      <c r="K254" s="479">
        <v>1354.95</v>
      </c>
      <c r="L254" s="479">
        <v>1324.1</v>
      </c>
      <c r="M254" s="479">
        <v>48.870600000000003</v>
      </c>
    </row>
    <row r="255" spans="1:13">
      <c r="A255" s="254">
        <v>245</v>
      </c>
      <c r="B255" s="482" t="s">
        <v>749</v>
      </c>
      <c r="C255" s="479">
        <v>739.8</v>
      </c>
      <c r="D255" s="480">
        <v>741.16666666666663</v>
      </c>
      <c r="E255" s="480">
        <v>731.63333333333321</v>
      </c>
      <c r="F255" s="480">
        <v>723.46666666666658</v>
      </c>
      <c r="G255" s="480">
        <v>713.93333333333317</v>
      </c>
      <c r="H255" s="480">
        <v>749.33333333333326</v>
      </c>
      <c r="I255" s="480">
        <v>758.86666666666679</v>
      </c>
      <c r="J255" s="480">
        <v>767.0333333333333</v>
      </c>
      <c r="K255" s="479">
        <v>750.7</v>
      </c>
      <c r="L255" s="479">
        <v>733</v>
      </c>
      <c r="M255" s="479">
        <v>0.51729999999999998</v>
      </c>
    </row>
    <row r="256" spans="1:13">
      <c r="A256" s="254">
        <v>246</v>
      </c>
      <c r="B256" s="482" t="s">
        <v>400</v>
      </c>
      <c r="C256" s="479">
        <v>267.60000000000002</v>
      </c>
      <c r="D256" s="480">
        <v>267.76666666666665</v>
      </c>
      <c r="E256" s="480">
        <v>265.5333333333333</v>
      </c>
      <c r="F256" s="480">
        <v>263.46666666666664</v>
      </c>
      <c r="G256" s="480">
        <v>261.23333333333329</v>
      </c>
      <c r="H256" s="480">
        <v>269.83333333333331</v>
      </c>
      <c r="I256" s="480">
        <v>272.06666666666666</v>
      </c>
      <c r="J256" s="480">
        <v>274.13333333333333</v>
      </c>
      <c r="K256" s="479">
        <v>270</v>
      </c>
      <c r="L256" s="479">
        <v>265.7</v>
      </c>
      <c r="M256" s="479">
        <v>1.40571</v>
      </c>
    </row>
    <row r="257" spans="1:13">
      <c r="A257" s="254">
        <v>247</v>
      </c>
      <c r="B257" s="482" t="s">
        <v>121</v>
      </c>
      <c r="C257" s="479">
        <v>1621.95</v>
      </c>
      <c r="D257" s="480">
        <v>1640.8833333333332</v>
      </c>
      <c r="E257" s="480">
        <v>1596.7666666666664</v>
      </c>
      <c r="F257" s="480">
        <v>1571.5833333333333</v>
      </c>
      <c r="G257" s="480">
        <v>1527.4666666666665</v>
      </c>
      <c r="H257" s="480">
        <v>1666.0666666666664</v>
      </c>
      <c r="I257" s="480">
        <v>1710.1833333333332</v>
      </c>
      <c r="J257" s="480">
        <v>1735.3666666666663</v>
      </c>
      <c r="K257" s="479">
        <v>1685</v>
      </c>
      <c r="L257" s="479">
        <v>1615.7</v>
      </c>
      <c r="M257" s="479">
        <v>4.84049</v>
      </c>
    </row>
    <row r="258" spans="1:13">
      <c r="A258" s="254">
        <v>248</v>
      </c>
      <c r="B258" s="482" t="s">
        <v>257</v>
      </c>
      <c r="C258" s="479">
        <v>2103.5</v>
      </c>
      <c r="D258" s="480">
        <v>2109.6333333333332</v>
      </c>
      <c r="E258" s="480">
        <v>2089.8666666666663</v>
      </c>
      <c r="F258" s="480">
        <v>2076.2333333333331</v>
      </c>
      <c r="G258" s="480">
        <v>2056.4666666666662</v>
      </c>
      <c r="H258" s="480">
        <v>2123.2666666666664</v>
      </c>
      <c r="I258" s="480">
        <v>2143.0333333333328</v>
      </c>
      <c r="J258" s="480">
        <v>2156.6666666666665</v>
      </c>
      <c r="K258" s="479">
        <v>2129.4</v>
      </c>
      <c r="L258" s="479">
        <v>2096</v>
      </c>
      <c r="M258" s="479">
        <v>0.80023999999999995</v>
      </c>
    </row>
    <row r="259" spans="1:13">
      <c r="A259" s="254">
        <v>249</v>
      </c>
      <c r="B259" s="482" t="s">
        <v>401</v>
      </c>
      <c r="C259" s="479">
        <v>1405.85</v>
      </c>
      <c r="D259" s="480">
        <v>1416.95</v>
      </c>
      <c r="E259" s="480">
        <v>1389.9</v>
      </c>
      <c r="F259" s="480">
        <v>1373.95</v>
      </c>
      <c r="G259" s="480">
        <v>1346.9</v>
      </c>
      <c r="H259" s="480">
        <v>1432.9</v>
      </c>
      <c r="I259" s="480">
        <v>1459.9499999999998</v>
      </c>
      <c r="J259" s="480">
        <v>1475.9</v>
      </c>
      <c r="K259" s="479">
        <v>1444</v>
      </c>
      <c r="L259" s="479">
        <v>1401</v>
      </c>
      <c r="M259" s="479">
        <v>1.1674199999999999</v>
      </c>
    </row>
    <row r="260" spans="1:13">
      <c r="A260" s="254">
        <v>250</v>
      </c>
      <c r="B260" s="482" t="s">
        <v>402</v>
      </c>
      <c r="C260" s="479">
        <v>2788.55</v>
      </c>
      <c r="D260" s="480">
        <v>2791.1833333333329</v>
      </c>
      <c r="E260" s="480">
        <v>2752.3666666666659</v>
      </c>
      <c r="F260" s="480">
        <v>2716.1833333333329</v>
      </c>
      <c r="G260" s="480">
        <v>2677.3666666666659</v>
      </c>
      <c r="H260" s="480">
        <v>2827.3666666666659</v>
      </c>
      <c r="I260" s="480">
        <v>2866.1833333333325</v>
      </c>
      <c r="J260" s="480">
        <v>2902.3666666666659</v>
      </c>
      <c r="K260" s="479">
        <v>2830</v>
      </c>
      <c r="L260" s="479">
        <v>2755</v>
      </c>
      <c r="M260" s="479">
        <v>0.63663999999999998</v>
      </c>
    </row>
    <row r="261" spans="1:13">
      <c r="A261" s="254">
        <v>251</v>
      </c>
      <c r="B261" s="482" t="s">
        <v>403</v>
      </c>
      <c r="C261" s="479">
        <v>415.35</v>
      </c>
      <c r="D261" s="480">
        <v>416.25</v>
      </c>
      <c r="E261" s="480">
        <v>409.6</v>
      </c>
      <c r="F261" s="480">
        <v>403.85</v>
      </c>
      <c r="G261" s="480">
        <v>397.20000000000005</v>
      </c>
      <c r="H261" s="480">
        <v>422</v>
      </c>
      <c r="I261" s="480">
        <v>428.65</v>
      </c>
      <c r="J261" s="480">
        <v>434.4</v>
      </c>
      <c r="K261" s="479">
        <v>422.9</v>
      </c>
      <c r="L261" s="479">
        <v>410.5</v>
      </c>
      <c r="M261" s="479">
        <v>4.8597900000000003</v>
      </c>
    </row>
    <row r="262" spans="1:13">
      <c r="A262" s="254">
        <v>252</v>
      </c>
      <c r="B262" s="482" t="s">
        <v>404</v>
      </c>
      <c r="C262" s="479">
        <v>143.19999999999999</v>
      </c>
      <c r="D262" s="480">
        <v>143.18333333333334</v>
      </c>
      <c r="E262" s="480">
        <v>134.56666666666666</v>
      </c>
      <c r="F262" s="480">
        <v>125.93333333333334</v>
      </c>
      <c r="G262" s="480">
        <v>117.31666666666666</v>
      </c>
      <c r="H262" s="480">
        <v>151.81666666666666</v>
      </c>
      <c r="I262" s="480">
        <v>160.43333333333334</v>
      </c>
      <c r="J262" s="480">
        <v>169.06666666666666</v>
      </c>
      <c r="K262" s="479">
        <v>151.80000000000001</v>
      </c>
      <c r="L262" s="479">
        <v>134.55000000000001</v>
      </c>
      <c r="M262" s="479">
        <v>38.837090000000003</v>
      </c>
    </row>
    <row r="263" spans="1:13">
      <c r="A263" s="254">
        <v>253</v>
      </c>
      <c r="B263" s="482" t="s">
        <v>405</v>
      </c>
      <c r="C263" s="479">
        <v>118.9</v>
      </c>
      <c r="D263" s="480">
        <v>120.63333333333333</v>
      </c>
      <c r="E263" s="480">
        <v>116.26666666666665</v>
      </c>
      <c r="F263" s="480">
        <v>113.63333333333333</v>
      </c>
      <c r="G263" s="480">
        <v>109.26666666666665</v>
      </c>
      <c r="H263" s="480">
        <v>123.26666666666665</v>
      </c>
      <c r="I263" s="480">
        <v>127.63333333333333</v>
      </c>
      <c r="J263" s="480">
        <v>130.26666666666665</v>
      </c>
      <c r="K263" s="479">
        <v>125</v>
      </c>
      <c r="L263" s="479">
        <v>118</v>
      </c>
      <c r="M263" s="479">
        <v>10.24506</v>
      </c>
    </row>
    <row r="264" spans="1:13">
      <c r="A264" s="254">
        <v>254</v>
      </c>
      <c r="B264" s="482" t="s">
        <v>406</v>
      </c>
      <c r="C264" s="479">
        <v>81.099999999999994</v>
      </c>
      <c r="D264" s="480">
        <v>81.36666666666666</v>
      </c>
      <c r="E264" s="480">
        <v>79.833333333333314</v>
      </c>
      <c r="F264" s="480">
        <v>78.566666666666649</v>
      </c>
      <c r="G264" s="480">
        <v>77.033333333333303</v>
      </c>
      <c r="H264" s="480">
        <v>82.633333333333326</v>
      </c>
      <c r="I264" s="480">
        <v>84.166666666666657</v>
      </c>
      <c r="J264" s="480">
        <v>85.433333333333337</v>
      </c>
      <c r="K264" s="479">
        <v>82.9</v>
      </c>
      <c r="L264" s="479">
        <v>80.099999999999994</v>
      </c>
      <c r="M264" s="479">
        <v>9.1603300000000001</v>
      </c>
    </row>
    <row r="265" spans="1:13">
      <c r="A265" s="254">
        <v>255</v>
      </c>
      <c r="B265" s="482" t="s">
        <v>258</v>
      </c>
      <c r="C265" s="479">
        <v>110.2</v>
      </c>
      <c r="D265" s="480">
        <v>110.89999999999999</v>
      </c>
      <c r="E265" s="480">
        <v>105.79999999999998</v>
      </c>
      <c r="F265" s="480">
        <v>101.39999999999999</v>
      </c>
      <c r="G265" s="480">
        <v>96.299999999999983</v>
      </c>
      <c r="H265" s="480">
        <v>115.29999999999998</v>
      </c>
      <c r="I265" s="480">
        <v>120.39999999999998</v>
      </c>
      <c r="J265" s="480">
        <v>124.79999999999998</v>
      </c>
      <c r="K265" s="479">
        <v>116</v>
      </c>
      <c r="L265" s="479">
        <v>106.5</v>
      </c>
      <c r="M265" s="479">
        <v>115.96859000000001</v>
      </c>
    </row>
    <row r="266" spans="1:13">
      <c r="A266" s="254">
        <v>256</v>
      </c>
      <c r="B266" s="482" t="s">
        <v>128</v>
      </c>
      <c r="C266" s="479">
        <v>715.4</v>
      </c>
      <c r="D266" s="480">
        <v>721.38333333333333</v>
      </c>
      <c r="E266" s="480">
        <v>705.26666666666665</v>
      </c>
      <c r="F266" s="480">
        <v>695.13333333333333</v>
      </c>
      <c r="G266" s="480">
        <v>679.01666666666665</v>
      </c>
      <c r="H266" s="480">
        <v>731.51666666666665</v>
      </c>
      <c r="I266" s="480">
        <v>747.63333333333321</v>
      </c>
      <c r="J266" s="480">
        <v>757.76666666666665</v>
      </c>
      <c r="K266" s="479">
        <v>737.5</v>
      </c>
      <c r="L266" s="479">
        <v>711.25</v>
      </c>
      <c r="M266" s="479">
        <v>137.90054000000001</v>
      </c>
    </row>
    <row r="267" spans="1:13">
      <c r="A267" s="254">
        <v>257</v>
      </c>
      <c r="B267" s="482" t="s">
        <v>751</v>
      </c>
      <c r="C267" s="479">
        <v>82.45</v>
      </c>
      <c r="D267" s="480">
        <v>82.966666666666669</v>
      </c>
      <c r="E267" s="480">
        <v>81.583333333333343</v>
      </c>
      <c r="F267" s="480">
        <v>80.716666666666669</v>
      </c>
      <c r="G267" s="480">
        <v>79.333333333333343</v>
      </c>
      <c r="H267" s="480">
        <v>83.833333333333343</v>
      </c>
      <c r="I267" s="480">
        <v>85.216666666666669</v>
      </c>
      <c r="J267" s="480">
        <v>86.083333333333343</v>
      </c>
      <c r="K267" s="479">
        <v>84.35</v>
      </c>
      <c r="L267" s="479">
        <v>82.1</v>
      </c>
      <c r="M267" s="479">
        <v>0.61934999999999996</v>
      </c>
    </row>
    <row r="268" spans="1:13">
      <c r="A268" s="254">
        <v>258</v>
      </c>
      <c r="B268" s="482" t="s">
        <v>407</v>
      </c>
      <c r="C268" s="479">
        <v>56.3</v>
      </c>
      <c r="D268" s="480">
        <v>55.983333333333327</v>
      </c>
      <c r="E268" s="480">
        <v>55.166666666666657</v>
      </c>
      <c r="F268" s="480">
        <v>54.033333333333331</v>
      </c>
      <c r="G268" s="480">
        <v>53.216666666666661</v>
      </c>
      <c r="H268" s="480">
        <v>57.116666666666653</v>
      </c>
      <c r="I268" s="480">
        <v>57.93333333333333</v>
      </c>
      <c r="J268" s="480">
        <v>59.066666666666649</v>
      </c>
      <c r="K268" s="479">
        <v>56.8</v>
      </c>
      <c r="L268" s="479">
        <v>54.85</v>
      </c>
      <c r="M268" s="479">
        <v>15.49339</v>
      </c>
    </row>
    <row r="269" spans="1:13">
      <c r="A269" s="254">
        <v>259</v>
      </c>
      <c r="B269" s="482" t="s">
        <v>408</v>
      </c>
      <c r="C269" s="479">
        <v>87.35</v>
      </c>
      <c r="D269" s="480">
        <v>88.666666666666671</v>
      </c>
      <c r="E269" s="480">
        <v>85.483333333333348</v>
      </c>
      <c r="F269" s="480">
        <v>83.616666666666674</v>
      </c>
      <c r="G269" s="480">
        <v>80.433333333333351</v>
      </c>
      <c r="H269" s="480">
        <v>90.533333333333346</v>
      </c>
      <c r="I269" s="480">
        <v>93.716666666666654</v>
      </c>
      <c r="J269" s="480">
        <v>95.583333333333343</v>
      </c>
      <c r="K269" s="479">
        <v>91.85</v>
      </c>
      <c r="L269" s="479">
        <v>86.8</v>
      </c>
      <c r="M269" s="479">
        <v>12.06575</v>
      </c>
    </row>
    <row r="270" spans="1:13">
      <c r="A270" s="254">
        <v>260</v>
      </c>
      <c r="B270" s="482" t="s">
        <v>409</v>
      </c>
      <c r="C270" s="479">
        <v>24.25</v>
      </c>
      <c r="D270" s="480">
        <v>24.650000000000002</v>
      </c>
      <c r="E270" s="480">
        <v>23.650000000000006</v>
      </c>
      <c r="F270" s="480">
        <v>23.050000000000004</v>
      </c>
      <c r="G270" s="480">
        <v>22.050000000000008</v>
      </c>
      <c r="H270" s="480">
        <v>25.250000000000004</v>
      </c>
      <c r="I270" s="480">
        <v>26.249999999999996</v>
      </c>
      <c r="J270" s="480">
        <v>26.85</v>
      </c>
      <c r="K270" s="479">
        <v>25.65</v>
      </c>
      <c r="L270" s="479">
        <v>24.05</v>
      </c>
      <c r="M270" s="479">
        <v>76.378590000000003</v>
      </c>
    </row>
    <row r="271" spans="1:13">
      <c r="A271" s="254">
        <v>261</v>
      </c>
      <c r="B271" s="482" t="s">
        <v>410</v>
      </c>
      <c r="C271" s="479">
        <v>71</v>
      </c>
      <c r="D271" s="480">
        <v>71.100000000000009</v>
      </c>
      <c r="E271" s="480">
        <v>69.90000000000002</v>
      </c>
      <c r="F271" s="480">
        <v>68.800000000000011</v>
      </c>
      <c r="G271" s="480">
        <v>67.600000000000023</v>
      </c>
      <c r="H271" s="480">
        <v>72.200000000000017</v>
      </c>
      <c r="I271" s="480">
        <v>73.400000000000006</v>
      </c>
      <c r="J271" s="480">
        <v>74.500000000000014</v>
      </c>
      <c r="K271" s="479">
        <v>72.3</v>
      </c>
      <c r="L271" s="479">
        <v>70</v>
      </c>
      <c r="M271" s="479">
        <v>9.4799900000000008</v>
      </c>
    </row>
    <row r="272" spans="1:13">
      <c r="A272" s="254">
        <v>262</v>
      </c>
      <c r="B272" s="482" t="s">
        <v>411</v>
      </c>
      <c r="C272" s="479">
        <v>87.65</v>
      </c>
      <c r="D272" s="480">
        <v>90.466666666666654</v>
      </c>
      <c r="E272" s="480">
        <v>83.933333333333309</v>
      </c>
      <c r="F272" s="480">
        <v>80.216666666666654</v>
      </c>
      <c r="G272" s="480">
        <v>73.683333333333309</v>
      </c>
      <c r="H272" s="480">
        <v>94.183333333333309</v>
      </c>
      <c r="I272" s="480">
        <v>100.71666666666664</v>
      </c>
      <c r="J272" s="480">
        <v>104.43333333333331</v>
      </c>
      <c r="K272" s="479">
        <v>97</v>
      </c>
      <c r="L272" s="479">
        <v>86.75</v>
      </c>
      <c r="M272" s="479">
        <v>95.041989999999998</v>
      </c>
    </row>
    <row r="273" spans="1:13">
      <c r="A273" s="254">
        <v>263</v>
      </c>
      <c r="B273" s="482" t="s">
        <v>412</v>
      </c>
      <c r="C273" s="479">
        <v>162.30000000000001</v>
      </c>
      <c r="D273" s="480">
        <v>164.48333333333332</v>
      </c>
      <c r="E273" s="480">
        <v>159.01666666666665</v>
      </c>
      <c r="F273" s="480">
        <v>155.73333333333332</v>
      </c>
      <c r="G273" s="480">
        <v>150.26666666666665</v>
      </c>
      <c r="H273" s="480">
        <v>167.76666666666665</v>
      </c>
      <c r="I273" s="480">
        <v>173.23333333333329</v>
      </c>
      <c r="J273" s="480">
        <v>176.51666666666665</v>
      </c>
      <c r="K273" s="479">
        <v>169.95</v>
      </c>
      <c r="L273" s="479">
        <v>161.19999999999999</v>
      </c>
      <c r="M273" s="479">
        <v>10.832990000000001</v>
      </c>
    </row>
    <row r="274" spans="1:13">
      <c r="A274" s="254">
        <v>264</v>
      </c>
      <c r="B274" s="482" t="s">
        <v>413</v>
      </c>
      <c r="C274" s="479">
        <v>88.8</v>
      </c>
      <c r="D274" s="480">
        <v>90.399999999999991</v>
      </c>
      <c r="E274" s="480">
        <v>85.699999999999989</v>
      </c>
      <c r="F274" s="480">
        <v>82.6</v>
      </c>
      <c r="G274" s="480">
        <v>77.899999999999991</v>
      </c>
      <c r="H274" s="480">
        <v>93.499999999999986</v>
      </c>
      <c r="I274" s="480">
        <v>98.2</v>
      </c>
      <c r="J274" s="480">
        <v>101.29999999999998</v>
      </c>
      <c r="K274" s="479">
        <v>95.1</v>
      </c>
      <c r="L274" s="479">
        <v>87.3</v>
      </c>
      <c r="M274" s="479">
        <v>24.708929999999999</v>
      </c>
    </row>
    <row r="275" spans="1:13">
      <c r="A275" s="254">
        <v>265</v>
      </c>
      <c r="B275" s="482" t="s">
        <v>127</v>
      </c>
      <c r="C275" s="479">
        <v>435.75</v>
      </c>
      <c r="D275" s="480">
        <v>441.01666666666665</v>
      </c>
      <c r="E275" s="480">
        <v>428.23333333333329</v>
      </c>
      <c r="F275" s="480">
        <v>420.71666666666664</v>
      </c>
      <c r="G275" s="480">
        <v>407.93333333333328</v>
      </c>
      <c r="H275" s="480">
        <v>448.5333333333333</v>
      </c>
      <c r="I275" s="480">
        <v>461.31666666666661</v>
      </c>
      <c r="J275" s="480">
        <v>468.83333333333331</v>
      </c>
      <c r="K275" s="479">
        <v>453.8</v>
      </c>
      <c r="L275" s="479">
        <v>433.5</v>
      </c>
      <c r="M275" s="479">
        <v>115.63827000000001</v>
      </c>
    </row>
    <row r="276" spans="1:13">
      <c r="A276" s="254">
        <v>266</v>
      </c>
      <c r="B276" s="482" t="s">
        <v>414</v>
      </c>
      <c r="C276" s="479">
        <v>2329.85</v>
      </c>
      <c r="D276" s="480">
        <v>2334.9500000000003</v>
      </c>
      <c r="E276" s="480">
        <v>2291.9000000000005</v>
      </c>
      <c r="F276" s="480">
        <v>2253.9500000000003</v>
      </c>
      <c r="G276" s="480">
        <v>2210.9000000000005</v>
      </c>
      <c r="H276" s="480">
        <v>2372.9000000000005</v>
      </c>
      <c r="I276" s="480">
        <v>2415.9500000000007</v>
      </c>
      <c r="J276" s="480">
        <v>2453.9000000000005</v>
      </c>
      <c r="K276" s="479">
        <v>2378</v>
      </c>
      <c r="L276" s="479">
        <v>2297</v>
      </c>
      <c r="M276" s="479">
        <v>0.13802</v>
      </c>
    </row>
    <row r="277" spans="1:13">
      <c r="A277" s="254">
        <v>267</v>
      </c>
      <c r="B277" s="482" t="s">
        <v>129</v>
      </c>
      <c r="C277" s="479">
        <v>2780.25</v>
      </c>
      <c r="D277" s="480">
        <v>2817.1333333333332</v>
      </c>
      <c r="E277" s="480">
        <v>2726.5666666666666</v>
      </c>
      <c r="F277" s="480">
        <v>2672.8833333333332</v>
      </c>
      <c r="G277" s="480">
        <v>2582.3166666666666</v>
      </c>
      <c r="H277" s="480">
        <v>2870.8166666666666</v>
      </c>
      <c r="I277" s="480">
        <v>2961.3833333333332</v>
      </c>
      <c r="J277" s="480">
        <v>3015.0666666666666</v>
      </c>
      <c r="K277" s="479">
        <v>2907.7</v>
      </c>
      <c r="L277" s="479">
        <v>2763.45</v>
      </c>
      <c r="M277" s="479">
        <v>5.5139899999999997</v>
      </c>
    </row>
    <row r="278" spans="1:13">
      <c r="A278" s="254">
        <v>268</v>
      </c>
      <c r="B278" s="482" t="s">
        <v>130</v>
      </c>
      <c r="C278" s="479">
        <v>835.6</v>
      </c>
      <c r="D278" s="480">
        <v>845.61666666666667</v>
      </c>
      <c r="E278" s="480">
        <v>820.23333333333335</v>
      </c>
      <c r="F278" s="480">
        <v>804.86666666666667</v>
      </c>
      <c r="G278" s="480">
        <v>779.48333333333335</v>
      </c>
      <c r="H278" s="480">
        <v>860.98333333333335</v>
      </c>
      <c r="I278" s="480">
        <v>886.36666666666679</v>
      </c>
      <c r="J278" s="480">
        <v>901.73333333333335</v>
      </c>
      <c r="K278" s="479">
        <v>871</v>
      </c>
      <c r="L278" s="479">
        <v>830.25</v>
      </c>
      <c r="M278" s="479">
        <v>9.28383</v>
      </c>
    </row>
    <row r="279" spans="1:13">
      <c r="A279" s="254">
        <v>269</v>
      </c>
      <c r="B279" s="482" t="s">
        <v>415</v>
      </c>
      <c r="C279" s="479">
        <v>142.19999999999999</v>
      </c>
      <c r="D279" s="480">
        <v>143.6</v>
      </c>
      <c r="E279" s="480">
        <v>140.35</v>
      </c>
      <c r="F279" s="480">
        <v>138.5</v>
      </c>
      <c r="G279" s="480">
        <v>135.25</v>
      </c>
      <c r="H279" s="480">
        <v>145.44999999999999</v>
      </c>
      <c r="I279" s="480">
        <v>148.69999999999999</v>
      </c>
      <c r="J279" s="480">
        <v>150.54999999999998</v>
      </c>
      <c r="K279" s="479">
        <v>146.85</v>
      </c>
      <c r="L279" s="479">
        <v>141.75</v>
      </c>
      <c r="M279" s="479">
        <v>2.8523499999999999</v>
      </c>
    </row>
    <row r="280" spans="1:13">
      <c r="A280" s="254">
        <v>270</v>
      </c>
      <c r="B280" s="482" t="s">
        <v>417</v>
      </c>
      <c r="C280" s="479">
        <v>521.35</v>
      </c>
      <c r="D280" s="480">
        <v>524.83333333333337</v>
      </c>
      <c r="E280" s="480">
        <v>512.2166666666667</v>
      </c>
      <c r="F280" s="480">
        <v>503.08333333333337</v>
      </c>
      <c r="G280" s="480">
        <v>490.4666666666667</v>
      </c>
      <c r="H280" s="480">
        <v>533.9666666666667</v>
      </c>
      <c r="I280" s="480">
        <v>546.58333333333326</v>
      </c>
      <c r="J280" s="480">
        <v>555.7166666666667</v>
      </c>
      <c r="K280" s="479">
        <v>537.45000000000005</v>
      </c>
      <c r="L280" s="479">
        <v>515.70000000000005</v>
      </c>
      <c r="M280" s="479">
        <v>0.54430999999999996</v>
      </c>
    </row>
    <row r="281" spans="1:13">
      <c r="A281" s="254">
        <v>271</v>
      </c>
      <c r="B281" s="482" t="s">
        <v>418</v>
      </c>
      <c r="C281" s="479">
        <v>198.65</v>
      </c>
      <c r="D281" s="480">
        <v>198.86666666666667</v>
      </c>
      <c r="E281" s="480">
        <v>197.28333333333336</v>
      </c>
      <c r="F281" s="480">
        <v>195.91666666666669</v>
      </c>
      <c r="G281" s="480">
        <v>194.33333333333337</v>
      </c>
      <c r="H281" s="480">
        <v>200.23333333333335</v>
      </c>
      <c r="I281" s="480">
        <v>201.81666666666666</v>
      </c>
      <c r="J281" s="480">
        <v>203.18333333333334</v>
      </c>
      <c r="K281" s="479">
        <v>200.45</v>
      </c>
      <c r="L281" s="479">
        <v>197.5</v>
      </c>
      <c r="M281" s="479">
        <v>2.1880999999999999</v>
      </c>
    </row>
    <row r="282" spans="1:13">
      <c r="A282" s="254">
        <v>272</v>
      </c>
      <c r="B282" s="482" t="s">
        <v>419</v>
      </c>
      <c r="C282" s="479">
        <v>212.6</v>
      </c>
      <c r="D282" s="480">
        <v>215.6</v>
      </c>
      <c r="E282" s="480">
        <v>205.54999999999998</v>
      </c>
      <c r="F282" s="480">
        <v>198.5</v>
      </c>
      <c r="G282" s="480">
        <v>188.45</v>
      </c>
      <c r="H282" s="480">
        <v>222.64999999999998</v>
      </c>
      <c r="I282" s="480">
        <v>232.7</v>
      </c>
      <c r="J282" s="480">
        <v>239.74999999999997</v>
      </c>
      <c r="K282" s="479">
        <v>225.65</v>
      </c>
      <c r="L282" s="479">
        <v>208.55</v>
      </c>
      <c r="M282" s="479">
        <v>37.586559999999999</v>
      </c>
    </row>
    <row r="283" spans="1:13">
      <c r="A283" s="254">
        <v>273</v>
      </c>
      <c r="B283" s="482" t="s">
        <v>752</v>
      </c>
      <c r="C283" s="479">
        <v>872.65</v>
      </c>
      <c r="D283" s="480">
        <v>878.88333333333333</v>
      </c>
      <c r="E283" s="480">
        <v>858.76666666666665</v>
      </c>
      <c r="F283" s="480">
        <v>844.88333333333333</v>
      </c>
      <c r="G283" s="480">
        <v>824.76666666666665</v>
      </c>
      <c r="H283" s="480">
        <v>892.76666666666665</v>
      </c>
      <c r="I283" s="480">
        <v>912.88333333333321</v>
      </c>
      <c r="J283" s="480">
        <v>926.76666666666665</v>
      </c>
      <c r="K283" s="479">
        <v>899</v>
      </c>
      <c r="L283" s="479">
        <v>865</v>
      </c>
      <c r="M283" s="479">
        <v>0.51880000000000004</v>
      </c>
    </row>
    <row r="284" spans="1:13">
      <c r="A284" s="254">
        <v>274</v>
      </c>
      <c r="B284" s="482" t="s">
        <v>420</v>
      </c>
      <c r="C284" s="479">
        <v>908.55</v>
      </c>
      <c r="D284" s="480">
        <v>914.36666666666667</v>
      </c>
      <c r="E284" s="480">
        <v>897.68333333333339</v>
      </c>
      <c r="F284" s="480">
        <v>886.81666666666672</v>
      </c>
      <c r="G284" s="480">
        <v>870.13333333333344</v>
      </c>
      <c r="H284" s="480">
        <v>925.23333333333335</v>
      </c>
      <c r="I284" s="480">
        <v>941.91666666666652</v>
      </c>
      <c r="J284" s="480">
        <v>952.7833333333333</v>
      </c>
      <c r="K284" s="479">
        <v>931.05</v>
      </c>
      <c r="L284" s="479">
        <v>903.5</v>
      </c>
      <c r="M284" s="479">
        <v>0.96499999999999997</v>
      </c>
    </row>
    <row r="285" spans="1:13">
      <c r="A285" s="254">
        <v>275</v>
      </c>
      <c r="B285" s="482" t="s">
        <v>421</v>
      </c>
      <c r="C285" s="479">
        <v>360.3</v>
      </c>
      <c r="D285" s="480">
        <v>362.76666666666665</v>
      </c>
      <c r="E285" s="480">
        <v>357.5333333333333</v>
      </c>
      <c r="F285" s="480">
        <v>354.76666666666665</v>
      </c>
      <c r="G285" s="480">
        <v>349.5333333333333</v>
      </c>
      <c r="H285" s="480">
        <v>365.5333333333333</v>
      </c>
      <c r="I285" s="480">
        <v>370.76666666666665</v>
      </c>
      <c r="J285" s="480">
        <v>373.5333333333333</v>
      </c>
      <c r="K285" s="479">
        <v>368</v>
      </c>
      <c r="L285" s="479">
        <v>360</v>
      </c>
      <c r="M285" s="479">
        <v>1.43828</v>
      </c>
    </row>
    <row r="286" spans="1:13">
      <c r="A286" s="254">
        <v>276</v>
      </c>
      <c r="B286" s="482" t="s">
        <v>422</v>
      </c>
      <c r="C286" s="479">
        <v>571</v>
      </c>
      <c r="D286" s="480">
        <v>568.2833333333333</v>
      </c>
      <c r="E286" s="480">
        <v>563.01666666666665</v>
      </c>
      <c r="F286" s="480">
        <v>555.0333333333333</v>
      </c>
      <c r="G286" s="480">
        <v>549.76666666666665</v>
      </c>
      <c r="H286" s="480">
        <v>576.26666666666665</v>
      </c>
      <c r="I286" s="480">
        <v>581.5333333333333</v>
      </c>
      <c r="J286" s="480">
        <v>589.51666666666665</v>
      </c>
      <c r="K286" s="479">
        <v>573.54999999999995</v>
      </c>
      <c r="L286" s="479">
        <v>560.29999999999995</v>
      </c>
      <c r="M286" s="479">
        <v>5.3053699999999999</v>
      </c>
    </row>
    <row r="287" spans="1:13">
      <c r="A287" s="254">
        <v>277</v>
      </c>
      <c r="B287" s="482" t="s">
        <v>423</v>
      </c>
      <c r="C287" s="479">
        <v>62.8</v>
      </c>
      <c r="D287" s="480">
        <v>62.766666666666673</v>
      </c>
      <c r="E287" s="480">
        <v>61.13333333333334</v>
      </c>
      <c r="F287" s="480">
        <v>59.466666666666669</v>
      </c>
      <c r="G287" s="480">
        <v>57.833333333333336</v>
      </c>
      <c r="H287" s="480">
        <v>64.433333333333337</v>
      </c>
      <c r="I287" s="480">
        <v>66.066666666666691</v>
      </c>
      <c r="J287" s="480">
        <v>67.733333333333348</v>
      </c>
      <c r="K287" s="479">
        <v>64.400000000000006</v>
      </c>
      <c r="L287" s="479">
        <v>61.1</v>
      </c>
      <c r="M287" s="479">
        <v>30.23536</v>
      </c>
    </row>
    <row r="288" spans="1:13">
      <c r="A288" s="254">
        <v>278</v>
      </c>
      <c r="B288" s="482" t="s">
        <v>424</v>
      </c>
      <c r="C288" s="479">
        <v>53.9</v>
      </c>
      <c r="D288" s="480">
        <v>53.93333333333333</v>
      </c>
      <c r="E288" s="480">
        <v>53.066666666666663</v>
      </c>
      <c r="F288" s="480">
        <v>52.233333333333334</v>
      </c>
      <c r="G288" s="480">
        <v>51.366666666666667</v>
      </c>
      <c r="H288" s="480">
        <v>54.766666666666659</v>
      </c>
      <c r="I288" s="480">
        <v>55.633333333333319</v>
      </c>
      <c r="J288" s="480">
        <v>56.466666666666654</v>
      </c>
      <c r="K288" s="479">
        <v>54.8</v>
      </c>
      <c r="L288" s="479">
        <v>53.1</v>
      </c>
      <c r="M288" s="479">
        <v>19.75478</v>
      </c>
    </row>
    <row r="289" spans="1:13">
      <c r="A289" s="254">
        <v>279</v>
      </c>
      <c r="B289" s="482" t="s">
        <v>425</v>
      </c>
      <c r="C289" s="479">
        <v>601.1</v>
      </c>
      <c r="D289" s="480">
        <v>605.68333333333339</v>
      </c>
      <c r="E289" s="480">
        <v>592.41666666666674</v>
      </c>
      <c r="F289" s="480">
        <v>583.73333333333335</v>
      </c>
      <c r="G289" s="480">
        <v>570.4666666666667</v>
      </c>
      <c r="H289" s="480">
        <v>614.36666666666679</v>
      </c>
      <c r="I289" s="480">
        <v>627.63333333333344</v>
      </c>
      <c r="J289" s="480">
        <v>636.31666666666683</v>
      </c>
      <c r="K289" s="479">
        <v>618.95000000000005</v>
      </c>
      <c r="L289" s="479">
        <v>597</v>
      </c>
      <c r="M289" s="479">
        <v>2.64296</v>
      </c>
    </row>
    <row r="290" spans="1:13">
      <c r="A290" s="254">
        <v>280</v>
      </c>
      <c r="B290" s="482" t="s">
        <v>426</v>
      </c>
      <c r="C290" s="479">
        <v>392.7</v>
      </c>
      <c r="D290" s="480">
        <v>395</v>
      </c>
      <c r="E290" s="480">
        <v>386.75</v>
      </c>
      <c r="F290" s="480">
        <v>380.8</v>
      </c>
      <c r="G290" s="480">
        <v>372.55</v>
      </c>
      <c r="H290" s="480">
        <v>400.95</v>
      </c>
      <c r="I290" s="480">
        <v>409.2</v>
      </c>
      <c r="J290" s="480">
        <v>415.15</v>
      </c>
      <c r="K290" s="479">
        <v>403.25</v>
      </c>
      <c r="L290" s="479">
        <v>389.05</v>
      </c>
      <c r="M290" s="479">
        <v>5.5100100000000003</v>
      </c>
    </row>
    <row r="291" spans="1:13">
      <c r="A291" s="254">
        <v>281</v>
      </c>
      <c r="B291" s="482" t="s">
        <v>427</v>
      </c>
      <c r="C291" s="479">
        <v>213.05</v>
      </c>
      <c r="D291" s="480">
        <v>213.83333333333334</v>
      </c>
      <c r="E291" s="480">
        <v>208.26666666666668</v>
      </c>
      <c r="F291" s="480">
        <v>203.48333333333335</v>
      </c>
      <c r="G291" s="480">
        <v>197.91666666666669</v>
      </c>
      <c r="H291" s="480">
        <v>218.61666666666667</v>
      </c>
      <c r="I291" s="480">
        <v>224.18333333333334</v>
      </c>
      <c r="J291" s="480">
        <v>228.96666666666667</v>
      </c>
      <c r="K291" s="479">
        <v>219.4</v>
      </c>
      <c r="L291" s="479">
        <v>209.05</v>
      </c>
      <c r="M291" s="479">
        <v>1.8282700000000001</v>
      </c>
    </row>
    <row r="292" spans="1:13">
      <c r="A292" s="254">
        <v>282</v>
      </c>
      <c r="B292" s="482" t="s">
        <v>131</v>
      </c>
      <c r="C292" s="479">
        <v>1732.65</v>
      </c>
      <c r="D292" s="480">
        <v>1740.6499999999999</v>
      </c>
      <c r="E292" s="480">
        <v>1717.2999999999997</v>
      </c>
      <c r="F292" s="480">
        <v>1701.9499999999998</v>
      </c>
      <c r="G292" s="480">
        <v>1678.5999999999997</v>
      </c>
      <c r="H292" s="480">
        <v>1755.9999999999998</v>
      </c>
      <c r="I292" s="480">
        <v>1779.3499999999997</v>
      </c>
      <c r="J292" s="480">
        <v>1794.6999999999998</v>
      </c>
      <c r="K292" s="479">
        <v>1764</v>
      </c>
      <c r="L292" s="479">
        <v>1725.3</v>
      </c>
      <c r="M292" s="479">
        <v>42.55151</v>
      </c>
    </row>
    <row r="293" spans="1:13">
      <c r="A293" s="254">
        <v>283</v>
      </c>
      <c r="B293" s="482" t="s">
        <v>132</v>
      </c>
      <c r="C293" s="479">
        <v>84.6</v>
      </c>
      <c r="D293" s="480">
        <v>85.783333333333346</v>
      </c>
      <c r="E293" s="480">
        <v>83.166666666666686</v>
      </c>
      <c r="F293" s="480">
        <v>81.733333333333334</v>
      </c>
      <c r="G293" s="480">
        <v>79.116666666666674</v>
      </c>
      <c r="H293" s="480">
        <v>87.216666666666697</v>
      </c>
      <c r="I293" s="480">
        <v>89.833333333333343</v>
      </c>
      <c r="J293" s="480">
        <v>91.266666666666708</v>
      </c>
      <c r="K293" s="479">
        <v>88.4</v>
      </c>
      <c r="L293" s="479">
        <v>84.35</v>
      </c>
      <c r="M293" s="479">
        <v>163.8828</v>
      </c>
    </row>
    <row r="294" spans="1:13">
      <c r="A294" s="254">
        <v>284</v>
      </c>
      <c r="B294" s="482" t="s">
        <v>259</v>
      </c>
      <c r="C294" s="479">
        <v>2575.5</v>
      </c>
      <c r="D294" s="480">
        <v>2607.7666666666669</v>
      </c>
      <c r="E294" s="480">
        <v>2525.5333333333338</v>
      </c>
      <c r="F294" s="480">
        <v>2475.5666666666671</v>
      </c>
      <c r="G294" s="480">
        <v>2393.3333333333339</v>
      </c>
      <c r="H294" s="480">
        <v>2657.7333333333336</v>
      </c>
      <c r="I294" s="480">
        <v>2739.9666666666662</v>
      </c>
      <c r="J294" s="480">
        <v>2789.9333333333334</v>
      </c>
      <c r="K294" s="479">
        <v>2690</v>
      </c>
      <c r="L294" s="479">
        <v>2557.8000000000002</v>
      </c>
      <c r="M294" s="479">
        <v>15.59787</v>
      </c>
    </row>
    <row r="295" spans="1:13">
      <c r="A295" s="254">
        <v>285</v>
      </c>
      <c r="B295" s="482" t="s">
        <v>133</v>
      </c>
      <c r="C295" s="479">
        <v>408.1</v>
      </c>
      <c r="D295" s="480">
        <v>411.33333333333331</v>
      </c>
      <c r="E295" s="480">
        <v>403.76666666666665</v>
      </c>
      <c r="F295" s="480">
        <v>399.43333333333334</v>
      </c>
      <c r="G295" s="480">
        <v>391.86666666666667</v>
      </c>
      <c r="H295" s="480">
        <v>415.66666666666663</v>
      </c>
      <c r="I295" s="480">
        <v>423.23333333333335</v>
      </c>
      <c r="J295" s="480">
        <v>427.56666666666661</v>
      </c>
      <c r="K295" s="479">
        <v>418.9</v>
      </c>
      <c r="L295" s="479">
        <v>407</v>
      </c>
      <c r="M295" s="479">
        <v>24.46049</v>
      </c>
    </row>
    <row r="296" spans="1:13">
      <c r="A296" s="254">
        <v>286</v>
      </c>
      <c r="B296" s="482" t="s">
        <v>753</v>
      </c>
      <c r="C296" s="479">
        <v>219.65</v>
      </c>
      <c r="D296" s="480">
        <v>221.70000000000002</v>
      </c>
      <c r="E296" s="480">
        <v>216.05000000000004</v>
      </c>
      <c r="F296" s="480">
        <v>212.45000000000002</v>
      </c>
      <c r="G296" s="480">
        <v>206.80000000000004</v>
      </c>
      <c r="H296" s="480">
        <v>225.30000000000004</v>
      </c>
      <c r="I296" s="480">
        <v>230.95000000000002</v>
      </c>
      <c r="J296" s="480">
        <v>234.55000000000004</v>
      </c>
      <c r="K296" s="479">
        <v>227.35</v>
      </c>
      <c r="L296" s="479">
        <v>218.1</v>
      </c>
      <c r="M296" s="479">
        <v>0.60114000000000001</v>
      </c>
    </row>
    <row r="297" spans="1:13">
      <c r="A297" s="254">
        <v>287</v>
      </c>
      <c r="B297" s="482" t="s">
        <v>428</v>
      </c>
      <c r="C297" s="479">
        <v>6371.05</v>
      </c>
      <c r="D297" s="480">
        <v>6354.3</v>
      </c>
      <c r="E297" s="480">
        <v>6307.6</v>
      </c>
      <c r="F297" s="480">
        <v>6244.1500000000005</v>
      </c>
      <c r="G297" s="480">
        <v>6197.4500000000007</v>
      </c>
      <c r="H297" s="480">
        <v>6417.75</v>
      </c>
      <c r="I297" s="480">
        <v>6464.4499999999989</v>
      </c>
      <c r="J297" s="480">
        <v>6527.9</v>
      </c>
      <c r="K297" s="479">
        <v>6401</v>
      </c>
      <c r="L297" s="479">
        <v>6290.85</v>
      </c>
      <c r="M297" s="479">
        <v>6.198E-2</v>
      </c>
    </row>
    <row r="298" spans="1:13">
      <c r="A298" s="254">
        <v>288</v>
      </c>
      <c r="B298" s="482" t="s">
        <v>260</v>
      </c>
      <c r="C298" s="479">
        <v>3846.4</v>
      </c>
      <c r="D298" s="480">
        <v>3875.1166666666668</v>
      </c>
      <c r="E298" s="480">
        <v>3806.2833333333338</v>
      </c>
      <c r="F298" s="480">
        <v>3766.166666666667</v>
      </c>
      <c r="G298" s="480">
        <v>3697.3333333333339</v>
      </c>
      <c r="H298" s="480">
        <v>3915.2333333333336</v>
      </c>
      <c r="I298" s="480">
        <v>3984.0666666666666</v>
      </c>
      <c r="J298" s="480">
        <v>4024.1833333333334</v>
      </c>
      <c r="K298" s="479">
        <v>3943.95</v>
      </c>
      <c r="L298" s="479">
        <v>3835</v>
      </c>
      <c r="M298" s="479">
        <v>2.4916299999999998</v>
      </c>
    </row>
    <row r="299" spans="1:13">
      <c r="A299" s="254">
        <v>289</v>
      </c>
      <c r="B299" s="482" t="s">
        <v>134</v>
      </c>
      <c r="C299" s="479">
        <v>1337.6</v>
      </c>
      <c r="D299" s="480">
        <v>1339.8333333333333</v>
      </c>
      <c r="E299" s="480">
        <v>1328.7666666666664</v>
      </c>
      <c r="F299" s="480">
        <v>1319.9333333333332</v>
      </c>
      <c r="G299" s="480">
        <v>1308.8666666666663</v>
      </c>
      <c r="H299" s="480">
        <v>1348.6666666666665</v>
      </c>
      <c r="I299" s="480">
        <v>1359.7333333333336</v>
      </c>
      <c r="J299" s="480">
        <v>1368.5666666666666</v>
      </c>
      <c r="K299" s="479">
        <v>1350.9</v>
      </c>
      <c r="L299" s="479">
        <v>1331</v>
      </c>
      <c r="M299" s="479">
        <v>20.295580000000001</v>
      </c>
    </row>
    <row r="300" spans="1:13">
      <c r="A300" s="254">
        <v>290</v>
      </c>
      <c r="B300" s="482" t="s">
        <v>429</v>
      </c>
      <c r="C300" s="479">
        <v>491</v>
      </c>
      <c r="D300" s="480">
        <v>491.40000000000003</v>
      </c>
      <c r="E300" s="480">
        <v>478.65000000000009</v>
      </c>
      <c r="F300" s="480">
        <v>466.30000000000007</v>
      </c>
      <c r="G300" s="480">
        <v>453.55000000000013</v>
      </c>
      <c r="H300" s="480">
        <v>503.75000000000006</v>
      </c>
      <c r="I300" s="480">
        <v>516.5</v>
      </c>
      <c r="J300" s="480">
        <v>528.85</v>
      </c>
      <c r="K300" s="479">
        <v>504.15</v>
      </c>
      <c r="L300" s="479">
        <v>479.05</v>
      </c>
      <c r="M300" s="479">
        <v>88.777730000000005</v>
      </c>
    </row>
    <row r="301" spans="1:13">
      <c r="A301" s="254">
        <v>291</v>
      </c>
      <c r="B301" s="482" t="s">
        <v>430</v>
      </c>
      <c r="C301" s="479">
        <v>35.950000000000003</v>
      </c>
      <c r="D301" s="480">
        <v>35.883333333333333</v>
      </c>
      <c r="E301" s="480">
        <v>35.266666666666666</v>
      </c>
      <c r="F301" s="480">
        <v>34.583333333333336</v>
      </c>
      <c r="G301" s="480">
        <v>33.966666666666669</v>
      </c>
      <c r="H301" s="480">
        <v>36.566666666666663</v>
      </c>
      <c r="I301" s="480">
        <v>37.183333333333323</v>
      </c>
      <c r="J301" s="480">
        <v>37.86666666666666</v>
      </c>
      <c r="K301" s="479">
        <v>36.5</v>
      </c>
      <c r="L301" s="479">
        <v>35.200000000000003</v>
      </c>
      <c r="M301" s="479">
        <v>8.7450500000000009</v>
      </c>
    </row>
    <row r="302" spans="1:13">
      <c r="A302" s="254">
        <v>292</v>
      </c>
      <c r="B302" s="482" t="s">
        <v>431</v>
      </c>
      <c r="C302" s="479">
        <v>1747.75</v>
      </c>
      <c r="D302" s="480">
        <v>1774.6000000000001</v>
      </c>
      <c r="E302" s="480">
        <v>1709.2000000000003</v>
      </c>
      <c r="F302" s="480">
        <v>1670.65</v>
      </c>
      <c r="G302" s="480">
        <v>1605.2500000000002</v>
      </c>
      <c r="H302" s="480">
        <v>1813.1500000000003</v>
      </c>
      <c r="I302" s="480">
        <v>1878.5500000000004</v>
      </c>
      <c r="J302" s="480">
        <v>1917.1000000000004</v>
      </c>
      <c r="K302" s="479">
        <v>1840</v>
      </c>
      <c r="L302" s="479">
        <v>1736.05</v>
      </c>
      <c r="M302" s="479">
        <v>0.89671999999999996</v>
      </c>
    </row>
    <row r="303" spans="1:13">
      <c r="A303" s="254">
        <v>293</v>
      </c>
      <c r="B303" s="482" t="s">
        <v>135</v>
      </c>
      <c r="C303" s="479">
        <v>1057.95</v>
      </c>
      <c r="D303" s="480">
        <v>1061.7666666666667</v>
      </c>
      <c r="E303" s="480">
        <v>1045.6833333333334</v>
      </c>
      <c r="F303" s="480">
        <v>1033.4166666666667</v>
      </c>
      <c r="G303" s="480">
        <v>1017.3333333333335</v>
      </c>
      <c r="H303" s="480">
        <v>1074.0333333333333</v>
      </c>
      <c r="I303" s="480">
        <v>1090.1166666666668</v>
      </c>
      <c r="J303" s="480">
        <v>1102.3833333333332</v>
      </c>
      <c r="K303" s="479">
        <v>1077.8499999999999</v>
      </c>
      <c r="L303" s="479">
        <v>1049.5</v>
      </c>
      <c r="M303" s="479">
        <v>16.391639999999999</v>
      </c>
    </row>
    <row r="304" spans="1:13">
      <c r="A304" s="254">
        <v>294</v>
      </c>
      <c r="B304" s="482" t="s">
        <v>432</v>
      </c>
      <c r="C304" s="479">
        <v>1879.5</v>
      </c>
      <c r="D304" s="480">
        <v>1902.4833333333333</v>
      </c>
      <c r="E304" s="480">
        <v>1852.0166666666667</v>
      </c>
      <c r="F304" s="480">
        <v>1824.5333333333333</v>
      </c>
      <c r="G304" s="480">
        <v>1774.0666666666666</v>
      </c>
      <c r="H304" s="480">
        <v>1929.9666666666667</v>
      </c>
      <c r="I304" s="480">
        <v>1980.4333333333334</v>
      </c>
      <c r="J304" s="480">
        <v>2007.9166666666667</v>
      </c>
      <c r="K304" s="479">
        <v>1952.95</v>
      </c>
      <c r="L304" s="479">
        <v>1875</v>
      </c>
      <c r="M304" s="479">
        <v>0.59791000000000005</v>
      </c>
    </row>
    <row r="305" spans="1:13">
      <c r="A305" s="254">
        <v>295</v>
      </c>
      <c r="B305" s="482" t="s">
        <v>433</v>
      </c>
      <c r="C305" s="479">
        <v>793.6</v>
      </c>
      <c r="D305" s="480">
        <v>794.19999999999993</v>
      </c>
      <c r="E305" s="480">
        <v>786.39999999999986</v>
      </c>
      <c r="F305" s="480">
        <v>779.19999999999993</v>
      </c>
      <c r="G305" s="480">
        <v>771.39999999999986</v>
      </c>
      <c r="H305" s="480">
        <v>801.39999999999986</v>
      </c>
      <c r="I305" s="480">
        <v>809.19999999999982</v>
      </c>
      <c r="J305" s="480">
        <v>816.39999999999986</v>
      </c>
      <c r="K305" s="479">
        <v>802</v>
      </c>
      <c r="L305" s="479">
        <v>787</v>
      </c>
      <c r="M305" s="479">
        <v>8.1439999999999999E-2</v>
      </c>
    </row>
    <row r="306" spans="1:13">
      <c r="A306" s="254">
        <v>296</v>
      </c>
      <c r="B306" s="482" t="s">
        <v>434</v>
      </c>
      <c r="C306" s="479">
        <v>42.15</v>
      </c>
      <c r="D306" s="480">
        <v>42.783333333333331</v>
      </c>
      <c r="E306" s="480">
        <v>41.216666666666661</v>
      </c>
      <c r="F306" s="480">
        <v>40.283333333333331</v>
      </c>
      <c r="G306" s="480">
        <v>38.716666666666661</v>
      </c>
      <c r="H306" s="480">
        <v>43.716666666666661</v>
      </c>
      <c r="I306" s="480">
        <v>45.283333333333324</v>
      </c>
      <c r="J306" s="480">
        <v>46.216666666666661</v>
      </c>
      <c r="K306" s="479">
        <v>44.35</v>
      </c>
      <c r="L306" s="479">
        <v>41.85</v>
      </c>
      <c r="M306" s="479">
        <v>55.424979999999998</v>
      </c>
    </row>
    <row r="307" spans="1:13">
      <c r="A307" s="254">
        <v>297</v>
      </c>
      <c r="B307" s="482" t="s">
        <v>435</v>
      </c>
      <c r="C307" s="479">
        <v>165.3</v>
      </c>
      <c r="D307" s="480">
        <v>168.45000000000002</v>
      </c>
      <c r="E307" s="480">
        <v>161.25000000000003</v>
      </c>
      <c r="F307" s="480">
        <v>157.20000000000002</v>
      </c>
      <c r="G307" s="480">
        <v>150.00000000000003</v>
      </c>
      <c r="H307" s="480">
        <v>172.50000000000003</v>
      </c>
      <c r="I307" s="480">
        <v>179.70000000000002</v>
      </c>
      <c r="J307" s="480">
        <v>183.75000000000003</v>
      </c>
      <c r="K307" s="479">
        <v>175.65</v>
      </c>
      <c r="L307" s="479">
        <v>164.4</v>
      </c>
      <c r="M307" s="479">
        <v>11.81657</v>
      </c>
    </row>
    <row r="308" spans="1:13">
      <c r="A308" s="254">
        <v>298</v>
      </c>
      <c r="B308" s="482" t="s">
        <v>146</v>
      </c>
      <c r="C308" s="479">
        <v>78614.5</v>
      </c>
      <c r="D308" s="480">
        <v>79301.55</v>
      </c>
      <c r="E308" s="480">
        <v>77723.100000000006</v>
      </c>
      <c r="F308" s="480">
        <v>76831.7</v>
      </c>
      <c r="G308" s="480">
        <v>75253.25</v>
      </c>
      <c r="H308" s="480">
        <v>80192.950000000012</v>
      </c>
      <c r="I308" s="480">
        <v>81771.399999999994</v>
      </c>
      <c r="J308" s="480">
        <v>82662.800000000017</v>
      </c>
      <c r="K308" s="479">
        <v>80880</v>
      </c>
      <c r="L308" s="479">
        <v>78410.149999999994</v>
      </c>
      <c r="M308" s="479">
        <v>0.24181</v>
      </c>
    </row>
    <row r="309" spans="1:13">
      <c r="A309" s="254">
        <v>299</v>
      </c>
      <c r="B309" s="482" t="s">
        <v>143</v>
      </c>
      <c r="C309" s="479">
        <v>1148.5</v>
      </c>
      <c r="D309" s="480">
        <v>1150.6666666666667</v>
      </c>
      <c r="E309" s="480">
        <v>1136.3333333333335</v>
      </c>
      <c r="F309" s="480">
        <v>1124.1666666666667</v>
      </c>
      <c r="G309" s="480">
        <v>1109.8333333333335</v>
      </c>
      <c r="H309" s="480">
        <v>1162.8333333333335</v>
      </c>
      <c r="I309" s="480">
        <v>1177.166666666667</v>
      </c>
      <c r="J309" s="480">
        <v>1189.3333333333335</v>
      </c>
      <c r="K309" s="479">
        <v>1165</v>
      </c>
      <c r="L309" s="479">
        <v>1138.5</v>
      </c>
      <c r="M309" s="479">
        <v>6.0086500000000003</v>
      </c>
    </row>
    <row r="310" spans="1:13">
      <c r="A310" s="254">
        <v>300</v>
      </c>
      <c r="B310" s="482" t="s">
        <v>436</v>
      </c>
      <c r="C310" s="479">
        <v>3576.5</v>
      </c>
      <c r="D310" s="480">
        <v>3569.8333333333335</v>
      </c>
      <c r="E310" s="480">
        <v>3544.666666666667</v>
      </c>
      <c r="F310" s="480">
        <v>3512.8333333333335</v>
      </c>
      <c r="G310" s="480">
        <v>3487.666666666667</v>
      </c>
      <c r="H310" s="480">
        <v>3601.666666666667</v>
      </c>
      <c r="I310" s="480">
        <v>3626.8333333333339</v>
      </c>
      <c r="J310" s="480">
        <v>3658.666666666667</v>
      </c>
      <c r="K310" s="479">
        <v>3595</v>
      </c>
      <c r="L310" s="479">
        <v>3538</v>
      </c>
      <c r="M310" s="479">
        <v>0.27017000000000002</v>
      </c>
    </row>
    <row r="311" spans="1:13">
      <c r="A311" s="254">
        <v>301</v>
      </c>
      <c r="B311" s="482" t="s">
        <v>437</v>
      </c>
      <c r="C311" s="479">
        <v>290.2</v>
      </c>
      <c r="D311" s="480">
        <v>295.66666666666669</v>
      </c>
      <c r="E311" s="480">
        <v>283.53333333333336</v>
      </c>
      <c r="F311" s="480">
        <v>276.86666666666667</v>
      </c>
      <c r="G311" s="480">
        <v>264.73333333333335</v>
      </c>
      <c r="H311" s="480">
        <v>302.33333333333337</v>
      </c>
      <c r="I311" s="480">
        <v>314.4666666666667</v>
      </c>
      <c r="J311" s="480">
        <v>321.13333333333338</v>
      </c>
      <c r="K311" s="479">
        <v>307.8</v>
      </c>
      <c r="L311" s="479">
        <v>289</v>
      </c>
      <c r="M311" s="479">
        <v>1.57311</v>
      </c>
    </row>
    <row r="312" spans="1:13">
      <c r="A312" s="254">
        <v>302</v>
      </c>
      <c r="B312" s="482" t="s">
        <v>137</v>
      </c>
      <c r="C312" s="479">
        <v>155.44999999999999</v>
      </c>
      <c r="D312" s="480">
        <v>157.63333333333333</v>
      </c>
      <c r="E312" s="480">
        <v>152.66666666666666</v>
      </c>
      <c r="F312" s="480">
        <v>149.88333333333333</v>
      </c>
      <c r="G312" s="480">
        <v>144.91666666666666</v>
      </c>
      <c r="H312" s="480">
        <v>160.41666666666666</v>
      </c>
      <c r="I312" s="480">
        <v>165.38333333333335</v>
      </c>
      <c r="J312" s="480">
        <v>168.16666666666666</v>
      </c>
      <c r="K312" s="479">
        <v>162.6</v>
      </c>
      <c r="L312" s="479">
        <v>154.85</v>
      </c>
      <c r="M312" s="479">
        <v>122.92995999999999</v>
      </c>
    </row>
    <row r="313" spans="1:13">
      <c r="A313" s="254">
        <v>303</v>
      </c>
      <c r="B313" s="482" t="s">
        <v>136</v>
      </c>
      <c r="C313" s="479">
        <v>741.15</v>
      </c>
      <c r="D313" s="480">
        <v>744.98333333333323</v>
      </c>
      <c r="E313" s="480">
        <v>727.26666666666642</v>
      </c>
      <c r="F313" s="480">
        <v>713.38333333333321</v>
      </c>
      <c r="G313" s="480">
        <v>695.6666666666664</v>
      </c>
      <c r="H313" s="480">
        <v>758.86666666666645</v>
      </c>
      <c r="I313" s="480">
        <v>776.58333333333337</v>
      </c>
      <c r="J313" s="480">
        <v>790.46666666666647</v>
      </c>
      <c r="K313" s="479">
        <v>762.7</v>
      </c>
      <c r="L313" s="479">
        <v>731.1</v>
      </c>
      <c r="M313" s="479">
        <v>38.207689999999999</v>
      </c>
    </row>
    <row r="314" spans="1:13">
      <c r="A314" s="254">
        <v>304</v>
      </c>
      <c r="B314" s="482" t="s">
        <v>438</v>
      </c>
      <c r="C314" s="479">
        <v>171.75</v>
      </c>
      <c r="D314" s="480">
        <v>174.06666666666669</v>
      </c>
      <c r="E314" s="480">
        <v>168.73333333333338</v>
      </c>
      <c r="F314" s="480">
        <v>165.7166666666667</v>
      </c>
      <c r="G314" s="480">
        <v>160.38333333333338</v>
      </c>
      <c r="H314" s="480">
        <v>177.08333333333337</v>
      </c>
      <c r="I314" s="480">
        <v>182.41666666666669</v>
      </c>
      <c r="J314" s="480">
        <v>185.43333333333337</v>
      </c>
      <c r="K314" s="479">
        <v>179.4</v>
      </c>
      <c r="L314" s="479">
        <v>171.05</v>
      </c>
      <c r="M314" s="479">
        <v>4.4489999999999998</v>
      </c>
    </row>
    <row r="315" spans="1:13">
      <c r="A315" s="254">
        <v>305</v>
      </c>
      <c r="B315" s="482" t="s">
        <v>439</v>
      </c>
      <c r="C315" s="479">
        <v>209.5</v>
      </c>
      <c r="D315" s="480">
        <v>211.35</v>
      </c>
      <c r="E315" s="480">
        <v>206.7</v>
      </c>
      <c r="F315" s="480">
        <v>203.9</v>
      </c>
      <c r="G315" s="480">
        <v>199.25</v>
      </c>
      <c r="H315" s="480">
        <v>214.14999999999998</v>
      </c>
      <c r="I315" s="480">
        <v>218.8</v>
      </c>
      <c r="J315" s="480">
        <v>221.59999999999997</v>
      </c>
      <c r="K315" s="479">
        <v>216</v>
      </c>
      <c r="L315" s="479">
        <v>208.55</v>
      </c>
      <c r="M315" s="479">
        <v>1.04453</v>
      </c>
    </row>
    <row r="316" spans="1:13">
      <c r="A316" s="254">
        <v>306</v>
      </c>
      <c r="B316" s="482" t="s">
        <v>440</v>
      </c>
      <c r="C316" s="479">
        <v>502.2</v>
      </c>
      <c r="D316" s="480">
        <v>516.75</v>
      </c>
      <c r="E316" s="480">
        <v>483.5</v>
      </c>
      <c r="F316" s="480">
        <v>464.8</v>
      </c>
      <c r="G316" s="480">
        <v>431.55</v>
      </c>
      <c r="H316" s="480">
        <v>535.45000000000005</v>
      </c>
      <c r="I316" s="480">
        <v>568.70000000000005</v>
      </c>
      <c r="J316" s="480">
        <v>587.4</v>
      </c>
      <c r="K316" s="479">
        <v>550</v>
      </c>
      <c r="L316" s="479">
        <v>498.05</v>
      </c>
      <c r="M316" s="479">
        <v>1.01702</v>
      </c>
    </row>
    <row r="317" spans="1:13">
      <c r="A317" s="254">
        <v>307</v>
      </c>
      <c r="B317" s="482" t="s">
        <v>138</v>
      </c>
      <c r="C317" s="479">
        <v>148.30000000000001</v>
      </c>
      <c r="D317" s="480">
        <v>149.71666666666667</v>
      </c>
      <c r="E317" s="480">
        <v>146.58333333333334</v>
      </c>
      <c r="F317" s="480">
        <v>144.86666666666667</v>
      </c>
      <c r="G317" s="480">
        <v>141.73333333333335</v>
      </c>
      <c r="H317" s="480">
        <v>151.43333333333334</v>
      </c>
      <c r="I317" s="480">
        <v>154.56666666666666</v>
      </c>
      <c r="J317" s="480">
        <v>156.28333333333333</v>
      </c>
      <c r="K317" s="479">
        <v>152.85</v>
      </c>
      <c r="L317" s="479">
        <v>148</v>
      </c>
      <c r="M317" s="479">
        <v>40.532600000000002</v>
      </c>
    </row>
    <row r="318" spans="1:13">
      <c r="A318" s="254">
        <v>308</v>
      </c>
      <c r="B318" s="482" t="s">
        <v>261</v>
      </c>
      <c r="C318" s="479">
        <v>43.6</v>
      </c>
      <c r="D318" s="480">
        <v>44.366666666666674</v>
      </c>
      <c r="E318" s="480">
        <v>42.433333333333351</v>
      </c>
      <c r="F318" s="480">
        <v>41.26666666666668</v>
      </c>
      <c r="G318" s="480">
        <v>39.333333333333357</v>
      </c>
      <c r="H318" s="480">
        <v>45.533333333333346</v>
      </c>
      <c r="I318" s="480">
        <v>47.466666666666669</v>
      </c>
      <c r="J318" s="480">
        <v>48.63333333333334</v>
      </c>
      <c r="K318" s="479">
        <v>46.3</v>
      </c>
      <c r="L318" s="479">
        <v>43.2</v>
      </c>
      <c r="M318" s="479">
        <v>89.905839999999998</v>
      </c>
    </row>
    <row r="319" spans="1:13">
      <c r="A319" s="254">
        <v>309</v>
      </c>
      <c r="B319" s="482" t="s">
        <v>139</v>
      </c>
      <c r="C319" s="479">
        <v>460.75</v>
      </c>
      <c r="D319" s="480">
        <v>456.25</v>
      </c>
      <c r="E319" s="480">
        <v>448.5</v>
      </c>
      <c r="F319" s="480">
        <v>436.25</v>
      </c>
      <c r="G319" s="480">
        <v>428.5</v>
      </c>
      <c r="H319" s="480">
        <v>468.5</v>
      </c>
      <c r="I319" s="480">
        <v>476.25</v>
      </c>
      <c r="J319" s="480">
        <v>488.5</v>
      </c>
      <c r="K319" s="479">
        <v>464</v>
      </c>
      <c r="L319" s="479">
        <v>444</v>
      </c>
      <c r="M319" s="479">
        <v>79.447869999999995</v>
      </c>
    </row>
    <row r="320" spans="1:13">
      <c r="A320" s="254">
        <v>310</v>
      </c>
      <c r="B320" s="482" t="s">
        <v>140</v>
      </c>
      <c r="C320" s="479">
        <v>6508.25</v>
      </c>
      <c r="D320" s="480">
        <v>6546.25</v>
      </c>
      <c r="E320" s="480">
        <v>6444</v>
      </c>
      <c r="F320" s="480">
        <v>6379.75</v>
      </c>
      <c r="G320" s="480">
        <v>6277.5</v>
      </c>
      <c r="H320" s="480">
        <v>6610.5</v>
      </c>
      <c r="I320" s="480">
        <v>6712.75</v>
      </c>
      <c r="J320" s="480">
        <v>6777</v>
      </c>
      <c r="K320" s="479">
        <v>6648.5</v>
      </c>
      <c r="L320" s="479">
        <v>6482</v>
      </c>
      <c r="M320" s="479">
        <v>5.0716999999999999</v>
      </c>
    </row>
    <row r="321" spans="1:13">
      <c r="A321" s="254">
        <v>311</v>
      </c>
      <c r="B321" s="482" t="s">
        <v>142</v>
      </c>
      <c r="C321" s="479">
        <v>896.7</v>
      </c>
      <c r="D321" s="480">
        <v>902.73333333333323</v>
      </c>
      <c r="E321" s="480">
        <v>884.26666666666642</v>
      </c>
      <c r="F321" s="480">
        <v>871.83333333333314</v>
      </c>
      <c r="G321" s="480">
        <v>853.36666666666633</v>
      </c>
      <c r="H321" s="480">
        <v>915.16666666666652</v>
      </c>
      <c r="I321" s="480">
        <v>933.63333333333344</v>
      </c>
      <c r="J321" s="480">
        <v>946.06666666666661</v>
      </c>
      <c r="K321" s="479">
        <v>921.2</v>
      </c>
      <c r="L321" s="479">
        <v>890.3</v>
      </c>
      <c r="M321" s="479">
        <v>3.1049799999999999</v>
      </c>
    </row>
    <row r="322" spans="1:13">
      <c r="A322" s="254">
        <v>312</v>
      </c>
      <c r="B322" s="482" t="s">
        <v>441</v>
      </c>
      <c r="C322" s="479">
        <v>2266.5</v>
      </c>
      <c r="D322" s="480">
        <v>2313.65</v>
      </c>
      <c r="E322" s="480">
        <v>2203.9</v>
      </c>
      <c r="F322" s="480">
        <v>2141.3000000000002</v>
      </c>
      <c r="G322" s="480">
        <v>2031.5500000000002</v>
      </c>
      <c r="H322" s="480">
        <v>2376.25</v>
      </c>
      <c r="I322" s="480">
        <v>2486</v>
      </c>
      <c r="J322" s="480">
        <v>2548.6</v>
      </c>
      <c r="K322" s="479">
        <v>2423.4</v>
      </c>
      <c r="L322" s="479">
        <v>2251.0500000000002</v>
      </c>
      <c r="M322" s="479">
        <v>0.50673999999999997</v>
      </c>
    </row>
    <row r="323" spans="1:13">
      <c r="A323" s="254">
        <v>313</v>
      </c>
      <c r="B323" s="482" t="s">
        <v>144</v>
      </c>
      <c r="C323" s="479">
        <v>2115.6</v>
      </c>
      <c r="D323" s="480">
        <v>2128.5333333333333</v>
      </c>
      <c r="E323" s="480">
        <v>2092.5166666666664</v>
      </c>
      <c r="F323" s="480">
        <v>2069.4333333333329</v>
      </c>
      <c r="G323" s="480">
        <v>2033.4166666666661</v>
      </c>
      <c r="H323" s="480">
        <v>2151.6166666666668</v>
      </c>
      <c r="I323" s="480">
        <v>2187.6333333333341</v>
      </c>
      <c r="J323" s="480">
        <v>2210.7166666666672</v>
      </c>
      <c r="K323" s="479">
        <v>2164.5500000000002</v>
      </c>
      <c r="L323" s="479">
        <v>2105.4499999999998</v>
      </c>
      <c r="M323" s="479">
        <v>7.85642</v>
      </c>
    </row>
    <row r="324" spans="1:13">
      <c r="A324" s="254">
        <v>314</v>
      </c>
      <c r="B324" s="482" t="s">
        <v>442</v>
      </c>
      <c r="C324" s="479">
        <v>102.55</v>
      </c>
      <c r="D324" s="480">
        <v>102.2</v>
      </c>
      <c r="E324" s="480">
        <v>100.45</v>
      </c>
      <c r="F324" s="480">
        <v>98.35</v>
      </c>
      <c r="G324" s="480">
        <v>96.6</v>
      </c>
      <c r="H324" s="480">
        <v>104.30000000000001</v>
      </c>
      <c r="I324" s="480">
        <v>106.05000000000001</v>
      </c>
      <c r="J324" s="480">
        <v>108.15000000000002</v>
      </c>
      <c r="K324" s="479">
        <v>103.95</v>
      </c>
      <c r="L324" s="479">
        <v>100.1</v>
      </c>
      <c r="M324" s="479">
        <v>7.06027</v>
      </c>
    </row>
    <row r="325" spans="1:13">
      <c r="A325" s="254">
        <v>315</v>
      </c>
      <c r="B325" s="482" t="s">
        <v>443</v>
      </c>
      <c r="C325" s="479">
        <v>508.4</v>
      </c>
      <c r="D325" s="480">
        <v>514.24999999999989</v>
      </c>
      <c r="E325" s="480">
        <v>497.94999999999982</v>
      </c>
      <c r="F325" s="480">
        <v>487.49999999999994</v>
      </c>
      <c r="G325" s="480">
        <v>471.19999999999987</v>
      </c>
      <c r="H325" s="480">
        <v>524.69999999999982</v>
      </c>
      <c r="I325" s="480">
        <v>540.99999999999977</v>
      </c>
      <c r="J325" s="480">
        <v>551.4499999999997</v>
      </c>
      <c r="K325" s="479">
        <v>530.54999999999995</v>
      </c>
      <c r="L325" s="479">
        <v>503.8</v>
      </c>
      <c r="M325" s="479">
        <v>2.18879</v>
      </c>
    </row>
    <row r="326" spans="1:13">
      <c r="A326" s="254">
        <v>316</v>
      </c>
      <c r="B326" s="482" t="s">
        <v>754</v>
      </c>
      <c r="C326" s="479">
        <v>183.95</v>
      </c>
      <c r="D326" s="480">
        <v>185.66666666666666</v>
      </c>
      <c r="E326" s="480">
        <v>178.33333333333331</v>
      </c>
      <c r="F326" s="480">
        <v>172.71666666666667</v>
      </c>
      <c r="G326" s="480">
        <v>165.38333333333333</v>
      </c>
      <c r="H326" s="480">
        <v>191.2833333333333</v>
      </c>
      <c r="I326" s="480">
        <v>198.61666666666662</v>
      </c>
      <c r="J326" s="480">
        <v>204.23333333333329</v>
      </c>
      <c r="K326" s="479">
        <v>193</v>
      </c>
      <c r="L326" s="479">
        <v>180.05</v>
      </c>
      <c r="M326" s="479">
        <v>7.1900300000000001</v>
      </c>
    </row>
    <row r="327" spans="1:13">
      <c r="A327" s="254">
        <v>317</v>
      </c>
      <c r="B327" s="482" t="s">
        <v>145</v>
      </c>
      <c r="C327" s="479">
        <v>216.8</v>
      </c>
      <c r="D327" s="480">
        <v>219.16666666666666</v>
      </c>
      <c r="E327" s="480">
        <v>213.38333333333333</v>
      </c>
      <c r="F327" s="480">
        <v>209.96666666666667</v>
      </c>
      <c r="G327" s="480">
        <v>204.18333333333334</v>
      </c>
      <c r="H327" s="480">
        <v>222.58333333333331</v>
      </c>
      <c r="I327" s="480">
        <v>228.36666666666667</v>
      </c>
      <c r="J327" s="480">
        <v>231.7833333333333</v>
      </c>
      <c r="K327" s="479">
        <v>224.95</v>
      </c>
      <c r="L327" s="479">
        <v>215.75</v>
      </c>
      <c r="M327" s="479">
        <v>122.61807</v>
      </c>
    </row>
    <row r="328" spans="1:13">
      <c r="A328" s="254">
        <v>318</v>
      </c>
      <c r="B328" s="482" t="s">
        <v>444</v>
      </c>
      <c r="C328" s="479">
        <v>642.85</v>
      </c>
      <c r="D328" s="480">
        <v>649.5333333333333</v>
      </c>
      <c r="E328" s="480">
        <v>630.06666666666661</v>
      </c>
      <c r="F328" s="480">
        <v>617.2833333333333</v>
      </c>
      <c r="G328" s="480">
        <v>597.81666666666661</v>
      </c>
      <c r="H328" s="480">
        <v>662.31666666666661</v>
      </c>
      <c r="I328" s="480">
        <v>681.7833333333333</v>
      </c>
      <c r="J328" s="480">
        <v>694.56666666666661</v>
      </c>
      <c r="K328" s="479">
        <v>669</v>
      </c>
      <c r="L328" s="479">
        <v>636.75</v>
      </c>
      <c r="M328" s="479">
        <v>3.2313700000000001</v>
      </c>
    </row>
    <row r="329" spans="1:13">
      <c r="A329" s="254">
        <v>319</v>
      </c>
      <c r="B329" s="482" t="s">
        <v>262</v>
      </c>
      <c r="C329" s="479">
        <v>1754.95</v>
      </c>
      <c r="D329" s="480">
        <v>1766.5666666666666</v>
      </c>
      <c r="E329" s="480">
        <v>1736.8833333333332</v>
      </c>
      <c r="F329" s="480">
        <v>1718.8166666666666</v>
      </c>
      <c r="G329" s="480">
        <v>1689.1333333333332</v>
      </c>
      <c r="H329" s="480">
        <v>1784.6333333333332</v>
      </c>
      <c r="I329" s="480">
        <v>1814.3166666666666</v>
      </c>
      <c r="J329" s="480">
        <v>1832.3833333333332</v>
      </c>
      <c r="K329" s="479">
        <v>1796.25</v>
      </c>
      <c r="L329" s="479">
        <v>1748.5</v>
      </c>
      <c r="M329" s="479">
        <v>2.3861300000000001</v>
      </c>
    </row>
    <row r="330" spans="1:13">
      <c r="A330" s="254">
        <v>320</v>
      </c>
      <c r="B330" s="482" t="s">
        <v>445</v>
      </c>
      <c r="C330" s="479">
        <v>1486.55</v>
      </c>
      <c r="D330" s="480">
        <v>1490.1833333333334</v>
      </c>
      <c r="E330" s="480">
        <v>1471.3666666666668</v>
      </c>
      <c r="F330" s="480">
        <v>1456.1833333333334</v>
      </c>
      <c r="G330" s="480">
        <v>1437.3666666666668</v>
      </c>
      <c r="H330" s="480">
        <v>1505.3666666666668</v>
      </c>
      <c r="I330" s="480">
        <v>1524.1833333333334</v>
      </c>
      <c r="J330" s="480">
        <v>1539.3666666666668</v>
      </c>
      <c r="K330" s="479">
        <v>1509</v>
      </c>
      <c r="L330" s="479">
        <v>1475</v>
      </c>
      <c r="M330" s="479">
        <v>0.98250999999999999</v>
      </c>
    </row>
    <row r="331" spans="1:13">
      <c r="A331" s="254">
        <v>321</v>
      </c>
      <c r="B331" s="482" t="s">
        <v>147</v>
      </c>
      <c r="C331" s="479">
        <v>1149.2</v>
      </c>
      <c r="D331" s="480">
        <v>1156.9833333333333</v>
      </c>
      <c r="E331" s="480">
        <v>1137.9666666666667</v>
      </c>
      <c r="F331" s="480">
        <v>1126.7333333333333</v>
      </c>
      <c r="G331" s="480">
        <v>1107.7166666666667</v>
      </c>
      <c r="H331" s="480">
        <v>1168.2166666666667</v>
      </c>
      <c r="I331" s="480">
        <v>1187.2333333333336</v>
      </c>
      <c r="J331" s="480">
        <v>1198.4666666666667</v>
      </c>
      <c r="K331" s="479">
        <v>1176</v>
      </c>
      <c r="L331" s="479">
        <v>1145.75</v>
      </c>
      <c r="M331" s="479">
        <v>4.4349499999999997</v>
      </c>
    </row>
    <row r="332" spans="1:13">
      <c r="A332" s="254">
        <v>322</v>
      </c>
      <c r="B332" s="482" t="s">
        <v>263</v>
      </c>
      <c r="C332" s="479">
        <v>933.55</v>
      </c>
      <c r="D332" s="480">
        <v>937.48333333333323</v>
      </c>
      <c r="E332" s="480">
        <v>920.46666666666647</v>
      </c>
      <c r="F332" s="480">
        <v>907.38333333333321</v>
      </c>
      <c r="G332" s="480">
        <v>890.36666666666645</v>
      </c>
      <c r="H332" s="480">
        <v>950.56666666666649</v>
      </c>
      <c r="I332" s="480">
        <v>967.58333333333314</v>
      </c>
      <c r="J332" s="480">
        <v>980.66666666666652</v>
      </c>
      <c r="K332" s="479">
        <v>954.5</v>
      </c>
      <c r="L332" s="479">
        <v>924.4</v>
      </c>
      <c r="M332" s="479">
        <v>9.5563199999999995</v>
      </c>
    </row>
    <row r="333" spans="1:13">
      <c r="A333" s="254">
        <v>323</v>
      </c>
      <c r="B333" s="482" t="s">
        <v>149</v>
      </c>
      <c r="C333" s="479">
        <v>42.85</v>
      </c>
      <c r="D333" s="480">
        <v>43.333333333333336</v>
      </c>
      <c r="E333" s="480">
        <v>41.466666666666669</v>
      </c>
      <c r="F333" s="480">
        <v>40.083333333333336</v>
      </c>
      <c r="G333" s="480">
        <v>38.216666666666669</v>
      </c>
      <c r="H333" s="480">
        <v>44.716666666666669</v>
      </c>
      <c r="I333" s="480">
        <v>46.583333333333329</v>
      </c>
      <c r="J333" s="480">
        <v>47.966666666666669</v>
      </c>
      <c r="K333" s="479">
        <v>45.2</v>
      </c>
      <c r="L333" s="479">
        <v>41.95</v>
      </c>
      <c r="M333" s="479">
        <v>227.89682999999999</v>
      </c>
    </row>
    <row r="334" spans="1:13">
      <c r="A334" s="254">
        <v>324</v>
      </c>
      <c r="B334" s="482" t="s">
        <v>150</v>
      </c>
      <c r="C334" s="479">
        <v>74.400000000000006</v>
      </c>
      <c r="D334" s="480">
        <v>75.283333333333346</v>
      </c>
      <c r="E334" s="480">
        <v>73.166666666666686</v>
      </c>
      <c r="F334" s="480">
        <v>71.933333333333337</v>
      </c>
      <c r="G334" s="480">
        <v>69.816666666666677</v>
      </c>
      <c r="H334" s="480">
        <v>76.516666666666694</v>
      </c>
      <c r="I334" s="480">
        <v>78.63333333333334</v>
      </c>
      <c r="J334" s="480">
        <v>79.866666666666703</v>
      </c>
      <c r="K334" s="479">
        <v>77.400000000000006</v>
      </c>
      <c r="L334" s="479">
        <v>74.05</v>
      </c>
      <c r="M334" s="479">
        <v>45.30856</v>
      </c>
    </row>
    <row r="335" spans="1:13">
      <c r="A335" s="254">
        <v>325</v>
      </c>
      <c r="B335" s="482" t="s">
        <v>446</v>
      </c>
      <c r="C335" s="479">
        <v>496.65</v>
      </c>
      <c r="D335" s="480">
        <v>500.2166666666667</v>
      </c>
      <c r="E335" s="480">
        <v>490.43333333333339</v>
      </c>
      <c r="F335" s="480">
        <v>484.2166666666667</v>
      </c>
      <c r="G335" s="480">
        <v>474.43333333333339</v>
      </c>
      <c r="H335" s="480">
        <v>506.43333333333339</v>
      </c>
      <c r="I335" s="480">
        <v>516.2166666666667</v>
      </c>
      <c r="J335" s="480">
        <v>522.43333333333339</v>
      </c>
      <c r="K335" s="479">
        <v>510</v>
      </c>
      <c r="L335" s="479">
        <v>494</v>
      </c>
      <c r="M335" s="479">
        <v>0.47399000000000002</v>
      </c>
    </row>
    <row r="336" spans="1:13">
      <c r="A336" s="254">
        <v>326</v>
      </c>
      <c r="B336" s="482" t="s">
        <v>264</v>
      </c>
      <c r="C336" s="479">
        <v>24.5</v>
      </c>
      <c r="D336" s="480">
        <v>24.599999999999998</v>
      </c>
      <c r="E336" s="480">
        <v>23.899999999999995</v>
      </c>
      <c r="F336" s="480">
        <v>23.299999999999997</v>
      </c>
      <c r="G336" s="480">
        <v>22.599999999999994</v>
      </c>
      <c r="H336" s="480">
        <v>25.199999999999996</v>
      </c>
      <c r="I336" s="480">
        <v>25.9</v>
      </c>
      <c r="J336" s="480">
        <v>26.499999999999996</v>
      </c>
      <c r="K336" s="479">
        <v>25.3</v>
      </c>
      <c r="L336" s="479">
        <v>24</v>
      </c>
      <c r="M336" s="479">
        <v>111.73666</v>
      </c>
    </row>
    <row r="337" spans="1:13">
      <c r="A337" s="254">
        <v>327</v>
      </c>
      <c r="B337" s="482" t="s">
        <v>447</v>
      </c>
      <c r="C337" s="479">
        <v>48.4</v>
      </c>
      <c r="D337" s="480">
        <v>48.599999999999994</v>
      </c>
      <c r="E337" s="480">
        <v>47.899999999999991</v>
      </c>
      <c r="F337" s="480">
        <v>47.4</v>
      </c>
      <c r="G337" s="480">
        <v>46.699999999999996</v>
      </c>
      <c r="H337" s="480">
        <v>49.099999999999987</v>
      </c>
      <c r="I337" s="480">
        <v>49.79999999999999</v>
      </c>
      <c r="J337" s="480">
        <v>50.299999999999983</v>
      </c>
      <c r="K337" s="479">
        <v>49.3</v>
      </c>
      <c r="L337" s="479">
        <v>48.1</v>
      </c>
      <c r="M337" s="479">
        <v>13.778090000000001</v>
      </c>
    </row>
    <row r="338" spans="1:13">
      <c r="A338" s="254">
        <v>328</v>
      </c>
      <c r="B338" s="482" t="s">
        <v>152</v>
      </c>
      <c r="C338" s="479">
        <v>157.69999999999999</v>
      </c>
      <c r="D338" s="480">
        <v>159.70000000000002</v>
      </c>
      <c r="E338" s="480">
        <v>155.25000000000003</v>
      </c>
      <c r="F338" s="480">
        <v>152.80000000000001</v>
      </c>
      <c r="G338" s="480">
        <v>148.35000000000002</v>
      </c>
      <c r="H338" s="480">
        <v>162.15000000000003</v>
      </c>
      <c r="I338" s="480">
        <v>166.60000000000002</v>
      </c>
      <c r="J338" s="480">
        <v>169.05000000000004</v>
      </c>
      <c r="K338" s="479">
        <v>164.15</v>
      </c>
      <c r="L338" s="479">
        <v>157.25</v>
      </c>
      <c r="M338" s="479">
        <v>130.34374</v>
      </c>
    </row>
    <row r="339" spans="1:13">
      <c r="A339" s="254">
        <v>329</v>
      </c>
      <c r="B339" s="482" t="s">
        <v>694</v>
      </c>
      <c r="C339" s="479">
        <v>197.95</v>
      </c>
      <c r="D339" s="480">
        <v>199.48333333333332</v>
      </c>
      <c r="E339" s="480">
        <v>192.36666666666665</v>
      </c>
      <c r="F339" s="480">
        <v>186.78333333333333</v>
      </c>
      <c r="G339" s="480">
        <v>179.66666666666666</v>
      </c>
      <c r="H339" s="480">
        <v>205.06666666666663</v>
      </c>
      <c r="I339" s="480">
        <v>212.18333333333331</v>
      </c>
      <c r="J339" s="480">
        <v>217.76666666666662</v>
      </c>
      <c r="K339" s="479">
        <v>206.6</v>
      </c>
      <c r="L339" s="479">
        <v>193.9</v>
      </c>
      <c r="M339" s="479">
        <v>32.110340000000001</v>
      </c>
    </row>
    <row r="340" spans="1:13">
      <c r="A340" s="254">
        <v>330</v>
      </c>
      <c r="B340" s="482" t="s">
        <v>153</v>
      </c>
      <c r="C340" s="479">
        <v>103.75</v>
      </c>
      <c r="D340" s="480">
        <v>104.43333333333334</v>
      </c>
      <c r="E340" s="480">
        <v>102.81666666666668</v>
      </c>
      <c r="F340" s="480">
        <v>101.88333333333334</v>
      </c>
      <c r="G340" s="480">
        <v>100.26666666666668</v>
      </c>
      <c r="H340" s="480">
        <v>105.36666666666667</v>
      </c>
      <c r="I340" s="480">
        <v>106.98333333333335</v>
      </c>
      <c r="J340" s="480">
        <v>107.91666666666667</v>
      </c>
      <c r="K340" s="479">
        <v>106.05</v>
      </c>
      <c r="L340" s="479">
        <v>103.5</v>
      </c>
      <c r="M340" s="479">
        <v>129.92684</v>
      </c>
    </row>
    <row r="341" spans="1:13">
      <c r="A341" s="254">
        <v>331</v>
      </c>
      <c r="B341" s="482" t="s">
        <v>448</v>
      </c>
      <c r="C341" s="479">
        <v>397.65</v>
      </c>
      <c r="D341" s="480">
        <v>402.81666666666666</v>
      </c>
      <c r="E341" s="480">
        <v>390.33333333333331</v>
      </c>
      <c r="F341" s="480">
        <v>383.01666666666665</v>
      </c>
      <c r="G341" s="480">
        <v>370.5333333333333</v>
      </c>
      <c r="H341" s="480">
        <v>410.13333333333333</v>
      </c>
      <c r="I341" s="480">
        <v>422.61666666666667</v>
      </c>
      <c r="J341" s="480">
        <v>429.93333333333334</v>
      </c>
      <c r="K341" s="479">
        <v>415.3</v>
      </c>
      <c r="L341" s="479">
        <v>395.5</v>
      </c>
      <c r="M341" s="479">
        <v>1.0272399999999999</v>
      </c>
    </row>
    <row r="342" spans="1:13">
      <c r="A342" s="254">
        <v>332</v>
      </c>
      <c r="B342" s="482" t="s">
        <v>148</v>
      </c>
      <c r="C342" s="479">
        <v>66.5</v>
      </c>
      <c r="D342" s="480">
        <v>67.516666666666666</v>
      </c>
      <c r="E342" s="480">
        <v>65.033333333333331</v>
      </c>
      <c r="F342" s="480">
        <v>63.566666666666663</v>
      </c>
      <c r="G342" s="480">
        <v>61.083333333333329</v>
      </c>
      <c r="H342" s="480">
        <v>68.983333333333334</v>
      </c>
      <c r="I342" s="480">
        <v>71.466666666666654</v>
      </c>
      <c r="J342" s="480">
        <v>72.933333333333337</v>
      </c>
      <c r="K342" s="479">
        <v>70</v>
      </c>
      <c r="L342" s="479">
        <v>66.05</v>
      </c>
      <c r="M342" s="479">
        <v>609.67538999999999</v>
      </c>
    </row>
    <row r="343" spans="1:13">
      <c r="A343" s="254">
        <v>333</v>
      </c>
      <c r="B343" s="482" t="s">
        <v>449</v>
      </c>
      <c r="C343" s="479">
        <v>58.4</v>
      </c>
      <c r="D343" s="480">
        <v>59.116666666666667</v>
      </c>
      <c r="E343" s="480">
        <v>57.383333333333333</v>
      </c>
      <c r="F343" s="480">
        <v>56.366666666666667</v>
      </c>
      <c r="G343" s="480">
        <v>54.633333333333333</v>
      </c>
      <c r="H343" s="480">
        <v>60.133333333333333</v>
      </c>
      <c r="I343" s="480">
        <v>61.866666666666667</v>
      </c>
      <c r="J343" s="480">
        <v>62.883333333333333</v>
      </c>
      <c r="K343" s="479">
        <v>60.85</v>
      </c>
      <c r="L343" s="479">
        <v>58.1</v>
      </c>
      <c r="M343" s="479">
        <v>23.966449999999998</v>
      </c>
    </row>
    <row r="344" spans="1:13">
      <c r="A344" s="254">
        <v>334</v>
      </c>
      <c r="B344" s="482" t="s">
        <v>450</v>
      </c>
      <c r="C344" s="479">
        <v>3391.45</v>
      </c>
      <c r="D344" s="480">
        <v>3439.25</v>
      </c>
      <c r="E344" s="480">
        <v>3313.85</v>
      </c>
      <c r="F344" s="480">
        <v>3236.25</v>
      </c>
      <c r="G344" s="480">
        <v>3110.85</v>
      </c>
      <c r="H344" s="480">
        <v>3516.85</v>
      </c>
      <c r="I344" s="480">
        <v>3642.2499999999995</v>
      </c>
      <c r="J344" s="480">
        <v>3719.85</v>
      </c>
      <c r="K344" s="479">
        <v>3564.65</v>
      </c>
      <c r="L344" s="479">
        <v>3361.65</v>
      </c>
      <c r="M344" s="479">
        <v>2.9907900000000001</v>
      </c>
    </row>
    <row r="345" spans="1:13">
      <c r="A345" s="254">
        <v>335</v>
      </c>
      <c r="B345" s="482" t="s">
        <v>755</v>
      </c>
      <c r="C345" s="479">
        <v>74.7</v>
      </c>
      <c r="D345" s="480">
        <v>74.666666666666671</v>
      </c>
      <c r="E345" s="480">
        <v>73.783333333333346</v>
      </c>
      <c r="F345" s="480">
        <v>72.866666666666674</v>
      </c>
      <c r="G345" s="480">
        <v>71.983333333333348</v>
      </c>
      <c r="H345" s="480">
        <v>75.583333333333343</v>
      </c>
      <c r="I345" s="480">
        <v>76.466666666666669</v>
      </c>
      <c r="J345" s="480">
        <v>77.38333333333334</v>
      </c>
      <c r="K345" s="479">
        <v>75.55</v>
      </c>
      <c r="L345" s="479">
        <v>73.75</v>
      </c>
      <c r="M345" s="479">
        <v>0.74595</v>
      </c>
    </row>
    <row r="346" spans="1:13">
      <c r="A346" s="254">
        <v>336</v>
      </c>
      <c r="B346" s="482" t="s">
        <v>151</v>
      </c>
      <c r="C346" s="479">
        <v>16546.599999999999</v>
      </c>
      <c r="D346" s="480">
        <v>16515.533333333333</v>
      </c>
      <c r="E346" s="480">
        <v>16411.066666666666</v>
      </c>
      <c r="F346" s="480">
        <v>16275.533333333333</v>
      </c>
      <c r="G346" s="480">
        <v>16171.066666666666</v>
      </c>
      <c r="H346" s="480">
        <v>16651.066666666666</v>
      </c>
      <c r="I346" s="480">
        <v>16755.533333333333</v>
      </c>
      <c r="J346" s="480">
        <v>16891.066666666666</v>
      </c>
      <c r="K346" s="479">
        <v>16620</v>
      </c>
      <c r="L346" s="479">
        <v>16380</v>
      </c>
      <c r="M346" s="479">
        <v>1.05796</v>
      </c>
    </row>
    <row r="347" spans="1:13">
      <c r="A347" s="254">
        <v>337</v>
      </c>
      <c r="B347" s="482" t="s">
        <v>791</v>
      </c>
      <c r="C347" s="479">
        <v>37.950000000000003</v>
      </c>
      <c r="D347" s="480">
        <v>38.616666666666667</v>
      </c>
      <c r="E347" s="480">
        <v>36.683333333333337</v>
      </c>
      <c r="F347" s="480">
        <v>35.416666666666671</v>
      </c>
      <c r="G347" s="480">
        <v>33.483333333333341</v>
      </c>
      <c r="H347" s="480">
        <v>39.883333333333333</v>
      </c>
      <c r="I347" s="480">
        <v>41.816666666666656</v>
      </c>
      <c r="J347" s="480">
        <v>43.083333333333329</v>
      </c>
      <c r="K347" s="479">
        <v>40.549999999999997</v>
      </c>
      <c r="L347" s="479">
        <v>37.35</v>
      </c>
      <c r="M347" s="479">
        <v>15.48194</v>
      </c>
    </row>
    <row r="348" spans="1:13">
      <c r="A348" s="254">
        <v>338</v>
      </c>
      <c r="B348" s="482" t="s">
        <v>451</v>
      </c>
      <c r="C348" s="479">
        <v>2025.4</v>
      </c>
      <c r="D348" s="480">
        <v>2009.3666666666668</v>
      </c>
      <c r="E348" s="480">
        <v>1968.7333333333336</v>
      </c>
      <c r="F348" s="480">
        <v>1912.0666666666668</v>
      </c>
      <c r="G348" s="480">
        <v>1871.4333333333336</v>
      </c>
      <c r="H348" s="480">
        <v>2066.0333333333338</v>
      </c>
      <c r="I348" s="480">
        <v>2106.666666666667</v>
      </c>
      <c r="J348" s="480">
        <v>2163.3333333333335</v>
      </c>
      <c r="K348" s="479">
        <v>2050</v>
      </c>
      <c r="L348" s="479">
        <v>1952.7</v>
      </c>
      <c r="M348" s="479">
        <v>0.44053999999999999</v>
      </c>
    </row>
    <row r="349" spans="1:13">
      <c r="A349" s="254">
        <v>339</v>
      </c>
      <c r="B349" s="482" t="s">
        <v>790</v>
      </c>
      <c r="C349" s="479">
        <v>340.1</v>
      </c>
      <c r="D349" s="480">
        <v>340.13333333333333</v>
      </c>
      <c r="E349" s="480">
        <v>336.61666666666667</v>
      </c>
      <c r="F349" s="480">
        <v>333.13333333333333</v>
      </c>
      <c r="G349" s="480">
        <v>329.61666666666667</v>
      </c>
      <c r="H349" s="480">
        <v>343.61666666666667</v>
      </c>
      <c r="I349" s="480">
        <v>347.13333333333333</v>
      </c>
      <c r="J349" s="480">
        <v>350.61666666666667</v>
      </c>
      <c r="K349" s="479">
        <v>343.65</v>
      </c>
      <c r="L349" s="479">
        <v>336.65</v>
      </c>
      <c r="M349" s="479">
        <v>5.8063500000000001</v>
      </c>
    </row>
    <row r="350" spans="1:13">
      <c r="A350" s="254">
        <v>340</v>
      </c>
      <c r="B350" s="482" t="s">
        <v>265</v>
      </c>
      <c r="C350" s="479">
        <v>552.54999999999995</v>
      </c>
      <c r="D350" s="480">
        <v>554.65</v>
      </c>
      <c r="E350" s="480">
        <v>544.4</v>
      </c>
      <c r="F350" s="480">
        <v>536.25</v>
      </c>
      <c r="G350" s="480">
        <v>526</v>
      </c>
      <c r="H350" s="480">
        <v>562.79999999999995</v>
      </c>
      <c r="I350" s="480">
        <v>573.04999999999995</v>
      </c>
      <c r="J350" s="480">
        <v>581.19999999999993</v>
      </c>
      <c r="K350" s="479">
        <v>564.9</v>
      </c>
      <c r="L350" s="479">
        <v>546.5</v>
      </c>
      <c r="M350" s="479">
        <v>3.5838700000000001</v>
      </c>
    </row>
    <row r="351" spans="1:13">
      <c r="A351" s="254">
        <v>341</v>
      </c>
      <c r="B351" s="482" t="s">
        <v>155</v>
      </c>
      <c r="C351" s="479">
        <v>109.65</v>
      </c>
      <c r="D351" s="480">
        <v>109.21666666666665</v>
      </c>
      <c r="E351" s="480">
        <v>108.13333333333331</v>
      </c>
      <c r="F351" s="480">
        <v>106.61666666666666</v>
      </c>
      <c r="G351" s="480">
        <v>105.53333333333332</v>
      </c>
      <c r="H351" s="480">
        <v>110.73333333333331</v>
      </c>
      <c r="I351" s="480">
        <v>111.81666666666665</v>
      </c>
      <c r="J351" s="480">
        <v>113.3333333333333</v>
      </c>
      <c r="K351" s="479">
        <v>110.3</v>
      </c>
      <c r="L351" s="479">
        <v>107.7</v>
      </c>
      <c r="M351" s="479">
        <v>308.11921999999998</v>
      </c>
    </row>
    <row r="352" spans="1:13">
      <c r="A352" s="254">
        <v>342</v>
      </c>
      <c r="B352" s="482" t="s">
        <v>154</v>
      </c>
      <c r="C352" s="479">
        <v>121.05</v>
      </c>
      <c r="D352" s="480">
        <v>121.26666666666665</v>
      </c>
      <c r="E352" s="480">
        <v>120.1333333333333</v>
      </c>
      <c r="F352" s="480">
        <v>119.21666666666664</v>
      </c>
      <c r="G352" s="480">
        <v>118.08333333333329</v>
      </c>
      <c r="H352" s="480">
        <v>122.18333333333331</v>
      </c>
      <c r="I352" s="480">
        <v>123.31666666666666</v>
      </c>
      <c r="J352" s="480">
        <v>124.23333333333332</v>
      </c>
      <c r="K352" s="479">
        <v>122.4</v>
      </c>
      <c r="L352" s="479">
        <v>120.35</v>
      </c>
      <c r="M352" s="479">
        <v>4.8320800000000004</v>
      </c>
    </row>
    <row r="353" spans="1:13">
      <c r="A353" s="254">
        <v>343</v>
      </c>
      <c r="B353" s="482" t="s">
        <v>452</v>
      </c>
      <c r="C353" s="479">
        <v>69.45</v>
      </c>
      <c r="D353" s="480">
        <v>69.36666666666666</v>
      </c>
      <c r="E353" s="480">
        <v>68.683333333333323</v>
      </c>
      <c r="F353" s="480">
        <v>67.916666666666657</v>
      </c>
      <c r="G353" s="480">
        <v>67.23333333333332</v>
      </c>
      <c r="H353" s="480">
        <v>70.133333333333326</v>
      </c>
      <c r="I353" s="480">
        <v>70.816666666666663</v>
      </c>
      <c r="J353" s="480">
        <v>71.583333333333329</v>
      </c>
      <c r="K353" s="479">
        <v>70.05</v>
      </c>
      <c r="L353" s="479">
        <v>68.599999999999994</v>
      </c>
      <c r="M353" s="479">
        <v>1.28969</v>
      </c>
    </row>
    <row r="354" spans="1:13">
      <c r="A354" s="254">
        <v>344</v>
      </c>
      <c r="B354" s="482" t="s">
        <v>266</v>
      </c>
      <c r="C354" s="479">
        <v>3473.3</v>
      </c>
      <c r="D354" s="480">
        <v>3486.0833333333335</v>
      </c>
      <c r="E354" s="480">
        <v>3442.2166666666672</v>
      </c>
      <c r="F354" s="480">
        <v>3411.1333333333337</v>
      </c>
      <c r="G354" s="480">
        <v>3367.2666666666673</v>
      </c>
      <c r="H354" s="480">
        <v>3517.166666666667</v>
      </c>
      <c r="I354" s="480">
        <v>3561.0333333333328</v>
      </c>
      <c r="J354" s="480">
        <v>3592.1166666666668</v>
      </c>
      <c r="K354" s="479">
        <v>3529.95</v>
      </c>
      <c r="L354" s="479">
        <v>3455</v>
      </c>
      <c r="M354" s="479">
        <v>0.85716999999999999</v>
      </c>
    </row>
    <row r="355" spans="1:13">
      <c r="A355" s="254">
        <v>345</v>
      </c>
      <c r="B355" s="482" t="s">
        <v>453</v>
      </c>
      <c r="C355" s="479">
        <v>109.05</v>
      </c>
      <c r="D355" s="480">
        <v>112.01666666666667</v>
      </c>
      <c r="E355" s="480">
        <v>105.03333333333333</v>
      </c>
      <c r="F355" s="480">
        <v>101.01666666666667</v>
      </c>
      <c r="G355" s="480">
        <v>94.033333333333331</v>
      </c>
      <c r="H355" s="480">
        <v>116.03333333333333</v>
      </c>
      <c r="I355" s="480">
        <v>123.01666666666665</v>
      </c>
      <c r="J355" s="480">
        <v>127.03333333333333</v>
      </c>
      <c r="K355" s="479">
        <v>119</v>
      </c>
      <c r="L355" s="479">
        <v>108</v>
      </c>
      <c r="M355" s="479">
        <v>25.766639999999999</v>
      </c>
    </row>
    <row r="356" spans="1:13">
      <c r="A356" s="254">
        <v>346</v>
      </c>
      <c r="B356" s="482" t="s">
        <v>454</v>
      </c>
      <c r="C356" s="479">
        <v>272.64999999999998</v>
      </c>
      <c r="D356" s="480">
        <v>272.90000000000003</v>
      </c>
      <c r="E356" s="480">
        <v>268.80000000000007</v>
      </c>
      <c r="F356" s="480">
        <v>264.95000000000005</v>
      </c>
      <c r="G356" s="480">
        <v>260.85000000000008</v>
      </c>
      <c r="H356" s="480">
        <v>276.75000000000006</v>
      </c>
      <c r="I356" s="480">
        <v>280.85000000000008</v>
      </c>
      <c r="J356" s="480">
        <v>284.70000000000005</v>
      </c>
      <c r="K356" s="479">
        <v>277</v>
      </c>
      <c r="L356" s="479">
        <v>269.05</v>
      </c>
      <c r="M356" s="479">
        <v>5.7245400000000002</v>
      </c>
    </row>
    <row r="357" spans="1:13">
      <c r="A357" s="254">
        <v>347</v>
      </c>
      <c r="B357" s="482" t="s">
        <v>455</v>
      </c>
      <c r="C357" s="479">
        <v>318.2</v>
      </c>
      <c r="D357" s="480">
        <v>323.73333333333329</v>
      </c>
      <c r="E357" s="480">
        <v>310.11666666666656</v>
      </c>
      <c r="F357" s="480">
        <v>302.03333333333325</v>
      </c>
      <c r="G357" s="480">
        <v>288.41666666666652</v>
      </c>
      <c r="H357" s="480">
        <v>331.81666666666661</v>
      </c>
      <c r="I357" s="480">
        <v>345.43333333333328</v>
      </c>
      <c r="J357" s="480">
        <v>353.51666666666665</v>
      </c>
      <c r="K357" s="479">
        <v>337.35</v>
      </c>
      <c r="L357" s="479">
        <v>315.64999999999998</v>
      </c>
      <c r="M357" s="479">
        <v>3.7787500000000001</v>
      </c>
    </row>
    <row r="358" spans="1:13">
      <c r="A358" s="254">
        <v>348</v>
      </c>
      <c r="B358" s="482" t="s">
        <v>267</v>
      </c>
      <c r="C358" s="479">
        <v>2489.5</v>
      </c>
      <c r="D358" s="480">
        <v>2510.7333333333331</v>
      </c>
      <c r="E358" s="480">
        <v>2448.7666666666664</v>
      </c>
      <c r="F358" s="480">
        <v>2408.0333333333333</v>
      </c>
      <c r="G358" s="480">
        <v>2346.0666666666666</v>
      </c>
      <c r="H358" s="480">
        <v>2551.4666666666662</v>
      </c>
      <c r="I358" s="480">
        <v>2613.4333333333325</v>
      </c>
      <c r="J358" s="480">
        <v>2654.1666666666661</v>
      </c>
      <c r="K358" s="479">
        <v>2572.6999999999998</v>
      </c>
      <c r="L358" s="479">
        <v>2470</v>
      </c>
      <c r="M358" s="479">
        <v>2.5030000000000001</v>
      </c>
    </row>
    <row r="359" spans="1:13">
      <c r="A359" s="254">
        <v>349</v>
      </c>
      <c r="B359" s="482" t="s">
        <v>268</v>
      </c>
      <c r="C359" s="479">
        <v>364.1</v>
      </c>
      <c r="D359" s="480">
        <v>367.3</v>
      </c>
      <c r="E359" s="480">
        <v>359.8</v>
      </c>
      <c r="F359" s="480">
        <v>355.5</v>
      </c>
      <c r="G359" s="480">
        <v>348</v>
      </c>
      <c r="H359" s="480">
        <v>371.6</v>
      </c>
      <c r="I359" s="480">
        <v>379.1</v>
      </c>
      <c r="J359" s="480">
        <v>383.40000000000003</v>
      </c>
      <c r="K359" s="479">
        <v>374.8</v>
      </c>
      <c r="L359" s="479">
        <v>363</v>
      </c>
      <c r="M359" s="479">
        <v>1.79098</v>
      </c>
    </row>
    <row r="360" spans="1:13">
      <c r="A360" s="254">
        <v>350</v>
      </c>
      <c r="B360" s="482" t="s">
        <v>456</v>
      </c>
      <c r="C360" s="479">
        <v>223.4</v>
      </c>
      <c r="D360" s="480">
        <v>225.20000000000002</v>
      </c>
      <c r="E360" s="480">
        <v>219.55000000000004</v>
      </c>
      <c r="F360" s="480">
        <v>215.70000000000002</v>
      </c>
      <c r="G360" s="480">
        <v>210.05000000000004</v>
      </c>
      <c r="H360" s="480">
        <v>229.05000000000004</v>
      </c>
      <c r="I360" s="480">
        <v>234.70000000000002</v>
      </c>
      <c r="J360" s="480">
        <v>238.55000000000004</v>
      </c>
      <c r="K360" s="479">
        <v>230.85</v>
      </c>
      <c r="L360" s="479">
        <v>221.35</v>
      </c>
      <c r="M360" s="479">
        <v>6.4676999999999998</v>
      </c>
    </row>
    <row r="361" spans="1:13">
      <c r="A361" s="254">
        <v>351</v>
      </c>
      <c r="B361" s="482" t="s">
        <v>758</v>
      </c>
      <c r="C361" s="479">
        <v>416.95</v>
      </c>
      <c r="D361" s="480">
        <v>421.46666666666664</v>
      </c>
      <c r="E361" s="480">
        <v>411.0333333333333</v>
      </c>
      <c r="F361" s="480">
        <v>405.11666666666667</v>
      </c>
      <c r="G361" s="480">
        <v>394.68333333333334</v>
      </c>
      <c r="H361" s="480">
        <v>427.38333333333327</v>
      </c>
      <c r="I361" s="480">
        <v>437.81666666666655</v>
      </c>
      <c r="J361" s="480">
        <v>443.73333333333323</v>
      </c>
      <c r="K361" s="479">
        <v>431.9</v>
      </c>
      <c r="L361" s="479">
        <v>415.55</v>
      </c>
      <c r="M361" s="479">
        <v>0.48820000000000002</v>
      </c>
    </row>
    <row r="362" spans="1:13">
      <c r="A362" s="254">
        <v>352</v>
      </c>
      <c r="B362" s="482" t="s">
        <v>457</v>
      </c>
      <c r="C362" s="479">
        <v>82.15</v>
      </c>
      <c r="D362" s="480">
        <v>83.083333333333329</v>
      </c>
      <c r="E362" s="480">
        <v>80.666666666666657</v>
      </c>
      <c r="F362" s="480">
        <v>79.183333333333323</v>
      </c>
      <c r="G362" s="480">
        <v>76.766666666666652</v>
      </c>
      <c r="H362" s="480">
        <v>84.566666666666663</v>
      </c>
      <c r="I362" s="480">
        <v>86.98333333333332</v>
      </c>
      <c r="J362" s="480">
        <v>88.466666666666669</v>
      </c>
      <c r="K362" s="479">
        <v>85.5</v>
      </c>
      <c r="L362" s="479">
        <v>81.599999999999994</v>
      </c>
      <c r="M362" s="479">
        <v>14.52745</v>
      </c>
    </row>
    <row r="363" spans="1:13">
      <c r="A363" s="254">
        <v>353</v>
      </c>
      <c r="B363" s="482" t="s">
        <v>163</v>
      </c>
      <c r="C363" s="479">
        <v>1112.2</v>
      </c>
      <c r="D363" s="480">
        <v>1123.5833333333333</v>
      </c>
      <c r="E363" s="480">
        <v>1094.8666666666666</v>
      </c>
      <c r="F363" s="480">
        <v>1077.5333333333333</v>
      </c>
      <c r="G363" s="480">
        <v>1048.8166666666666</v>
      </c>
      <c r="H363" s="480">
        <v>1140.9166666666665</v>
      </c>
      <c r="I363" s="480">
        <v>1169.6333333333332</v>
      </c>
      <c r="J363" s="480">
        <v>1186.9666666666665</v>
      </c>
      <c r="K363" s="479">
        <v>1152.3</v>
      </c>
      <c r="L363" s="479">
        <v>1106.25</v>
      </c>
      <c r="M363" s="479">
        <v>12.63978</v>
      </c>
    </row>
    <row r="364" spans="1:13">
      <c r="A364" s="254">
        <v>354</v>
      </c>
      <c r="B364" s="482" t="s">
        <v>156</v>
      </c>
      <c r="C364" s="479">
        <v>29408.799999999999</v>
      </c>
      <c r="D364" s="480">
        <v>29506.466666666664</v>
      </c>
      <c r="E364" s="480">
        <v>29144.933333333327</v>
      </c>
      <c r="F364" s="480">
        <v>28881.066666666662</v>
      </c>
      <c r="G364" s="480">
        <v>28519.533333333326</v>
      </c>
      <c r="H364" s="480">
        <v>29770.333333333328</v>
      </c>
      <c r="I364" s="480">
        <v>30131.866666666661</v>
      </c>
      <c r="J364" s="480">
        <v>30395.73333333333</v>
      </c>
      <c r="K364" s="479">
        <v>29868</v>
      </c>
      <c r="L364" s="479">
        <v>29242.6</v>
      </c>
      <c r="M364" s="479">
        <v>0.25145000000000001</v>
      </c>
    </row>
    <row r="365" spans="1:13">
      <c r="A365" s="254">
        <v>355</v>
      </c>
      <c r="B365" s="482" t="s">
        <v>458</v>
      </c>
      <c r="C365" s="479">
        <v>2202.8000000000002</v>
      </c>
      <c r="D365" s="480">
        <v>2201.85</v>
      </c>
      <c r="E365" s="480">
        <v>2163.6999999999998</v>
      </c>
      <c r="F365" s="480">
        <v>2124.6</v>
      </c>
      <c r="G365" s="480">
        <v>2086.4499999999998</v>
      </c>
      <c r="H365" s="480">
        <v>2240.9499999999998</v>
      </c>
      <c r="I365" s="480">
        <v>2279.1000000000004</v>
      </c>
      <c r="J365" s="480">
        <v>2318.1999999999998</v>
      </c>
      <c r="K365" s="479">
        <v>2240</v>
      </c>
      <c r="L365" s="479">
        <v>2162.75</v>
      </c>
      <c r="M365" s="479">
        <v>2.22858</v>
      </c>
    </row>
    <row r="366" spans="1:13">
      <c r="A366" s="254">
        <v>356</v>
      </c>
      <c r="B366" s="482" t="s">
        <v>158</v>
      </c>
      <c r="C366" s="479">
        <v>238.2</v>
      </c>
      <c r="D366" s="480">
        <v>238.54999999999998</v>
      </c>
      <c r="E366" s="480">
        <v>236.24999999999997</v>
      </c>
      <c r="F366" s="480">
        <v>234.29999999999998</v>
      </c>
      <c r="G366" s="480">
        <v>231.99999999999997</v>
      </c>
      <c r="H366" s="480">
        <v>240.49999999999997</v>
      </c>
      <c r="I366" s="480">
        <v>242.79999999999998</v>
      </c>
      <c r="J366" s="480">
        <v>244.74999999999997</v>
      </c>
      <c r="K366" s="479">
        <v>240.85</v>
      </c>
      <c r="L366" s="479">
        <v>236.6</v>
      </c>
      <c r="M366" s="479">
        <v>16.49784</v>
      </c>
    </row>
    <row r="367" spans="1:13">
      <c r="A367" s="254">
        <v>357</v>
      </c>
      <c r="B367" s="482" t="s">
        <v>269</v>
      </c>
      <c r="C367" s="479">
        <v>5238.2</v>
      </c>
      <c r="D367" s="480">
        <v>5277.6166666666659</v>
      </c>
      <c r="E367" s="480">
        <v>5185.5833333333321</v>
      </c>
      <c r="F367" s="480">
        <v>5132.9666666666662</v>
      </c>
      <c r="G367" s="480">
        <v>5040.9333333333325</v>
      </c>
      <c r="H367" s="480">
        <v>5330.2333333333318</v>
      </c>
      <c r="I367" s="480">
        <v>5422.2666666666664</v>
      </c>
      <c r="J367" s="480">
        <v>5474.8833333333314</v>
      </c>
      <c r="K367" s="479">
        <v>5369.65</v>
      </c>
      <c r="L367" s="479">
        <v>5225</v>
      </c>
      <c r="M367" s="479">
        <v>0.76276999999999995</v>
      </c>
    </row>
    <row r="368" spans="1:13">
      <c r="A368" s="254">
        <v>358</v>
      </c>
      <c r="B368" s="482" t="s">
        <v>459</v>
      </c>
      <c r="C368" s="479">
        <v>204.15</v>
      </c>
      <c r="D368" s="480">
        <v>206.26666666666665</v>
      </c>
      <c r="E368" s="480">
        <v>201.1333333333333</v>
      </c>
      <c r="F368" s="480">
        <v>198.11666666666665</v>
      </c>
      <c r="G368" s="480">
        <v>192.98333333333329</v>
      </c>
      <c r="H368" s="480">
        <v>209.2833333333333</v>
      </c>
      <c r="I368" s="480">
        <v>214.41666666666663</v>
      </c>
      <c r="J368" s="480">
        <v>217.43333333333331</v>
      </c>
      <c r="K368" s="479">
        <v>211.4</v>
      </c>
      <c r="L368" s="479">
        <v>203.25</v>
      </c>
      <c r="M368" s="479">
        <v>9.9506599999999992</v>
      </c>
    </row>
    <row r="369" spans="1:13">
      <c r="A369" s="254">
        <v>359</v>
      </c>
      <c r="B369" s="482" t="s">
        <v>460</v>
      </c>
      <c r="C369" s="479">
        <v>767.9</v>
      </c>
      <c r="D369" s="480">
        <v>765.51666666666677</v>
      </c>
      <c r="E369" s="480">
        <v>748.53333333333353</v>
      </c>
      <c r="F369" s="480">
        <v>729.16666666666674</v>
      </c>
      <c r="G369" s="480">
        <v>712.18333333333351</v>
      </c>
      <c r="H369" s="480">
        <v>784.88333333333355</v>
      </c>
      <c r="I369" s="480">
        <v>801.8666666666669</v>
      </c>
      <c r="J369" s="480">
        <v>821.23333333333358</v>
      </c>
      <c r="K369" s="479">
        <v>782.5</v>
      </c>
      <c r="L369" s="479">
        <v>746.15</v>
      </c>
      <c r="M369" s="479">
        <v>2.67177</v>
      </c>
    </row>
    <row r="370" spans="1:13">
      <c r="A370" s="254">
        <v>360</v>
      </c>
      <c r="B370" s="482" t="s">
        <v>160</v>
      </c>
      <c r="C370" s="479">
        <v>1800.15</v>
      </c>
      <c r="D370" s="480">
        <v>1804.3166666666666</v>
      </c>
      <c r="E370" s="480">
        <v>1786.8333333333333</v>
      </c>
      <c r="F370" s="480">
        <v>1773.5166666666667</v>
      </c>
      <c r="G370" s="480">
        <v>1756.0333333333333</v>
      </c>
      <c r="H370" s="480">
        <v>1817.6333333333332</v>
      </c>
      <c r="I370" s="480">
        <v>1835.1166666666668</v>
      </c>
      <c r="J370" s="480">
        <v>1848.4333333333332</v>
      </c>
      <c r="K370" s="479">
        <v>1821.8</v>
      </c>
      <c r="L370" s="479">
        <v>1791</v>
      </c>
      <c r="M370" s="479">
        <v>2.3609900000000001</v>
      </c>
    </row>
    <row r="371" spans="1:13">
      <c r="A371" s="254">
        <v>361</v>
      </c>
      <c r="B371" s="482" t="s">
        <v>157</v>
      </c>
      <c r="C371" s="479">
        <v>1664.55</v>
      </c>
      <c r="D371" s="480">
        <v>1682.5666666666666</v>
      </c>
      <c r="E371" s="480">
        <v>1638.4833333333331</v>
      </c>
      <c r="F371" s="480">
        <v>1612.4166666666665</v>
      </c>
      <c r="G371" s="480">
        <v>1568.333333333333</v>
      </c>
      <c r="H371" s="480">
        <v>1708.6333333333332</v>
      </c>
      <c r="I371" s="480">
        <v>1752.7166666666667</v>
      </c>
      <c r="J371" s="480">
        <v>1778.7833333333333</v>
      </c>
      <c r="K371" s="479">
        <v>1726.65</v>
      </c>
      <c r="L371" s="479">
        <v>1656.5</v>
      </c>
      <c r="M371" s="479">
        <v>7.54176</v>
      </c>
    </row>
    <row r="372" spans="1:13">
      <c r="A372" s="254">
        <v>362</v>
      </c>
      <c r="B372" s="482" t="s">
        <v>756</v>
      </c>
      <c r="C372" s="479">
        <v>1000.1</v>
      </c>
      <c r="D372" s="480">
        <v>1005.5500000000001</v>
      </c>
      <c r="E372" s="480">
        <v>989.55000000000018</v>
      </c>
      <c r="F372" s="480">
        <v>979.00000000000011</v>
      </c>
      <c r="G372" s="480">
        <v>963.00000000000023</v>
      </c>
      <c r="H372" s="480">
        <v>1016.1000000000001</v>
      </c>
      <c r="I372" s="480">
        <v>1032.0999999999999</v>
      </c>
      <c r="J372" s="480">
        <v>1042.6500000000001</v>
      </c>
      <c r="K372" s="479">
        <v>1021.55</v>
      </c>
      <c r="L372" s="479">
        <v>995</v>
      </c>
      <c r="M372" s="479">
        <v>1.1327100000000001</v>
      </c>
    </row>
    <row r="373" spans="1:13">
      <c r="A373" s="254">
        <v>363</v>
      </c>
      <c r="B373" s="482" t="s">
        <v>461</v>
      </c>
      <c r="C373" s="479">
        <v>1448.1</v>
      </c>
      <c r="D373" s="480">
        <v>1467.4666666666665</v>
      </c>
      <c r="E373" s="480">
        <v>1424.9333333333329</v>
      </c>
      <c r="F373" s="480">
        <v>1401.7666666666664</v>
      </c>
      <c r="G373" s="480">
        <v>1359.2333333333329</v>
      </c>
      <c r="H373" s="480">
        <v>1490.633333333333</v>
      </c>
      <c r="I373" s="480">
        <v>1533.1666666666663</v>
      </c>
      <c r="J373" s="480">
        <v>1556.333333333333</v>
      </c>
      <c r="K373" s="479">
        <v>1510</v>
      </c>
      <c r="L373" s="479">
        <v>1444.3</v>
      </c>
      <c r="M373" s="479">
        <v>1.3435299999999999</v>
      </c>
    </row>
    <row r="374" spans="1:13">
      <c r="A374" s="254">
        <v>364</v>
      </c>
      <c r="B374" s="482" t="s">
        <v>757</v>
      </c>
      <c r="C374" s="479">
        <v>1055.05</v>
      </c>
      <c r="D374" s="480">
        <v>1071.6666666666665</v>
      </c>
      <c r="E374" s="480">
        <v>1005.7333333333331</v>
      </c>
      <c r="F374" s="480">
        <v>956.41666666666663</v>
      </c>
      <c r="G374" s="480">
        <v>890.48333333333323</v>
      </c>
      <c r="H374" s="480">
        <v>1120.9833333333331</v>
      </c>
      <c r="I374" s="480">
        <v>1186.9166666666665</v>
      </c>
      <c r="J374" s="480">
        <v>1236.2333333333329</v>
      </c>
      <c r="K374" s="479">
        <v>1137.5999999999999</v>
      </c>
      <c r="L374" s="479">
        <v>1022.35</v>
      </c>
      <c r="M374" s="479">
        <v>4.19414</v>
      </c>
    </row>
    <row r="375" spans="1:13">
      <c r="A375" s="254">
        <v>365</v>
      </c>
      <c r="B375" s="482" t="s">
        <v>159</v>
      </c>
      <c r="C375" s="479">
        <v>107.8</v>
      </c>
      <c r="D375" s="480">
        <v>108.83333333333333</v>
      </c>
      <c r="E375" s="480">
        <v>105.91666666666666</v>
      </c>
      <c r="F375" s="480">
        <v>104.03333333333333</v>
      </c>
      <c r="G375" s="480">
        <v>101.11666666666666</v>
      </c>
      <c r="H375" s="480">
        <v>110.71666666666665</v>
      </c>
      <c r="I375" s="480">
        <v>113.63333333333331</v>
      </c>
      <c r="J375" s="480">
        <v>115.51666666666665</v>
      </c>
      <c r="K375" s="479">
        <v>111.75</v>
      </c>
      <c r="L375" s="479">
        <v>106.95</v>
      </c>
      <c r="M375" s="479">
        <v>124.6187</v>
      </c>
    </row>
    <row r="376" spans="1:13">
      <c r="A376" s="254">
        <v>366</v>
      </c>
      <c r="B376" s="482" t="s">
        <v>162</v>
      </c>
      <c r="C376" s="479">
        <v>218.05</v>
      </c>
      <c r="D376" s="480">
        <v>218.81666666666669</v>
      </c>
      <c r="E376" s="480">
        <v>215.93333333333339</v>
      </c>
      <c r="F376" s="480">
        <v>213.81666666666669</v>
      </c>
      <c r="G376" s="480">
        <v>210.93333333333339</v>
      </c>
      <c r="H376" s="480">
        <v>220.93333333333339</v>
      </c>
      <c r="I376" s="480">
        <v>223.81666666666666</v>
      </c>
      <c r="J376" s="480">
        <v>225.93333333333339</v>
      </c>
      <c r="K376" s="479">
        <v>221.7</v>
      </c>
      <c r="L376" s="479">
        <v>216.7</v>
      </c>
      <c r="M376" s="479">
        <v>117.3231</v>
      </c>
    </row>
    <row r="377" spans="1:13">
      <c r="A377" s="254">
        <v>367</v>
      </c>
      <c r="B377" s="482" t="s">
        <v>462</v>
      </c>
      <c r="C377" s="479">
        <v>244.6</v>
      </c>
      <c r="D377" s="480">
        <v>246.04999999999998</v>
      </c>
      <c r="E377" s="480">
        <v>239.19999999999996</v>
      </c>
      <c r="F377" s="480">
        <v>233.79999999999998</v>
      </c>
      <c r="G377" s="480">
        <v>226.94999999999996</v>
      </c>
      <c r="H377" s="480">
        <v>251.44999999999996</v>
      </c>
      <c r="I377" s="480">
        <v>258.29999999999995</v>
      </c>
      <c r="J377" s="480">
        <v>263.69999999999993</v>
      </c>
      <c r="K377" s="479">
        <v>252.9</v>
      </c>
      <c r="L377" s="479">
        <v>240.65</v>
      </c>
      <c r="M377" s="479">
        <v>46.019930000000002</v>
      </c>
    </row>
    <row r="378" spans="1:13">
      <c r="A378" s="254">
        <v>368</v>
      </c>
      <c r="B378" s="482" t="s">
        <v>270</v>
      </c>
      <c r="C378" s="479">
        <v>267.25</v>
      </c>
      <c r="D378" s="480">
        <v>268.05</v>
      </c>
      <c r="E378" s="480">
        <v>264.20000000000005</v>
      </c>
      <c r="F378" s="480">
        <v>261.15000000000003</v>
      </c>
      <c r="G378" s="480">
        <v>257.30000000000007</v>
      </c>
      <c r="H378" s="480">
        <v>271.10000000000002</v>
      </c>
      <c r="I378" s="480">
        <v>274.95000000000005</v>
      </c>
      <c r="J378" s="480">
        <v>278</v>
      </c>
      <c r="K378" s="479">
        <v>271.89999999999998</v>
      </c>
      <c r="L378" s="479">
        <v>265</v>
      </c>
      <c r="M378" s="479">
        <v>4.8797600000000001</v>
      </c>
    </row>
    <row r="379" spans="1:13">
      <c r="A379" s="254">
        <v>369</v>
      </c>
      <c r="B379" s="482" t="s">
        <v>463</v>
      </c>
      <c r="C379" s="479">
        <v>132.69999999999999</v>
      </c>
      <c r="D379" s="480">
        <v>134.36666666666665</v>
      </c>
      <c r="E379" s="480">
        <v>129.0333333333333</v>
      </c>
      <c r="F379" s="480">
        <v>125.36666666666665</v>
      </c>
      <c r="G379" s="480">
        <v>120.0333333333333</v>
      </c>
      <c r="H379" s="480">
        <v>138.0333333333333</v>
      </c>
      <c r="I379" s="480">
        <v>143.36666666666662</v>
      </c>
      <c r="J379" s="480">
        <v>147.0333333333333</v>
      </c>
      <c r="K379" s="479">
        <v>139.69999999999999</v>
      </c>
      <c r="L379" s="479">
        <v>130.69999999999999</v>
      </c>
      <c r="M379" s="479">
        <v>2.29304</v>
      </c>
    </row>
    <row r="380" spans="1:13">
      <c r="A380" s="254">
        <v>370</v>
      </c>
      <c r="B380" s="482" t="s">
        <v>464</v>
      </c>
      <c r="C380" s="479">
        <v>6278.4</v>
      </c>
      <c r="D380" s="480">
        <v>6305.45</v>
      </c>
      <c r="E380" s="480">
        <v>6222.95</v>
      </c>
      <c r="F380" s="480">
        <v>6167.5</v>
      </c>
      <c r="G380" s="480">
        <v>6085</v>
      </c>
      <c r="H380" s="480">
        <v>6360.9</v>
      </c>
      <c r="I380" s="480">
        <v>6443.4</v>
      </c>
      <c r="J380" s="480">
        <v>6498.8499999999995</v>
      </c>
      <c r="K380" s="479">
        <v>6387.95</v>
      </c>
      <c r="L380" s="479">
        <v>6250</v>
      </c>
      <c r="M380" s="479">
        <v>5.1999999999999998E-2</v>
      </c>
    </row>
    <row r="381" spans="1:13">
      <c r="A381" s="254">
        <v>371</v>
      </c>
      <c r="B381" s="482" t="s">
        <v>271</v>
      </c>
      <c r="C381" s="479">
        <v>13801.55</v>
      </c>
      <c r="D381" s="480">
        <v>13750.183333333334</v>
      </c>
      <c r="E381" s="480">
        <v>13601.366666666669</v>
      </c>
      <c r="F381" s="480">
        <v>13401.183333333334</v>
      </c>
      <c r="G381" s="480">
        <v>13252.366666666669</v>
      </c>
      <c r="H381" s="480">
        <v>13950.366666666669</v>
      </c>
      <c r="I381" s="480">
        <v>14099.183333333334</v>
      </c>
      <c r="J381" s="480">
        <v>14299.366666666669</v>
      </c>
      <c r="K381" s="479">
        <v>13899</v>
      </c>
      <c r="L381" s="479">
        <v>13550</v>
      </c>
      <c r="M381" s="479">
        <v>6.6119999999999998E-2</v>
      </c>
    </row>
    <row r="382" spans="1:13">
      <c r="A382" s="254">
        <v>372</v>
      </c>
      <c r="B382" s="482" t="s">
        <v>161</v>
      </c>
      <c r="C382" s="479">
        <v>37.450000000000003</v>
      </c>
      <c r="D382" s="480">
        <v>37.116666666666667</v>
      </c>
      <c r="E382" s="480">
        <v>35.033333333333331</v>
      </c>
      <c r="F382" s="480">
        <v>32.616666666666667</v>
      </c>
      <c r="G382" s="480">
        <v>30.533333333333331</v>
      </c>
      <c r="H382" s="480">
        <v>39.533333333333331</v>
      </c>
      <c r="I382" s="480">
        <v>41.61666666666666</v>
      </c>
      <c r="J382" s="480">
        <v>44.033333333333331</v>
      </c>
      <c r="K382" s="479">
        <v>39.200000000000003</v>
      </c>
      <c r="L382" s="479">
        <v>34.700000000000003</v>
      </c>
      <c r="M382" s="479">
        <v>4260.6970000000001</v>
      </c>
    </row>
    <row r="383" spans="1:13">
      <c r="A383" s="254">
        <v>373</v>
      </c>
      <c r="B383" s="482" t="s">
        <v>272</v>
      </c>
      <c r="C383" s="479">
        <v>620.04999999999995</v>
      </c>
      <c r="D383" s="480">
        <v>621.81666666666661</v>
      </c>
      <c r="E383" s="480">
        <v>614.23333333333323</v>
      </c>
      <c r="F383" s="480">
        <v>608.41666666666663</v>
      </c>
      <c r="G383" s="480">
        <v>600.83333333333326</v>
      </c>
      <c r="H383" s="480">
        <v>627.63333333333321</v>
      </c>
      <c r="I383" s="480">
        <v>635.2166666666667</v>
      </c>
      <c r="J383" s="480">
        <v>641.03333333333319</v>
      </c>
      <c r="K383" s="479">
        <v>629.4</v>
      </c>
      <c r="L383" s="479">
        <v>616</v>
      </c>
      <c r="M383" s="479">
        <v>2.5243199999999999</v>
      </c>
    </row>
    <row r="384" spans="1:13">
      <c r="A384" s="254">
        <v>374</v>
      </c>
      <c r="B384" s="482" t="s">
        <v>165</v>
      </c>
      <c r="C384" s="479">
        <v>181.75</v>
      </c>
      <c r="D384" s="480">
        <v>183.41666666666666</v>
      </c>
      <c r="E384" s="480">
        <v>178.33333333333331</v>
      </c>
      <c r="F384" s="480">
        <v>174.91666666666666</v>
      </c>
      <c r="G384" s="480">
        <v>169.83333333333331</v>
      </c>
      <c r="H384" s="480">
        <v>186.83333333333331</v>
      </c>
      <c r="I384" s="480">
        <v>191.91666666666663</v>
      </c>
      <c r="J384" s="480">
        <v>195.33333333333331</v>
      </c>
      <c r="K384" s="479">
        <v>188.5</v>
      </c>
      <c r="L384" s="479">
        <v>180</v>
      </c>
      <c r="M384" s="479">
        <v>288.94272999999998</v>
      </c>
    </row>
    <row r="385" spans="1:13">
      <c r="A385" s="254">
        <v>375</v>
      </c>
      <c r="B385" s="482" t="s">
        <v>166</v>
      </c>
      <c r="C385" s="479">
        <v>129.19999999999999</v>
      </c>
      <c r="D385" s="480">
        <v>129.88333333333333</v>
      </c>
      <c r="E385" s="480">
        <v>127.31666666666666</v>
      </c>
      <c r="F385" s="480">
        <v>125.43333333333334</v>
      </c>
      <c r="G385" s="480">
        <v>122.86666666666667</v>
      </c>
      <c r="H385" s="480">
        <v>131.76666666666665</v>
      </c>
      <c r="I385" s="480">
        <v>134.33333333333331</v>
      </c>
      <c r="J385" s="480">
        <v>136.21666666666664</v>
      </c>
      <c r="K385" s="479">
        <v>132.44999999999999</v>
      </c>
      <c r="L385" s="479">
        <v>128</v>
      </c>
      <c r="M385" s="479">
        <v>43.666710000000002</v>
      </c>
    </row>
    <row r="386" spans="1:13">
      <c r="A386" s="254">
        <v>376</v>
      </c>
      <c r="B386" s="482" t="s">
        <v>465</v>
      </c>
      <c r="C386" s="479">
        <v>238.75</v>
      </c>
      <c r="D386" s="480">
        <v>239.54999999999998</v>
      </c>
      <c r="E386" s="480">
        <v>237.19999999999996</v>
      </c>
      <c r="F386" s="480">
        <v>235.64999999999998</v>
      </c>
      <c r="G386" s="480">
        <v>233.29999999999995</v>
      </c>
      <c r="H386" s="480">
        <v>241.09999999999997</v>
      </c>
      <c r="I386" s="480">
        <v>243.45</v>
      </c>
      <c r="J386" s="480">
        <v>244.99999999999997</v>
      </c>
      <c r="K386" s="479">
        <v>241.9</v>
      </c>
      <c r="L386" s="479">
        <v>238</v>
      </c>
      <c r="M386" s="479">
        <v>2.8970799999999999</v>
      </c>
    </row>
    <row r="387" spans="1:13">
      <c r="A387" s="254">
        <v>377</v>
      </c>
      <c r="B387" s="482" t="s">
        <v>466</v>
      </c>
      <c r="C387" s="479">
        <v>562.15</v>
      </c>
      <c r="D387" s="480">
        <v>565.19999999999993</v>
      </c>
      <c r="E387" s="480">
        <v>554.84999999999991</v>
      </c>
      <c r="F387" s="480">
        <v>547.54999999999995</v>
      </c>
      <c r="G387" s="480">
        <v>537.19999999999993</v>
      </c>
      <c r="H387" s="480">
        <v>572.49999999999989</v>
      </c>
      <c r="I387" s="480">
        <v>582.85</v>
      </c>
      <c r="J387" s="480">
        <v>590.14999999999986</v>
      </c>
      <c r="K387" s="479">
        <v>575.54999999999995</v>
      </c>
      <c r="L387" s="479">
        <v>557.9</v>
      </c>
      <c r="M387" s="479">
        <v>2.2439</v>
      </c>
    </row>
    <row r="388" spans="1:13">
      <c r="A388" s="254">
        <v>378</v>
      </c>
      <c r="B388" s="482" t="s">
        <v>467</v>
      </c>
      <c r="C388" s="479">
        <v>28.05</v>
      </c>
      <c r="D388" s="480">
        <v>28.316666666666666</v>
      </c>
      <c r="E388" s="480">
        <v>27.433333333333334</v>
      </c>
      <c r="F388" s="480">
        <v>26.816666666666666</v>
      </c>
      <c r="G388" s="480">
        <v>25.933333333333334</v>
      </c>
      <c r="H388" s="480">
        <v>28.933333333333334</v>
      </c>
      <c r="I388" s="480">
        <v>29.816666666666666</v>
      </c>
      <c r="J388" s="480">
        <v>30.433333333333334</v>
      </c>
      <c r="K388" s="479">
        <v>29.2</v>
      </c>
      <c r="L388" s="479">
        <v>27.7</v>
      </c>
      <c r="M388" s="479">
        <v>81.035470000000004</v>
      </c>
    </row>
    <row r="389" spans="1:13">
      <c r="A389" s="254">
        <v>379</v>
      </c>
      <c r="B389" s="482" t="s">
        <v>468</v>
      </c>
      <c r="C389" s="479">
        <v>179.2</v>
      </c>
      <c r="D389" s="480">
        <v>182.93333333333331</v>
      </c>
      <c r="E389" s="480">
        <v>173.36666666666662</v>
      </c>
      <c r="F389" s="480">
        <v>167.5333333333333</v>
      </c>
      <c r="G389" s="480">
        <v>157.96666666666661</v>
      </c>
      <c r="H389" s="480">
        <v>188.76666666666662</v>
      </c>
      <c r="I389" s="480">
        <v>198.33333333333329</v>
      </c>
      <c r="J389" s="480">
        <v>204.16666666666663</v>
      </c>
      <c r="K389" s="479">
        <v>192.5</v>
      </c>
      <c r="L389" s="479">
        <v>177.1</v>
      </c>
      <c r="M389" s="479">
        <v>104.99206</v>
      </c>
    </row>
    <row r="390" spans="1:13">
      <c r="A390" s="254">
        <v>380</v>
      </c>
      <c r="B390" s="482" t="s">
        <v>273</v>
      </c>
      <c r="C390" s="479">
        <v>513.95000000000005</v>
      </c>
      <c r="D390" s="480">
        <v>519.13333333333333</v>
      </c>
      <c r="E390" s="480">
        <v>506.81666666666661</v>
      </c>
      <c r="F390" s="480">
        <v>499.68333333333328</v>
      </c>
      <c r="G390" s="480">
        <v>487.36666666666656</v>
      </c>
      <c r="H390" s="480">
        <v>526.26666666666665</v>
      </c>
      <c r="I390" s="480">
        <v>538.58333333333348</v>
      </c>
      <c r="J390" s="480">
        <v>545.7166666666667</v>
      </c>
      <c r="K390" s="479">
        <v>531.45000000000005</v>
      </c>
      <c r="L390" s="479">
        <v>512</v>
      </c>
      <c r="M390" s="479">
        <v>3.1669999999999998</v>
      </c>
    </row>
    <row r="391" spans="1:13">
      <c r="A391" s="254">
        <v>381</v>
      </c>
      <c r="B391" s="482" t="s">
        <v>469</v>
      </c>
      <c r="C391" s="479">
        <v>288.75</v>
      </c>
      <c r="D391" s="480">
        <v>292.58333333333331</v>
      </c>
      <c r="E391" s="480">
        <v>282.16666666666663</v>
      </c>
      <c r="F391" s="480">
        <v>275.58333333333331</v>
      </c>
      <c r="G391" s="480">
        <v>265.16666666666663</v>
      </c>
      <c r="H391" s="480">
        <v>299.16666666666663</v>
      </c>
      <c r="I391" s="480">
        <v>309.58333333333326</v>
      </c>
      <c r="J391" s="480">
        <v>316.16666666666663</v>
      </c>
      <c r="K391" s="479">
        <v>303</v>
      </c>
      <c r="L391" s="479">
        <v>286</v>
      </c>
      <c r="M391" s="479">
        <v>8.8798100000000009</v>
      </c>
    </row>
    <row r="392" spans="1:13">
      <c r="A392" s="254">
        <v>382</v>
      </c>
      <c r="B392" s="482" t="s">
        <v>470</v>
      </c>
      <c r="C392" s="479">
        <v>73.900000000000006</v>
      </c>
      <c r="D392" s="480">
        <v>74.550000000000011</v>
      </c>
      <c r="E392" s="480">
        <v>72.90000000000002</v>
      </c>
      <c r="F392" s="480">
        <v>71.900000000000006</v>
      </c>
      <c r="G392" s="480">
        <v>70.250000000000014</v>
      </c>
      <c r="H392" s="480">
        <v>75.550000000000026</v>
      </c>
      <c r="I392" s="480">
        <v>77.2</v>
      </c>
      <c r="J392" s="480">
        <v>78.200000000000031</v>
      </c>
      <c r="K392" s="479">
        <v>76.2</v>
      </c>
      <c r="L392" s="479">
        <v>73.55</v>
      </c>
      <c r="M392" s="479">
        <v>60.439889999999998</v>
      </c>
    </row>
    <row r="393" spans="1:13">
      <c r="A393" s="254">
        <v>383</v>
      </c>
      <c r="B393" s="482" t="s">
        <v>471</v>
      </c>
      <c r="C393" s="479">
        <v>1926.95</v>
      </c>
      <c r="D393" s="480">
        <v>1940.6499999999999</v>
      </c>
      <c r="E393" s="480">
        <v>1907.2999999999997</v>
      </c>
      <c r="F393" s="480">
        <v>1887.6499999999999</v>
      </c>
      <c r="G393" s="480">
        <v>1854.2999999999997</v>
      </c>
      <c r="H393" s="480">
        <v>1960.2999999999997</v>
      </c>
      <c r="I393" s="480">
        <v>1993.6499999999996</v>
      </c>
      <c r="J393" s="480">
        <v>2013.2999999999997</v>
      </c>
      <c r="K393" s="479">
        <v>1974</v>
      </c>
      <c r="L393" s="479">
        <v>1921</v>
      </c>
      <c r="M393" s="479">
        <v>6.003E-2</v>
      </c>
    </row>
    <row r="394" spans="1:13">
      <c r="A394" s="254">
        <v>384</v>
      </c>
      <c r="B394" s="482" t="s">
        <v>472</v>
      </c>
      <c r="C394" s="479">
        <v>323.60000000000002</v>
      </c>
      <c r="D394" s="480">
        <v>325.5</v>
      </c>
      <c r="E394" s="480">
        <v>319.60000000000002</v>
      </c>
      <c r="F394" s="480">
        <v>315.60000000000002</v>
      </c>
      <c r="G394" s="480">
        <v>309.70000000000005</v>
      </c>
      <c r="H394" s="480">
        <v>329.5</v>
      </c>
      <c r="I394" s="480">
        <v>335.4</v>
      </c>
      <c r="J394" s="480">
        <v>339.4</v>
      </c>
      <c r="K394" s="479">
        <v>331.4</v>
      </c>
      <c r="L394" s="479">
        <v>321.5</v>
      </c>
      <c r="M394" s="479">
        <v>2.4435699999999998</v>
      </c>
    </row>
    <row r="395" spans="1:13">
      <c r="A395" s="254">
        <v>385</v>
      </c>
      <c r="B395" s="482" t="s">
        <v>473</v>
      </c>
      <c r="C395" s="479">
        <v>177.3</v>
      </c>
      <c r="D395" s="480">
        <v>179.83333333333334</v>
      </c>
      <c r="E395" s="480">
        <v>172.66666666666669</v>
      </c>
      <c r="F395" s="480">
        <v>168.03333333333333</v>
      </c>
      <c r="G395" s="480">
        <v>160.86666666666667</v>
      </c>
      <c r="H395" s="480">
        <v>184.4666666666667</v>
      </c>
      <c r="I395" s="480">
        <v>191.63333333333338</v>
      </c>
      <c r="J395" s="480">
        <v>196.26666666666671</v>
      </c>
      <c r="K395" s="479">
        <v>187</v>
      </c>
      <c r="L395" s="479">
        <v>175.2</v>
      </c>
      <c r="M395" s="479">
        <v>2.5252500000000002</v>
      </c>
    </row>
    <row r="396" spans="1:13">
      <c r="A396" s="254">
        <v>386</v>
      </c>
      <c r="B396" s="482" t="s">
        <v>474</v>
      </c>
      <c r="C396" s="479">
        <v>889.65</v>
      </c>
      <c r="D396" s="480">
        <v>892.18333333333339</v>
      </c>
      <c r="E396" s="480">
        <v>875.86666666666679</v>
      </c>
      <c r="F396" s="480">
        <v>862.08333333333337</v>
      </c>
      <c r="G396" s="480">
        <v>845.76666666666677</v>
      </c>
      <c r="H396" s="480">
        <v>905.96666666666681</v>
      </c>
      <c r="I396" s="480">
        <v>922.28333333333342</v>
      </c>
      <c r="J396" s="480">
        <v>936.06666666666683</v>
      </c>
      <c r="K396" s="479">
        <v>908.5</v>
      </c>
      <c r="L396" s="479">
        <v>878.4</v>
      </c>
      <c r="M396" s="479">
        <v>1.9610300000000001</v>
      </c>
    </row>
    <row r="397" spans="1:13">
      <c r="A397" s="254">
        <v>387</v>
      </c>
      <c r="B397" s="482" t="s">
        <v>167</v>
      </c>
      <c r="C397" s="479">
        <v>1916.6</v>
      </c>
      <c r="D397" s="480">
        <v>1931.8</v>
      </c>
      <c r="E397" s="480">
        <v>1895.8</v>
      </c>
      <c r="F397" s="480">
        <v>1875</v>
      </c>
      <c r="G397" s="480">
        <v>1839</v>
      </c>
      <c r="H397" s="480">
        <v>1952.6</v>
      </c>
      <c r="I397" s="480">
        <v>1988.6</v>
      </c>
      <c r="J397" s="480">
        <v>2009.3999999999999</v>
      </c>
      <c r="K397" s="479">
        <v>1967.8</v>
      </c>
      <c r="L397" s="479">
        <v>1911</v>
      </c>
      <c r="M397" s="479">
        <v>100.83693</v>
      </c>
    </row>
    <row r="398" spans="1:13">
      <c r="A398" s="254">
        <v>388</v>
      </c>
      <c r="B398" s="482" t="s">
        <v>815</v>
      </c>
      <c r="C398" s="479">
        <v>955.75</v>
      </c>
      <c r="D398" s="480">
        <v>966.23333333333323</v>
      </c>
      <c r="E398" s="480">
        <v>938.01666666666642</v>
      </c>
      <c r="F398" s="480">
        <v>920.28333333333319</v>
      </c>
      <c r="G398" s="480">
        <v>892.06666666666638</v>
      </c>
      <c r="H398" s="480">
        <v>983.96666666666647</v>
      </c>
      <c r="I398" s="480">
        <v>1012.1833333333334</v>
      </c>
      <c r="J398" s="480">
        <v>1029.9166666666665</v>
      </c>
      <c r="K398" s="479">
        <v>994.45</v>
      </c>
      <c r="L398" s="479">
        <v>948.5</v>
      </c>
      <c r="M398" s="479">
        <v>12.92324</v>
      </c>
    </row>
    <row r="399" spans="1:13">
      <c r="A399" s="254">
        <v>389</v>
      </c>
      <c r="B399" s="482" t="s">
        <v>274</v>
      </c>
      <c r="C399" s="479">
        <v>982.9</v>
      </c>
      <c r="D399" s="480">
        <v>976.81666666666661</v>
      </c>
      <c r="E399" s="480">
        <v>948.63333333333321</v>
      </c>
      <c r="F399" s="480">
        <v>914.36666666666656</v>
      </c>
      <c r="G399" s="480">
        <v>886.18333333333317</v>
      </c>
      <c r="H399" s="480">
        <v>1011.0833333333333</v>
      </c>
      <c r="I399" s="480">
        <v>1039.2666666666667</v>
      </c>
      <c r="J399" s="480">
        <v>1073.5333333333333</v>
      </c>
      <c r="K399" s="479">
        <v>1005</v>
      </c>
      <c r="L399" s="479">
        <v>942.55</v>
      </c>
      <c r="M399" s="479">
        <v>105.15809</v>
      </c>
    </row>
    <row r="400" spans="1:13">
      <c r="A400" s="254">
        <v>390</v>
      </c>
      <c r="B400" s="482" t="s">
        <v>476</v>
      </c>
      <c r="C400" s="479">
        <v>25.3</v>
      </c>
      <c r="D400" s="480">
        <v>25.399999999999995</v>
      </c>
      <c r="E400" s="480">
        <v>25.04999999999999</v>
      </c>
      <c r="F400" s="480">
        <v>24.799999999999994</v>
      </c>
      <c r="G400" s="480">
        <v>24.449999999999989</v>
      </c>
      <c r="H400" s="480">
        <v>25.649999999999991</v>
      </c>
      <c r="I400" s="480">
        <v>25.999999999999993</v>
      </c>
      <c r="J400" s="480">
        <v>26.249999999999993</v>
      </c>
      <c r="K400" s="479">
        <v>25.75</v>
      </c>
      <c r="L400" s="479">
        <v>25.15</v>
      </c>
      <c r="M400" s="479">
        <v>30.90258</v>
      </c>
    </row>
    <row r="401" spans="1:13">
      <c r="A401" s="254">
        <v>391</v>
      </c>
      <c r="B401" s="482" t="s">
        <v>477</v>
      </c>
      <c r="C401" s="479">
        <v>2238.4</v>
      </c>
      <c r="D401" s="480">
        <v>2279.6333333333332</v>
      </c>
      <c r="E401" s="480">
        <v>2183.7666666666664</v>
      </c>
      <c r="F401" s="480">
        <v>2129.1333333333332</v>
      </c>
      <c r="G401" s="480">
        <v>2033.2666666666664</v>
      </c>
      <c r="H401" s="480">
        <v>2334.2666666666664</v>
      </c>
      <c r="I401" s="480">
        <v>2430.1333333333332</v>
      </c>
      <c r="J401" s="480">
        <v>2484.7666666666664</v>
      </c>
      <c r="K401" s="479">
        <v>2375.5</v>
      </c>
      <c r="L401" s="479">
        <v>2225</v>
      </c>
      <c r="M401" s="479">
        <v>0.51546999999999998</v>
      </c>
    </row>
    <row r="402" spans="1:13">
      <c r="A402" s="254">
        <v>392</v>
      </c>
      <c r="B402" s="482" t="s">
        <v>172</v>
      </c>
      <c r="C402" s="479">
        <v>6708.5</v>
      </c>
      <c r="D402" s="480">
        <v>6680.8</v>
      </c>
      <c r="E402" s="480">
        <v>6547.7000000000007</v>
      </c>
      <c r="F402" s="480">
        <v>6386.9000000000005</v>
      </c>
      <c r="G402" s="480">
        <v>6253.8000000000011</v>
      </c>
      <c r="H402" s="480">
        <v>6841.6</v>
      </c>
      <c r="I402" s="480">
        <v>6974.7000000000007</v>
      </c>
      <c r="J402" s="480">
        <v>7135.5</v>
      </c>
      <c r="K402" s="479">
        <v>6813.9</v>
      </c>
      <c r="L402" s="479">
        <v>6520</v>
      </c>
      <c r="M402" s="479">
        <v>4.7597100000000001</v>
      </c>
    </row>
    <row r="403" spans="1:13">
      <c r="A403" s="254">
        <v>393</v>
      </c>
      <c r="B403" s="482" t="s">
        <v>478</v>
      </c>
      <c r="C403" s="479">
        <v>7590.85</v>
      </c>
      <c r="D403" s="480">
        <v>7611.2333333333336</v>
      </c>
      <c r="E403" s="480">
        <v>7537.4666666666672</v>
      </c>
      <c r="F403" s="480">
        <v>7484.0833333333339</v>
      </c>
      <c r="G403" s="480">
        <v>7410.3166666666675</v>
      </c>
      <c r="H403" s="480">
        <v>7664.6166666666668</v>
      </c>
      <c r="I403" s="480">
        <v>7738.3833333333332</v>
      </c>
      <c r="J403" s="480">
        <v>7791.7666666666664</v>
      </c>
      <c r="K403" s="479">
        <v>7685</v>
      </c>
      <c r="L403" s="479">
        <v>7557.85</v>
      </c>
      <c r="M403" s="479">
        <v>0.14141999999999999</v>
      </c>
    </row>
    <row r="404" spans="1:13">
      <c r="A404" s="254">
        <v>394</v>
      </c>
      <c r="B404" s="482" t="s">
        <v>479</v>
      </c>
      <c r="C404" s="479">
        <v>5208.75</v>
      </c>
      <c r="D404" s="480">
        <v>5196.2333333333336</v>
      </c>
      <c r="E404" s="480">
        <v>5148.5666666666675</v>
      </c>
      <c r="F404" s="480">
        <v>5088.3833333333341</v>
      </c>
      <c r="G404" s="480">
        <v>5040.7166666666681</v>
      </c>
      <c r="H404" s="480">
        <v>5256.416666666667</v>
      </c>
      <c r="I404" s="480">
        <v>5304.083333333333</v>
      </c>
      <c r="J404" s="480">
        <v>5364.2666666666664</v>
      </c>
      <c r="K404" s="479">
        <v>5243.9</v>
      </c>
      <c r="L404" s="479">
        <v>5136.05</v>
      </c>
      <c r="M404" s="479">
        <v>0.21248</v>
      </c>
    </row>
    <row r="405" spans="1:13">
      <c r="A405" s="254">
        <v>395</v>
      </c>
      <c r="B405" s="482" t="s">
        <v>759</v>
      </c>
      <c r="C405" s="479">
        <v>90.85</v>
      </c>
      <c r="D405" s="480">
        <v>91.933333333333323</v>
      </c>
      <c r="E405" s="480">
        <v>89.016666666666652</v>
      </c>
      <c r="F405" s="480">
        <v>87.183333333333323</v>
      </c>
      <c r="G405" s="480">
        <v>84.266666666666652</v>
      </c>
      <c r="H405" s="480">
        <v>93.766666666666652</v>
      </c>
      <c r="I405" s="480">
        <v>96.683333333333309</v>
      </c>
      <c r="J405" s="480">
        <v>98.516666666666652</v>
      </c>
      <c r="K405" s="479">
        <v>94.85</v>
      </c>
      <c r="L405" s="479">
        <v>90.1</v>
      </c>
      <c r="M405" s="479">
        <v>3.8125200000000001</v>
      </c>
    </row>
    <row r="406" spans="1:13">
      <c r="A406" s="254">
        <v>396</v>
      </c>
      <c r="B406" s="482" t="s">
        <v>480</v>
      </c>
      <c r="C406" s="479">
        <v>368.6</v>
      </c>
      <c r="D406" s="480">
        <v>369.5</v>
      </c>
      <c r="E406" s="480">
        <v>365.2</v>
      </c>
      <c r="F406" s="480">
        <v>361.8</v>
      </c>
      <c r="G406" s="480">
        <v>357.5</v>
      </c>
      <c r="H406" s="480">
        <v>372.9</v>
      </c>
      <c r="I406" s="480">
        <v>377.19999999999993</v>
      </c>
      <c r="J406" s="480">
        <v>380.59999999999997</v>
      </c>
      <c r="K406" s="479">
        <v>373.8</v>
      </c>
      <c r="L406" s="479">
        <v>366.1</v>
      </c>
      <c r="M406" s="479">
        <v>4.4958799999999997</v>
      </c>
    </row>
    <row r="407" spans="1:13">
      <c r="A407" s="254">
        <v>397</v>
      </c>
      <c r="B407" s="482" t="s">
        <v>761</v>
      </c>
      <c r="C407" s="479">
        <v>289.2</v>
      </c>
      <c r="D407" s="480">
        <v>289.8</v>
      </c>
      <c r="E407" s="480">
        <v>284.3</v>
      </c>
      <c r="F407" s="480">
        <v>279.39999999999998</v>
      </c>
      <c r="G407" s="480">
        <v>273.89999999999998</v>
      </c>
      <c r="H407" s="480">
        <v>294.70000000000005</v>
      </c>
      <c r="I407" s="480">
        <v>300.20000000000005</v>
      </c>
      <c r="J407" s="480">
        <v>305.10000000000008</v>
      </c>
      <c r="K407" s="479">
        <v>295.3</v>
      </c>
      <c r="L407" s="479">
        <v>284.89999999999998</v>
      </c>
      <c r="M407" s="479">
        <v>12.298389999999999</v>
      </c>
    </row>
    <row r="408" spans="1:13">
      <c r="A408" s="254">
        <v>398</v>
      </c>
      <c r="B408" s="482" t="s">
        <v>481</v>
      </c>
      <c r="C408" s="479">
        <v>2039.5</v>
      </c>
      <c r="D408" s="480">
        <v>2039.3166666666666</v>
      </c>
      <c r="E408" s="480">
        <v>2010.4833333333331</v>
      </c>
      <c r="F408" s="480">
        <v>1981.4666666666665</v>
      </c>
      <c r="G408" s="480">
        <v>1952.633333333333</v>
      </c>
      <c r="H408" s="480">
        <v>2068.333333333333</v>
      </c>
      <c r="I408" s="480">
        <v>2097.166666666667</v>
      </c>
      <c r="J408" s="480">
        <v>2126.1833333333334</v>
      </c>
      <c r="K408" s="479">
        <v>2068.15</v>
      </c>
      <c r="L408" s="479">
        <v>2010.3</v>
      </c>
      <c r="M408" s="479">
        <v>0.20646999999999999</v>
      </c>
    </row>
    <row r="409" spans="1:13">
      <c r="A409" s="254">
        <v>399</v>
      </c>
      <c r="B409" s="482" t="s">
        <v>482</v>
      </c>
      <c r="C409" s="479">
        <v>418.1</v>
      </c>
      <c r="D409" s="480">
        <v>422.55</v>
      </c>
      <c r="E409" s="480">
        <v>410.3</v>
      </c>
      <c r="F409" s="480">
        <v>402.5</v>
      </c>
      <c r="G409" s="480">
        <v>390.25</v>
      </c>
      <c r="H409" s="480">
        <v>430.35</v>
      </c>
      <c r="I409" s="480">
        <v>442.6</v>
      </c>
      <c r="J409" s="480">
        <v>450.40000000000003</v>
      </c>
      <c r="K409" s="479">
        <v>434.8</v>
      </c>
      <c r="L409" s="479">
        <v>414.75</v>
      </c>
      <c r="M409" s="479">
        <v>1.4793700000000001</v>
      </c>
    </row>
    <row r="410" spans="1:13">
      <c r="A410" s="254">
        <v>400</v>
      </c>
      <c r="B410" s="482" t="s">
        <v>760</v>
      </c>
      <c r="C410" s="479">
        <v>107.7</v>
      </c>
      <c r="D410" s="480">
        <v>107.91666666666667</v>
      </c>
      <c r="E410" s="480">
        <v>105.33333333333334</v>
      </c>
      <c r="F410" s="480">
        <v>102.96666666666667</v>
      </c>
      <c r="G410" s="480">
        <v>100.38333333333334</v>
      </c>
      <c r="H410" s="480">
        <v>110.28333333333335</v>
      </c>
      <c r="I410" s="480">
        <v>112.86666666666669</v>
      </c>
      <c r="J410" s="480">
        <v>115.23333333333335</v>
      </c>
      <c r="K410" s="479">
        <v>110.5</v>
      </c>
      <c r="L410" s="479">
        <v>105.55</v>
      </c>
      <c r="M410" s="479">
        <v>30.493790000000001</v>
      </c>
    </row>
    <row r="411" spans="1:13">
      <c r="A411" s="254">
        <v>401</v>
      </c>
      <c r="B411" s="482" t="s">
        <v>483</v>
      </c>
      <c r="C411" s="479">
        <v>195.8</v>
      </c>
      <c r="D411" s="480">
        <v>197.6</v>
      </c>
      <c r="E411" s="480">
        <v>193.2</v>
      </c>
      <c r="F411" s="480">
        <v>190.6</v>
      </c>
      <c r="G411" s="480">
        <v>186.2</v>
      </c>
      <c r="H411" s="480">
        <v>200.2</v>
      </c>
      <c r="I411" s="480">
        <v>204.60000000000002</v>
      </c>
      <c r="J411" s="480">
        <v>207.2</v>
      </c>
      <c r="K411" s="479">
        <v>202</v>
      </c>
      <c r="L411" s="479">
        <v>195</v>
      </c>
      <c r="M411" s="479">
        <v>0.97302999999999995</v>
      </c>
    </row>
    <row r="412" spans="1:13">
      <c r="A412" s="254">
        <v>402</v>
      </c>
      <c r="B412" s="482" t="s">
        <v>170</v>
      </c>
      <c r="C412" s="479">
        <v>27753.3</v>
      </c>
      <c r="D412" s="480">
        <v>27798.600000000002</v>
      </c>
      <c r="E412" s="480">
        <v>27485.700000000004</v>
      </c>
      <c r="F412" s="480">
        <v>27218.100000000002</v>
      </c>
      <c r="G412" s="480">
        <v>26905.200000000004</v>
      </c>
      <c r="H412" s="480">
        <v>28066.200000000004</v>
      </c>
      <c r="I412" s="480">
        <v>28379.100000000006</v>
      </c>
      <c r="J412" s="480">
        <v>28646.700000000004</v>
      </c>
      <c r="K412" s="479">
        <v>28111.5</v>
      </c>
      <c r="L412" s="479">
        <v>27531</v>
      </c>
      <c r="M412" s="479">
        <v>0.41857</v>
      </c>
    </row>
    <row r="413" spans="1:13">
      <c r="A413" s="254">
        <v>403</v>
      </c>
      <c r="B413" s="482" t="s">
        <v>484</v>
      </c>
      <c r="C413" s="479">
        <v>1587.7</v>
      </c>
      <c r="D413" s="480">
        <v>1572.5666666666666</v>
      </c>
      <c r="E413" s="480">
        <v>1545.1333333333332</v>
      </c>
      <c r="F413" s="480">
        <v>1502.5666666666666</v>
      </c>
      <c r="G413" s="480">
        <v>1475.1333333333332</v>
      </c>
      <c r="H413" s="480">
        <v>1615.1333333333332</v>
      </c>
      <c r="I413" s="480">
        <v>1642.5666666666666</v>
      </c>
      <c r="J413" s="480">
        <v>1685.1333333333332</v>
      </c>
      <c r="K413" s="479">
        <v>1600</v>
      </c>
      <c r="L413" s="479">
        <v>1530</v>
      </c>
      <c r="M413" s="479">
        <v>1.0264800000000001</v>
      </c>
    </row>
    <row r="414" spans="1:13">
      <c r="A414" s="254">
        <v>404</v>
      </c>
      <c r="B414" s="482" t="s">
        <v>173</v>
      </c>
      <c r="C414" s="479">
        <v>1291.2</v>
      </c>
      <c r="D414" s="480">
        <v>1308.6499999999999</v>
      </c>
      <c r="E414" s="480">
        <v>1268.0999999999997</v>
      </c>
      <c r="F414" s="480">
        <v>1244.9999999999998</v>
      </c>
      <c r="G414" s="480">
        <v>1204.4499999999996</v>
      </c>
      <c r="H414" s="480">
        <v>1331.7499999999998</v>
      </c>
      <c r="I414" s="480">
        <v>1372.3</v>
      </c>
      <c r="J414" s="480">
        <v>1395.3999999999999</v>
      </c>
      <c r="K414" s="479">
        <v>1349.2</v>
      </c>
      <c r="L414" s="479">
        <v>1285.55</v>
      </c>
      <c r="M414" s="479">
        <v>27.52562</v>
      </c>
    </row>
    <row r="415" spans="1:13">
      <c r="A415" s="254">
        <v>405</v>
      </c>
      <c r="B415" s="482" t="s">
        <v>171</v>
      </c>
      <c r="C415" s="479">
        <v>1879.15</v>
      </c>
      <c r="D415" s="480">
        <v>1878.05</v>
      </c>
      <c r="E415" s="480">
        <v>1846.1</v>
      </c>
      <c r="F415" s="480">
        <v>1813.05</v>
      </c>
      <c r="G415" s="480">
        <v>1781.1</v>
      </c>
      <c r="H415" s="480">
        <v>1911.1</v>
      </c>
      <c r="I415" s="480">
        <v>1943.0500000000002</v>
      </c>
      <c r="J415" s="480">
        <v>1976.1</v>
      </c>
      <c r="K415" s="479">
        <v>1910</v>
      </c>
      <c r="L415" s="479">
        <v>1845</v>
      </c>
      <c r="M415" s="479">
        <v>3.81412</v>
      </c>
    </row>
    <row r="416" spans="1:13">
      <c r="A416" s="254">
        <v>406</v>
      </c>
      <c r="B416" s="482" t="s">
        <v>485</v>
      </c>
      <c r="C416" s="479">
        <v>479.8</v>
      </c>
      <c r="D416" s="480">
        <v>484.56666666666661</v>
      </c>
      <c r="E416" s="480">
        <v>470.13333333333321</v>
      </c>
      <c r="F416" s="480">
        <v>460.46666666666658</v>
      </c>
      <c r="G416" s="480">
        <v>446.03333333333319</v>
      </c>
      <c r="H416" s="480">
        <v>494.23333333333323</v>
      </c>
      <c r="I416" s="480">
        <v>508.66666666666663</v>
      </c>
      <c r="J416" s="480">
        <v>518.33333333333326</v>
      </c>
      <c r="K416" s="479">
        <v>499</v>
      </c>
      <c r="L416" s="479">
        <v>474.9</v>
      </c>
      <c r="M416" s="479">
        <v>1.58491</v>
      </c>
    </row>
    <row r="417" spans="1:13">
      <c r="A417" s="254">
        <v>407</v>
      </c>
      <c r="B417" s="482" t="s">
        <v>486</v>
      </c>
      <c r="C417" s="479">
        <v>1218.4000000000001</v>
      </c>
      <c r="D417" s="480">
        <v>1220.1333333333334</v>
      </c>
      <c r="E417" s="480">
        <v>1205.2666666666669</v>
      </c>
      <c r="F417" s="480">
        <v>1192.1333333333334</v>
      </c>
      <c r="G417" s="480">
        <v>1177.2666666666669</v>
      </c>
      <c r="H417" s="480">
        <v>1233.2666666666669</v>
      </c>
      <c r="I417" s="480">
        <v>1248.1333333333332</v>
      </c>
      <c r="J417" s="480">
        <v>1261.2666666666669</v>
      </c>
      <c r="K417" s="479">
        <v>1235</v>
      </c>
      <c r="L417" s="479">
        <v>1207</v>
      </c>
      <c r="M417" s="479">
        <v>8.4809999999999997E-2</v>
      </c>
    </row>
    <row r="418" spans="1:13">
      <c r="A418" s="254">
        <v>408</v>
      </c>
      <c r="B418" s="482" t="s">
        <v>762</v>
      </c>
      <c r="C418" s="479">
        <v>1537.6</v>
      </c>
      <c r="D418" s="480">
        <v>1532.8666666666668</v>
      </c>
      <c r="E418" s="480">
        <v>1507.7333333333336</v>
      </c>
      <c r="F418" s="480">
        <v>1477.8666666666668</v>
      </c>
      <c r="G418" s="480">
        <v>1452.7333333333336</v>
      </c>
      <c r="H418" s="480">
        <v>1562.7333333333336</v>
      </c>
      <c r="I418" s="480">
        <v>1587.8666666666668</v>
      </c>
      <c r="J418" s="480">
        <v>1617.7333333333336</v>
      </c>
      <c r="K418" s="479">
        <v>1558</v>
      </c>
      <c r="L418" s="479">
        <v>1503</v>
      </c>
      <c r="M418" s="479">
        <v>1.534</v>
      </c>
    </row>
    <row r="419" spans="1:13">
      <c r="A419" s="254">
        <v>409</v>
      </c>
      <c r="B419" s="482" t="s">
        <v>487</v>
      </c>
      <c r="C419" s="479">
        <v>577.4</v>
      </c>
      <c r="D419" s="480">
        <v>579.09999999999991</v>
      </c>
      <c r="E419" s="480">
        <v>565.39999999999986</v>
      </c>
      <c r="F419" s="480">
        <v>553.4</v>
      </c>
      <c r="G419" s="480">
        <v>539.69999999999993</v>
      </c>
      <c r="H419" s="480">
        <v>591.0999999999998</v>
      </c>
      <c r="I419" s="480">
        <v>604.79999999999984</v>
      </c>
      <c r="J419" s="480">
        <v>616.79999999999973</v>
      </c>
      <c r="K419" s="479">
        <v>592.79999999999995</v>
      </c>
      <c r="L419" s="479">
        <v>567.1</v>
      </c>
      <c r="M419" s="479">
        <v>1.2919700000000001</v>
      </c>
    </row>
    <row r="420" spans="1:13">
      <c r="A420" s="254">
        <v>410</v>
      </c>
      <c r="B420" s="482" t="s">
        <v>488</v>
      </c>
      <c r="C420" s="479">
        <v>8.0500000000000007</v>
      </c>
      <c r="D420" s="480">
        <v>8.1333333333333329</v>
      </c>
      <c r="E420" s="480">
        <v>7.8166666666666664</v>
      </c>
      <c r="F420" s="480">
        <v>7.5833333333333339</v>
      </c>
      <c r="G420" s="480">
        <v>7.2666666666666675</v>
      </c>
      <c r="H420" s="480">
        <v>8.3666666666666654</v>
      </c>
      <c r="I420" s="480">
        <v>8.6833333333333318</v>
      </c>
      <c r="J420" s="480">
        <v>8.9166666666666643</v>
      </c>
      <c r="K420" s="479">
        <v>8.4499999999999993</v>
      </c>
      <c r="L420" s="479">
        <v>7.9</v>
      </c>
      <c r="M420" s="479">
        <v>217.08185</v>
      </c>
    </row>
    <row r="421" spans="1:13">
      <c r="A421" s="254">
        <v>411</v>
      </c>
      <c r="B421" s="482" t="s">
        <v>763</v>
      </c>
      <c r="C421" s="479">
        <v>61.65</v>
      </c>
      <c r="D421" s="480">
        <v>61.983333333333327</v>
      </c>
      <c r="E421" s="480">
        <v>60.666666666666657</v>
      </c>
      <c r="F421" s="480">
        <v>59.68333333333333</v>
      </c>
      <c r="G421" s="480">
        <v>58.36666666666666</v>
      </c>
      <c r="H421" s="480">
        <v>62.966666666666654</v>
      </c>
      <c r="I421" s="480">
        <v>64.283333333333331</v>
      </c>
      <c r="J421" s="480">
        <v>65.266666666666652</v>
      </c>
      <c r="K421" s="479">
        <v>63.3</v>
      </c>
      <c r="L421" s="479">
        <v>61</v>
      </c>
      <c r="M421" s="479">
        <v>21.959150000000001</v>
      </c>
    </row>
    <row r="422" spans="1:13">
      <c r="A422" s="254">
        <v>412</v>
      </c>
      <c r="B422" s="482" t="s">
        <v>489</v>
      </c>
      <c r="C422" s="479">
        <v>101.5</v>
      </c>
      <c r="D422" s="480">
        <v>102.13333333333333</v>
      </c>
      <c r="E422" s="480">
        <v>99.366666666666646</v>
      </c>
      <c r="F422" s="480">
        <v>97.23333333333332</v>
      </c>
      <c r="G422" s="480">
        <v>94.46666666666664</v>
      </c>
      <c r="H422" s="480">
        <v>104.26666666666665</v>
      </c>
      <c r="I422" s="480">
        <v>107.03333333333333</v>
      </c>
      <c r="J422" s="480">
        <v>109.16666666666666</v>
      </c>
      <c r="K422" s="479">
        <v>104.9</v>
      </c>
      <c r="L422" s="479">
        <v>100</v>
      </c>
      <c r="M422" s="479">
        <v>3.1792600000000002</v>
      </c>
    </row>
    <row r="423" spans="1:13">
      <c r="A423" s="254">
        <v>413</v>
      </c>
      <c r="B423" s="482" t="s">
        <v>169</v>
      </c>
      <c r="C423" s="479">
        <v>351.5</v>
      </c>
      <c r="D423" s="480">
        <v>354.86666666666662</v>
      </c>
      <c r="E423" s="480">
        <v>346.83333333333326</v>
      </c>
      <c r="F423" s="480">
        <v>342.16666666666663</v>
      </c>
      <c r="G423" s="480">
        <v>334.13333333333327</v>
      </c>
      <c r="H423" s="480">
        <v>359.53333333333325</v>
      </c>
      <c r="I423" s="480">
        <v>367.56666666666666</v>
      </c>
      <c r="J423" s="480">
        <v>372.23333333333323</v>
      </c>
      <c r="K423" s="479">
        <v>362.9</v>
      </c>
      <c r="L423" s="479">
        <v>350.2</v>
      </c>
      <c r="M423" s="479">
        <v>577.49306999999999</v>
      </c>
    </row>
    <row r="424" spans="1:13">
      <c r="A424" s="254">
        <v>414</v>
      </c>
      <c r="B424" s="482" t="s">
        <v>168</v>
      </c>
      <c r="C424" s="479">
        <v>128</v>
      </c>
      <c r="D424" s="480">
        <v>129.95000000000002</v>
      </c>
      <c r="E424" s="480">
        <v>124.20000000000005</v>
      </c>
      <c r="F424" s="480">
        <v>120.40000000000003</v>
      </c>
      <c r="G424" s="480">
        <v>114.65000000000006</v>
      </c>
      <c r="H424" s="480">
        <v>133.75000000000003</v>
      </c>
      <c r="I424" s="480">
        <v>139.49999999999997</v>
      </c>
      <c r="J424" s="480">
        <v>143.30000000000001</v>
      </c>
      <c r="K424" s="479">
        <v>135.69999999999999</v>
      </c>
      <c r="L424" s="479">
        <v>126.15</v>
      </c>
      <c r="M424" s="479">
        <v>1952.4674399999999</v>
      </c>
    </row>
    <row r="425" spans="1:13">
      <c r="A425" s="254">
        <v>415</v>
      </c>
      <c r="B425" s="482" t="s">
        <v>766</v>
      </c>
      <c r="C425" s="479">
        <v>310.14999999999998</v>
      </c>
      <c r="D425" s="480">
        <v>311.71666666666664</v>
      </c>
      <c r="E425" s="480">
        <v>303.43333333333328</v>
      </c>
      <c r="F425" s="480">
        <v>296.71666666666664</v>
      </c>
      <c r="G425" s="480">
        <v>288.43333333333328</v>
      </c>
      <c r="H425" s="480">
        <v>318.43333333333328</v>
      </c>
      <c r="I425" s="480">
        <v>326.7166666666667</v>
      </c>
      <c r="J425" s="480">
        <v>333.43333333333328</v>
      </c>
      <c r="K425" s="479">
        <v>320</v>
      </c>
      <c r="L425" s="479">
        <v>305</v>
      </c>
      <c r="M425" s="479">
        <v>9.2283200000000001</v>
      </c>
    </row>
    <row r="426" spans="1:13">
      <c r="A426" s="254">
        <v>416</v>
      </c>
      <c r="B426" s="482" t="s">
        <v>835</v>
      </c>
      <c r="C426" s="479">
        <v>235.15</v>
      </c>
      <c r="D426" s="480">
        <v>236.08333333333334</v>
      </c>
      <c r="E426" s="480">
        <v>233.56666666666669</v>
      </c>
      <c r="F426" s="480">
        <v>231.98333333333335</v>
      </c>
      <c r="G426" s="480">
        <v>229.4666666666667</v>
      </c>
      <c r="H426" s="480">
        <v>237.66666666666669</v>
      </c>
      <c r="I426" s="480">
        <v>240.18333333333334</v>
      </c>
      <c r="J426" s="480">
        <v>241.76666666666668</v>
      </c>
      <c r="K426" s="479">
        <v>238.6</v>
      </c>
      <c r="L426" s="479">
        <v>234.5</v>
      </c>
      <c r="M426" s="479">
        <v>4.5084200000000001</v>
      </c>
    </row>
    <row r="427" spans="1:13">
      <c r="A427" s="254">
        <v>417</v>
      </c>
      <c r="B427" s="482" t="s">
        <v>174</v>
      </c>
      <c r="C427" s="479">
        <v>840.3</v>
      </c>
      <c r="D427" s="480">
        <v>848.1</v>
      </c>
      <c r="E427" s="480">
        <v>827.2</v>
      </c>
      <c r="F427" s="480">
        <v>814.1</v>
      </c>
      <c r="G427" s="480">
        <v>793.2</v>
      </c>
      <c r="H427" s="480">
        <v>861.2</v>
      </c>
      <c r="I427" s="480">
        <v>882.09999999999991</v>
      </c>
      <c r="J427" s="480">
        <v>895.2</v>
      </c>
      <c r="K427" s="479">
        <v>869</v>
      </c>
      <c r="L427" s="479">
        <v>835</v>
      </c>
      <c r="M427" s="479">
        <v>2.9306999999999999</v>
      </c>
    </row>
    <row r="428" spans="1:13">
      <c r="A428" s="254">
        <v>418</v>
      </c>
      <c r="B428" s="482" t="s">
        <v>490</v>
      </c>
      <c r="C428" s="479">
        <v>643.70000000000005</v>
      </c>
      <c r="D428" s="480">
        <v>652.43333333333339</v>
      </c>
      <c r="E428" s="480">
        <v>627.91666666666674</v>
      </c>
      <c r="F428" s="480">
        <v>612.13333333333333</v>
      </c>
      <c r="G428" s="480">
        <v>587.61666666666667</v>
      </c>
      <c r="H428" s="480">
        <v>668.21666666666681</v>
      </c>
      <c r="I428" s="480">
        <v>692.73333333333346</v>
      </c>
      <c r="J428" s="480">
        <v>708.51666666666688</v>
      </c>
      <c r="K428" s="479">
        <v>676.95</v>
      </c>
      <c r="L428" s="479">
        <v>636.65</v>
      </c>
      <c r="M428" s="479">
        <v>2.5052699999999999</v>
      </c>
    </row>
    <row r="429" spans="1:13">
      <c r="A429" s="254">
        <v>419</v>
      </c>
      <c r="B429" s="482" t="s">
        <v>793</v>
      </c>
      <c r="C429" s="479">
        <v>299.5</v>
      </c>
      <c r="D429" s="480">
        <v>302.11666666666667</v>
      </c>
      <c r="E429" s="480">
        <v>295.73333333333335</v>
      </c>
      <c r="F429" s="480">
        <v>291.9666666666667</v>
      </c>
      <c r="G429" s="480">
        <v>285.58333333333337</v>
      </c>
      <c r="H429" s="480">
        <v>305.88333333333333</v>
      </c>
      <c r="I429" s="480">
        <v>312.26666666666665</v>
      </c>
      <c r="J429" s="480">
        <v>316.0333333333333</v>
      </c>
      <c r="K429" s="479">
        <v>308.5</v>
      </c>
      <c r="L429" s="479">
        <v>298.35000000000002</v>
      </c>
      <c r="M429" s="479">
        <v>2.9950399999999999</v>
      </c>
    </row>
    <row r="430" spans="1:13">
      <c r="A430" s="254">
        <v>420</v>
      </c>
      <c r="B430" s="482" t="s">
        <v>491</v>
      </c>
      <c r="C430" s="479">
        <v>170.9</v>
      </c>
      <c r="D430" s="480">
        <v>172.56666666666669</v>
      </c>
      <c r="E430" s="480">
        <v>168.53333333333339</v>
      </c>
      <c r="F430" s="480">
        <v>166.16666666666669</v>
      </c>
      <c r="G430" s="480">
        <v>162.13333333333338</v>
      </c>
      <c r="H430" s="480">
        <v>174.93333333333339</v>
      </c>
      <c r="I430" s="480">
        <v>178.9666666666667</v>
      </c>
      <c r="J430" s="480">
        <v>181.3333333333334</v>
      </c>
      <c r="K430" s="479">
        <v>176.6</v>
      </c>
      <c r="L430" s="479">
        <v>170.2</v>
      </c>
      <c r="M430" s="479">
        <v>5.5956200000000003</v>
      </c>
    </row>
    <row r="431" spans="1:13">
      <c r="A431" s="254">
        <v>421</v>
      </c>
      <c r="B431" s="482" t="s">
        <v>175</v>
      </c>
      <c r="C431" s="479">
        <v>645.15</v>
      </c>
      <c r="D431" s="480">
        <v>650.68333333333328</v>
      </c>
      <c r="E431" s="480">
        <v>636.46666666666658</v>
      </c>
      <c r="F431" s="480">
        <v>627.7833333333333</v>
      </c>
      <c r="G431" s="480">
        <v>613.56666666666661</v>
      </c>
      <c r="H431" s="480">
        <v>659.36666666666656</v>
      </c>
      <c r="I431" s="480">
        <v>673.58333333333326</v>
      </c>
      <c r="J431" s="480">
        <v>682.26666666666654</v>
      </c>
      <c r="K431" s="479">
        <v>664.9</v>
      </c>
      <c r="L431" s="479">
        <v>642</v>
      </c>
      <c r="M431" s="479">
        <v>56.046379999999999</v>
      </c>
    </row>
    <row r="432" spans="1:13">
      <c r="A432" s="254">
        <v>422</v>
      </c>
      <c r="B432" s="482" t="s">
        <v>176</v>
      </c>
      <c r="C432" s="479">
        <v>490.05</v>
      </c>
      <c r="D432" s="480">
        <v>498.01666666666665</v>
      </c>
      <c r="E432" s="480">
        <v>480.0333333333333</v>
      </c>
      <c r="F432" s="480">
        <v>470.01666666666665</v>
      </c>
      <c r="G432" s="480">
        <v>452.0333333333333</v>
      </c>
      <c r="H432" s="480">
        <v>508.0333333333333</v>
      </c>
      <c r="I432" s="480">
        <v>526.01666666666665</v>
      </c>
      <c r="J432" s="480">
        <v>536.0333333333333</v>
      </c>
      <c r="K432" s="479">
        <v>516</v>
      </c>
      <c r="L432" s="479">
        <v>488</v>
      </c>
      <c r="M432" s="479">
        <v>43.093150000000001</v>
      </c>
    </row>
    <row r="433" spans="1:13">
      <c r="A433" s="254">
        <v>423</v>
      </c>
      <c r="B433" s="482" t="s">
        <v>492</v>
      </c>
      <c r="C433" s="479">
        <v>2477.15</v>
      </c>
      <c r="D433" s="480">
        <v>2480.0666666666666</v>
      </c>
      <c r="E433" s="480">
        <v>2412.1333333333332</v>
      </c>
      <c r="F433" s="480">
        <v>2347.1166666666668</v>
      </c>
      <c r="G433" s="480">
        <v>2279.1833333333334</v>
      </c>
      <c r="H433" s="480">
        <v>2545.083333333333</v>
      </c>
      <c r="I433" s="480">
        <v>2613.0166666666664</v>
      </c>
      <c r="J433" s="480">
        <v>2678.0333333333328</v>
      </c>
      <c r="K433" s="479">
        <v>2548</v>
      </c>
      <c r="L433" s="479">
        <v>2415.0500000000002</v>
      </c>
      <c r="M433" s="479">
        <v>0.24962000000000001</v>
      </c>
    </row>
    <row r="434" spans="1:13">
      <c r="A434" s="254">
        <v>424</v>
      </c>
      <c r="B434" s="482" t="s">
        <v>493</v>
      </c>
      <c r="C434" s="479">
        <v>729.35</v>
      </c>
      <c r="D434" s="480">
        <v>725.56666666666661</v>
      </c>
      <c r="E434" s="480">
        <v>708.23333333333323</v>
      </c>
      <c r="F434" s="480">
        <v>687.11666666666667</v>
      </c>
      <c r="G434" s="480">
        <v>669.7833333333333</v>
      </c>
      <c r="H434" s="480">
        <v>746.68333333333317</v>
      </c>
      <c r="I434" s="480">
        <v>764.01666666666665</v>
      </c>
      <c r="J434" s="480">
        <v>785.1333333333331</v>
      </c>
      <c r="K434" s="479">
        <v>742.9</v>
      </c>
      <c r="L434" s="479">
        <v>704.45</v>
      </c>
      <c r="M434" s="479">
        <v>3.1469499999999999</v>
      </c>
    </row>
    <row r="435" spans="1:13">
      <c r="A435" s="254">
        <v>425</v>
      </c>
      <c r="B435" s="482" t="s">
        <v>494</v>
      </c>
      <c r="C435" s="479">
        <v>261.45</v>
      </c>
      <c r="D435" s="480">
        <v>262.65000000000003</v>
      </c>
      <c r="E435" s="480">
        <v>259.00000000000006</v>
      </c>
      <c r="F435" s="480">
        <v>256.55</v>
      </c>
      <c r="G435" s="480">
        <v>252.90000000000003</v>
      </c>
      <c r="H435" s="480">
        <v>265.10000000000008</v>
      </c>
      <c r="I435" s="480">
        <v>268.75000000000006</v>
      </c>
      <c r="J435" s="480">
        <v>271.2000000000001</v>
      </c>
      <c r="K435" s="479">
        <v>266.3</v>
      </c>
      <c r="L435" s="479">
        <v>260.2</v>
      </c>
      <c r="M435" s="479">
        <v>3.53525</v>
      </c>
    </row>
    <row r="436" spans="1:13">
      <c r="A436" s="254">
        <v>426</v>
      </c>
      <c r="B436" s="482" t="s">
        <v>495</v>
      </c>
      <c r="C436" s="479">
        <v>250.9</v>
      </c>
      <c r="D436" s="480">
        <v>253.9666666666667</v>
      </c>
      <c r="E436" s="480">
        <v>246.98333333333341</v>
      </c>
      <c r="F436" s="480">
        <v>243.06666666666672</v>
      </c>
      <c r="G436" s="480">
        <v>236.08333333333343</v>
      </c>
      <c r="H436" s="480">
        <v>257.88333333333338</v>
      </c>
      <c r="I436" s="480">
        <v>264.86666666666673</v>
      </c>
      <c r="J436" s="480">
        <v>268.78333333333336</v>
      </c>
      <c r="K436" s="479">
        <v>260.95</v>
      </c>
      <c r="L436" s="479">
        <v>250.05</v>
      </c>
      <c r="M436" s="479">
        <v>0.76737</v>
      </c>
    </row>
    <row r="437" spans="1:13">
      <c r="A437" s="254">
        <v>427</v>
      </c>
      <c r="B437" s="482" t="s">
        <v>496</v>
      </c>
      <c r="C437" s="479">
        <v>2132.8000000000002</v>
      </c>
      <c r="D437" s="480">
        <v>2152.8833333333332</v>
      </c>
      <c r="E437" s="480">
        <v>2090.9166666666665</v>
      </c>
      <c r="F437" s="480">
        <v>2049.0333333333333</v>
      </c>
      <c r="G437" s="480">
        <v>1987.0666666666666</v>
      </c>
      <c r="H437" s="480">
        <v>2194.7666666666664</v>
      </c>
      <c r="I437" s="480">
        <v>2256.7333333333336</v>
      </c>
      <c r="J437" s="480">
        <v>2298.6166666666663</v>
      </c>
      <c r="K437" s="479">
        <v>2214.85</v>
      </c>
      <c r="L437" s="479">
        <v>2111</v>
      </c>
      <c r="M437" s="479">
        <v>5.3967900000000002</v>
      </c>
    </row>
    <row r="438" spans="1:13">
      <c r="A438" s="254">
        <v>428</v>
      </c>
      <c r="B438" s="482" t="s">
        <v>764</v>
      </c>
      <c r="C438" s="479">
        <v>689.8</v>
      </c>
      <c r="D438" s="480">
        <v>703.1</v>
      </c>
      <c r="E438" s="480">
        <v>674.7</v>
      </c>
      <c r="F438" s="480">
        <v>659.6</v>
      </c>
      <c r="G438" s="480">
        <v>631.20000000000005</v>
      </c>
      <c r="H438" s="480">
        <v>718.2</v>
      </c>
      <c r="I438" s="480">
        <v>746.59999999999991</v>
      </c>
      <c r="J438" s="480">
        <v>761.7</v>
      </c>
      <c r="K438" s="479">
        <v>731.5</v>
      </c>
      <c r="L438" s="479">
        <v>688</v>
      </c>
      <c r="M438" s="479">
        <v>2.57951</v>
      </c>
    </row>
    <row r="439" spans="1:13">
      <c r="A439" s="254">
        <v>429</v>
      </c>
      <c r="B439" s="482" t="s">
        <v>814</v>
      </c>
      <c r="C439" s="479">
        <v>541.45000000000005</v>
      </c>
      <c r="D439" s="480">
        <v>544.51666666666665</v>
      </c>
      <c r="E439" s="480">
        <v>534.13333333333333</v>
      </c>
      <c r="F439" s="480">
        <v>526.81666666666672</v>
      </c>
      <c r="G439" s="480">
        <v>516.43333333333339</v>
      </c>
      <c r="H439" s="480">
        <v>551.83333333333326</v>
      </c>
      <c r="I439" s="480">
        <v>562.21666666666647</v>
      </c>
      <c r="J439" s="480">
        <v>569.53333333333319</v>
      </c>
      <c r="K439" s="479">
        <v>554.9</v>
      </c>
      <c r="L439" s="479">
        <v>537.20000000000005</v>
      </c>
      <c r="M439" s="479">
        <v>3.3335300000000001</v>
      </c>
    </row>
    <row r="440" spans="1:13">
      <c r="A440" s="254">
        <v>430</v>
      </c>
      <c r="B440" s="482" t="s">
        <v>497</v>
      </c>
      <c r="C440" s="479">
        <v>5.05</v>
      </c>
      <c r="D440" s="480">
        <v>5.1166666666666663</v>
      </c>
      <c r="E440" s="480">
        <v>4.9333333333333327</v>
      </c>
      <c r="F440" s="480">
        <v>4.8166666666666664</v>
      </c>
      <c r="G440" s="480">
        <v>4.6333333333333329</v>
      </c>
      <c r="H440" s="480">
        <v>5.2333333333333325</v>
      </c>
      <c r="I440" s="480">
        <v>5.4166666666666661</v>
      </c>
      <c r="J440" s="480">
        <v>5.5333333333333323</v>
      </c>
      <c r="K440" s="479">
        <v>5.3</v>
      </c>
      <c r="L440" s="479">
        <v>5</v>
      </c>
      <c r="M440" s="479">
        <v>215.20855</v>
      </c>
    </row>
    <row r="441" spans="1:13">
      <c r="A441" s="254">
        <v>431</v>
      </c>
      <c r="B441" s="482" t="s">
        <v>498</v>
      </c>
      <c r="C441" s="479">
        <v>130</v>
      </c>
      <c r="D441" s="480">
        <v>130.65</v>
      </c>
      <c r="E441" s="480">
        <v>128.70000000000002</v>
      </c>
      <c r="F441" s="480">
        <v>127.4</v>
      </c>
      <c r="G441" s="480">
        <v>125.45000000000002</v>
      </c>
      <c r="H441" s="480">
        <v>131.95000000000002</v>
      </c>
      <c r="I441" s="480">
        <v>133.9</v>
      </c>
      <c r="J441" s="480">
        <v>135.20000000000002</v>
      </c>
      <c r="K441" s="479">
        <v>132.6</v>
      </c>
      <c r="L441" s="479">
        <v>129.35</v>
      </c>
      <c r="M441" s="479">
        <v>1.1177600000000001</v>
      </c>
    </row>
    <row r="442" spans="1:13">
      <c r="A442" s="254">
        <v>432</v>
      </c>
      <c r="B442" s="482" t="s">
        <v>765</v>
      </c>
      <c r="C442" s="479">
        <v>1480.3</v>
      </c>
      <c r="D442" s="480">
        <v>1475.1000000000001</v>
      </c>
      <c r="E442" s="480">
        <v>1451.2000000000003</v>
      </c>
      <c r="F442" s="480">
        <v>1422.1000000000001</v>
      </c>
      <c r="G442" s="480">
        <v>1398.2000000000003</v>
      </c>
      <c r="H442" s="480">
        <v>1504.2000000000003</v>
      </c>
      <c r="I442" s="480">
        <v>1528.1000000000004</v>
      </c>
      <c r="J442" s="480">
        <v>1557.2000000000003</v>
      </c>
      <c r="K442" s="479">
        <v>1499</v>
      </c>
      <c r="L442" s="479">
        <v>1446</v>
      </c>
      <c r="M442" s="479">
        <v>0.13544</v>
      </c>
    </row>
    <row r="443" spans="1:13">
      <c r="A443" s="254">
        <v>433</v>
      </c>
      <c r="B443" s="482" t="s">
        <v>499</v>
      </c>
      <c r="C443" s="479">
        <v>1132</v>
      </c>
      <c r="D443" s="480">
        <v>1150.3166666666666</v>
      </c>
      <c r="E443" s="480">
        <v>1105.6833333333332</v>
      </c>
      <c r="F443" s="480">
        <v>1079.3666666666666</v>
      </c>
      <c r="G443" s="480">
        <v>1034.7333333333331</v>
      </c>
      <c r="H443" s="480">
        <v>1176.6333333333332</v>
      </c>
      <c r="I443" s="480">
        <v>1221.2666666666664</v>
      </c>
      <c r="J443" s="480">
        <v>1247.5833333333333</v>
      </c>
      <c r="K443" s="479">
        <v>1194.95</v>
      </c>
      <c r="L443" s="479">
        <v>1124</v>
      </c>
      <c r="M443" s="479">
        <v>0.89488999999999996</v>
      </c>
    </row>
    <row r="444" spans="1:13">
      <c r="A444" s="254">
        <v>434</v>
      </c>
      <c r="B444" s="482" t="s">
        <v>275</v>
      </c>
      <c r="C444" s="479">
        <v>570.35</v>
      </c>
      <c r="D444" s="480">
        <v>571.91666666666663</v>
      </c>
      <c r="E444" s="480">
        <v>565.93333333333328</v>
      </c>
      <c r="F444" s="480">
        <v>561.51666666666665</v>
      </c>
      <c r="G444" s="480">
        <v>555.5333333333333</v>
      </c>
      <c r="H444" s="480">
        <v>576.33333333333326</v>
      </c>
      <c r="I444" s="480">
        <v>582.31666666666661</v>
      </c>
      <c r="J444" s="480">
        <v>586.73333333333323</v>
      </c>
      <c r="K444" s="479">
        <v>577.9</v>
      </c>
      <c r="L444" s="479">
        <v>567.5</v>
      </c>
      <c r="M444" s="479">
        <v>2.6419299999999999</v>
      </c>
    </row>
    <row r="445" spans="1:13">
      <c r="A445" s="254">
        <v>435</v>
      </c>
      <c r="B445" s="482" t="s">
        <v>500</v>
      </c>
      <c r="C445" s="479">
        <v>876.9</v>
      </c>
      <c r="D445" s="480">
        <v>888.91666666666663</v>
      </c>
      <c r="E445" s="480">
        <v>855.98333333333323</v>
      </c>
      <c r="F445" s="480">
        <v>835.06666666666661</v>
      </c>
      <c r="G445" s="480">
        <v>802.13333333333321</v>
      </c>
      <c r="H445" s="480">
        <v>909.83333333333326</v>
      </c>
      <c r="I445" s="480">
        <v>942.76666666666665</v>
      </c>
      <c r="J445" s="480">
        <v>963.68333333333328</v>
      </c>
      <c r="K445" s="479">
        <v>921.85</v>
      </c>
      <c r="L445" s="479">
        <v>868</v>
      </c>
      <c r="M445" s="479">
        <v>0.25406000000000001</v>
      </c>
    </row>
    <row r="446" spans="1:13">
      <c r="A446" s="254">
        <v>436</v>
      </c>
      <c r="B446" s="482" t="s">
        <v>501</v>
      </c>
      <c r="C446" s="479">
        <v>501.25</v>
      </c>
      <c r="D446" s="480">
        <v>509.55</v>
      </c>
      <c r="E446" s="480">
        <v>489.70000000000005</v>
      </c>
      <c r="F446" s="480">
        <v>478.15000000000003</v>
      </c>
      <c r="G446" s="480">
        <v>458.30000000000007</v>
      </c>
      <c r="H446" s="480">
        <v>521.1</v>
      </c>
      <c r="I446" s="480">
        <v>540.95000000000005</v>
      </c>
      <c r="J446" s="480">
        <v>552.5</v>
      </c>
      <c r="K446" s="479">
        <v>529.4</v>
      </c>
      <c r="L446" s="479">
        <v>498</v>
      </c>
      <c r="M446" s="479">
        <v>5.01342</v>
      </c>
    </row>
    <row r="447" spans="1:13">
      <c r="A447" s="254">
        <v>437</v>
      </c>
      <c r="B447" s="482" t="s">
        <v>502</v>
      </c>
      <c r="C447" s="479">
        <v>7425.8</v>
      </c>
      <c r="D447" s="480">
        <v>7461.0999999999995</v>
      </c>
      <c r="E447" s="480">
        <v>7364.6999999999989</v>
      </c>
      <c r="F447" s="480">
        <v>7303.5999999999995</v>
      </c>
      <c r="G447" s="480">
        <v>7207.1999999999989</v>
      </c>
      <c r="H447" s="480">
        <v>7522.1999999999989</v>
      </c>
      <c r="I447" s="480">
        <v>7618.5999999999985</v>
      </c>
      <c r="J447" s="480">
        <v>7679.6999999999989</v>
      </c>
      <c r="K447" s="479">
        <v>7557.5</v>
      </c>
      <c r="L447" s="479">
        <v>7400</v>
      </c>
      <c r="M447" s="479">
        <v>5.0810000000000001E-2</v>
      </c>
    </row>
    <row r="448" spans="1:13">
      <c r="A448" s="254">
        <v>438</v>
      </c>
      <c r="B448" s="482" t="s">
        <v>503</v>
      </c>
      <c r="C448" s="479">
        <v>284.75</v>
      </c>
      <c r="D448" s="480">
        <v>285.08333333333331</v>
      </c>
      <c r="E448" s="480">
        <v>279.66666666666663</v>
      </c>
      <c r="F448" s="480">
        <v>274.58333333333331</v>
      </c>
      <c r="G448" s="480">
        <v>269.16666666666663</v>
      </c>
      <c r="H448" s="480">
        <v>290.16666666666663</v>
      </c>
      <c r="I448" s="480">
        <v>295.58333333333326</v>
      </c>
      <c r="J448" s="480">
        <v>300.66666666666663</v>
      </c>
      <c r="K448" s="479">
        <v>290.5</v>
      </c>
      <c r="L448" s="479">
        <v>280</v>
      </c>
      <c r="M448" s="479">
        <v>0.88532</v>
      </c>
    </row>
    <row r="449" spans="1:13">
      <c r="A449" s="254">
        <v>439</v>
      </c>
      <c r="B449" s="482" t="s">
        <v>504</v>
      </c>
      <c r="C449" s="479">
        <v>33.35</v>
      </c>
      <c r="D449" s="480">
        <v>33.533333333333339</v>
      </c>
      <c r="E449" s="480">
        <v>32.866666666666674</v>
      </c>
      <c r="F449" s="480">
        <v>32.383333333333333</v>
      </c>
      <c r="G449" s="480">
        <v>31.716666666666669</v>
      </c>
      <c r="H449" s="480">
        <v>34.01666666666668</v>
      </c>
      <c r="I449" s="480">
        <v>34.683333333333351</v>
      </c>
      <c r="J449" s="480">
        <v>35.166666666666686</v>
      </c>
      <c r="K449" s="479">
        <v>34.200000000000003</v>
      </c>
      <c r="L449" s="479">
        <v>33.049999999999997</v>
      </c>
      <c r="M449" s="479">
        <v>70.750879999999995</v>
      </c>
    </row>
    <row r="450" spans="1:13">
      <c r="A450" s="254">
        <v>440</v>
      </c>
      <c r="B450" s="482" t="s">
        <v>188</v>
      </c>
      <c r="C450" s="479">
        <v>608.5</v>
      </c>
      <c r="D450" s="480">
        <v>612.86666666666667</v>
      </c>
      <c r="E450" s="480">
        <v>602.48333333333335</v>
      </c>
      <c r="F450" s="480">
        <v>596.4666666666667</v>
      </c>
      <c r="G450" s="480">
        <v>586.08333333333337</v>
      </c>
      <c r="H450" s="480">
        <v>618.88333333333333</v>
      </c>
      <c r="I450" s="480">
        <v>629.26666666666677</v>
      </c>
      <c r="J450" s="480">
        <v>635.2833333333333</v>
      </c>
      <c r="K450" s="479">
        <v>623.25</v>
      </c>
      <c r="L450" s="479">
        <v>606.85</v>
      </c>
      <c r="M450" s="479">
        <v>22.065090000000001</v>
      </c>
    </row>
    <row r="451" spans="1:13">
      <c r="A451" s="254">
        <v>441</v>
      </c>
      <c r="B451" s="482" t="s">
        <v>767</v>
      </c>
      <c r="C451" s="479">
        <v>15371.05</v>
      </c>
      <c r="D451" s="480">
        <v>15758.216666666665</v>
      </c>
      <c r="E451" s="480">
        <v>14837.833333333332</v>
      </c>
      <c r="F451" s="480">
        <v>14304.616666666667</v>
      </c>
      <c r="G451" s="480">
        <v>13384.233333333334</v>
      </c>
      <c r="H451" s="480">
        <v>16291.433333333331</v>
      </c>
      <c r="I451" s="480">
        <v>17211.816666666666</v>
      </c>
      <c r="J451" s="480">
        <v>17745.033333333329</v>
      </c>
      <c r="K451" s="479">
        <v>16678.599999999999</v>
      </c>
      <c r="L451" s="479">
        <v>15225</v>
      </c>
      <c r="M451" s="479">
        <v>5.6189999999999997E-2</v>
      </c>
    </row>
    <row r="452" spans="1:13">
      <c r="A452" s="254">
        <v>442</v>
      </c>
      <c r="B452" s="482" t="s">
        <v>177</v>
      </c>
      <c r="C452" s="479">
        <v>708.55</v>
      </c>
      <c r="D452" s="480">
        <v>723.73333333333323</v>
      </c>
      <c r="E452" s="480">
        <v>689.66666666666652</v>
      </c>
      <c r="F452" s="480">
        <v>670.7833333333333</v>
      </c>
      <c r="G452" s="480">
        <v>636.71666666666658</v>
      </c>
      <c r="H452" s="480">
        <v>742.61666666666645</v>
      </c>
      <c r="I452" s="480">
        <v>776.68333333333328</v>
      </c>
      <c r="J452" s="480">
        <v>795.56666666666638</v>
      </c>
      <c r="K452" s="479">
        <v>757.8</v>
      </c>
      <c r="L452" s="479">
        <v>704.85</v>
      </c>
      <c r="M452" s="479">
        <v>232.62074999999999</v>
      </c>
    </row>
    <row r="453" spans="1:13">
      <c r="A453" s="254">
        <v>443</v>
      </c>
      <c r="B453" s="482" t="s">
        <v>768</v>
      </c>
      <c r="C453" s="479">
        <v>141.55000000000001</v>
      </c>
      <c r="D453" s="480">
        <v>142.98333333333335</v>
      </c>
      <c r="E453" s="480">
        <v>138.66666666666669</v>
      </c>
      <c r="F453" s="480">
        <v>135.78333333333333</v>
      </c>
      <c r="G453" s="480">
        <v>131.46666666666667</v>
      </c>
      <c r="H453" s="480">
        <v>145.8666666666667</v>
      </c>
      <c r="I453" s="480">
        <v>150.18333333333337</v>
      </c>
      <c r="J453" s="480">
        <v>153.06666666666672</v>
      </c>
      <c r="K453" s="479">
        <v>147.30000000000001</v>
      </c>
      <c r="L453" s="479">
        <v>140.1</v>
      </c>
      <c r="M453" s="479">
        <v>138.05869000000001</v>
      </c>
    </row>
    <row r="454" spans="1:13">
      <c r="A454" s="254">
        <v>444</v>
      </c>
      <c r="B454" s="482" t="s">
        <v>769</v>
      </c>
      <c r="C454" s="479">
        <v>1094.4000000000001</v>
      </c>
      <c r="D454" s="480">
        <v>1100.3833333333334</v>
      </c>
      <c r="E454" s="480">
        <v>1084.0166666666669</v>
      </c>
      <c r="F454" s="480">
        <v>1073.6333333333334</v>
      </c>
      <c r="G454" s="480">
        <v>1057.2666666666669</v>
      </c>
      <c r="H454" s="480">
        <v>1110.7666666666669</v>
      </c>
      <c r="I454" s="480">
        <v>1127.1333333333332</v>
      </c>
      <c r="J454" s="480">
        <v>1137.5166666666669</v>
      </c>
      <c r="K454" s="479">
        <v>1116.75</v>
      </c>
      <c r="L454" s="479">
        <v>1090</v>
      </c>
      <c r="M454" s="479">
        <v>3.4171</v>
      </c>
    </row>
    <row r="455" spans="1:13">
      <c r="A455" s="254">
        <v>445</v>
      </c>
      <c r="B455" s="482" t="s">
        <v>183</v>
      </c>
      <c r="C455" s="479">
        <v>3049.75</v>
      </c>
      <c r="D455" s="480">
        <v>3058.25</v>
      </c>
      <c r="E455" s="480">
        <v>3026.5</v>
      </c>
      <c r="F455" s="480">
        <v>3003.25</v>
      </c>
      <c r="G455" s="480">
        <v>2971.5</v>
      </c>
      <c r="H455" s="480">
        <v>3081.5</v>
      </c>
      <c r="I455" s="480">
        <v>3113.25</v>
      </c>
      <c r="J455" s="480">
        <v>3136.5</v>
      </c>
      <c r="K455" s="479">
        <v>3090</v>
      </c>
      <c r="L455" s="479">
        <v>3035</v>
      </c>
      <c r="M455" s="479">
        <v>19.907769999999999</v>
      </c>
    </row>
    <row r="456" spans="1:13">
      <c r="A456" s="254">
        <v>446</v>
      </c>
      <c r="B456" s="482" t="s">
        <v>804</v>
      </c>
      <c r="C456" s="479">
        <v>645.25</v>
      </c>
      <c r="D456" s="480">
        <v>657.69999999999993</v>
      </c>
      <c r="E456" s="480">
        <v>629.09999999999991</v>
      </c>
      <c r="F456" s="480">
        <v>612.94999999999993</v>
      </c>
      <c r="G456" s="480">
        <v>584.34999999999991</v>
      </c>
      <c r="H456" s="480">
        <v>673.84999999999991</v>
      </c>
      <c r="I456" s="480">
        <v>702.45</v>
      </c>
      <c r="J456" s="480">
        <v>718.59999999999991</v>
      </c>
      <c r="K456" s="479">
        <v>686.3</v>
      </c>
      <c r="L456" s="479">
        <v>641.54999999999995</v>
      </c>
      <c r="M456" s="479">
        <v>74.007919999999999</v>
      </c>
    </row>
    <row r="457" spans="1:13">
      <c r="A457" s="254">
        <v>447</v>
      </c>
      <c r="B457" s="482" t="s">
        <v>178</v>
      </c>
      <c r="C457" s="479">
        <v>3846.95</v>
      </c>
      <c r="D457" s="480">
        <v>3815.0499999999997</v>
      </c>
      <c r="E457" s="480">
        <v>3540.0999999999995</v>
      </c>
      <c r="F457" s="480">
        <v>3233.2499999999995</v>
      </c>
      <c r="G457" s="480">
        <v>2958.2999999999993</v>
      </c>
      <c r="H457" s="480">
        <v>4121.8999999999996</v>
      </c>
      <c r="I457" s="480">
        <v>4396.8499999999995</v>
      </c>
      <c r="J457" s="480">
        <v>4703.7</v>
      </c>
      <c r="K457" s="479">
        <v>4090</v>
      </c>
      <c r="L457" s="479">
        <v>3508.2</v>
      </c>
      <c r="M457" s="479">
        <v>10.196569999999999</v>
      </c>
    </row>
    <row r="458" spans="1:13">
      <c r="A458" s="254">
        <v>448</v>
      </c>
      <c r="B458" s="482" t="s">
        <v>505</v>
      </c>
      <c r="C458" s="479">
        <v>1031.3499999999999</v>
      </c>
      <c r="D458" s="480">
        <v>1038.7833333333333</v>
      </c>
      <c r="E458" s="480">
        <v>1019.5666666666666</v>
      </c>
      <c r="F458" s="480">
        <v>1007.7833333333333</v>
      </c>
      <c r="G458" s="480">
        <v>988.56666666666661</v>
      </c>
      <c r="H458" s="480">
        <v>1050.5666666666666</v>
      </c>
      <c r="I458" s="480">
        <v>1069.7833333333333</v>
      </c>
      <c r="J458" s="480">
        <v>1081.5666666666666</v>
      </c>
      <c r="K458" s="479">
        <v>1058</v>
      </c>
      <c r="L458" s="479">
        <v>1027</v>
      </c>
      <c r="M458" s="479">
        <v>0.23421</v>
      </c>
    </row>
    <row r="459" spans="1:13">
      <c r="A459" s="254">
        <v>449</v>
      </c>
      <c r="B459" s="482" t="s">
        <v>180</v>
      </c>
      <c r="C459" s="479">
        <v>125.8</v>
      </c>
      <c r="D459" s="480">
        <v>126.61666666666667</v>
      </c>
      <c r="E459" s="480">
        <v>124.43333333333334</v>
      </c>
      <c r="F459" s="480">
        <v>123.06666666666666</v>
      </c>
      <c r="G459" s="480">
        <v>120.88333333333333</v>
      </c>
      <c r="H459" s="480">
        <v>127.98333333333335</v>
      </c>
      <c r="I459" s="480">
        <v>130.16666666666669</v>
      </c>
      <c r="J459" s="480">
        <v>131.53333333333336</v>
      </c>
      <c r="K459" s="479">
        <v>128.80000000000001</v>
      </c>
      <c r="L459" s="479">
        <v>125.25</v>
      </c>
      <c r="M459" s="479">
        <v>13.32081</v>
      </c>
    </row>
    <row r="460" spans="1:13">
      <c r="A460" s="254">
        <v>450</v>
      </c>
      <c r="B460" s="482" t="s">
        <v>179</v>
      </c>
      <c r="C460" s="479">
        <v>289.45</v>
      </c>
      <c r="D460" s="480">
        <v>292.41666666666669</v>
      </c>
      <c r="E460" s="480">
        <v>285.08333333333337</v>
      </c>
      <c r="F460" s="480">
        <v>280.7166666666667</v>
      </c>
      <c r="G460" s="480">
        <v>273.38333333333338</v>
      </c>
      <c r="H460" s="480">
        <v>296.78333333333336</v>
      </c>
      <c r="I460" s="480">
        <v>304.11666666666673</v>
      </c>
      <c r="J460" s="480">
        <v>308.48333333333335</v>
      </c>
      <c r="K460" s="479">
        <v>299.75</v>
      </c>
      <c r="L460" s="479">
        <v>288.05</v>
      </c>
      <c r="M460" s="479">
        <v>386.40006</v>
      </c>
    </row>
    <row r="461" spans="1:13">
      <c r="A461" s="254">
        <v>451</v>
      </c>
      <c r="B461" s="482" t="s">
        <v>181</v>
      </c>
      <c r="C461" s="479">
        <v>101.05</v>
      </c>
      <c r="D461" s="480">
        <v>101.48333333333333</v>
      </c>
      <c r="E461" s="480">
        <v>99.566666666666663</v>
      </c>
      <c r="F461" s="480">
        <v>98.083333333333329</v>
      </c>
      <c r="G461" s="480">
        <v>96.166666666666657</v>
      </c>
      <c r="H461" s="480">
        <v>102.96666666666667</v>
      </c>
      <c r="I461" s="480">
        <v>104.88333333333333</v>
      </c>
      <c r="J461" s="480">
        <v>106.36666666666667</v>
      </c>
      <c r="K461" s="479">
        <v>103.4</v>
      </c>
      <c r="L461" s="479">
        <v>100</v>
      </c>
      <c r="M461" s="479">
        <v>555.62145999999996</v>
      </c>
    </row>
    <row r="462" spans="1:13">
      <c r="A462" s="254">
        <v>452</v>
      </c>
      <c r="B462" s="482" t="s">
        <v>770</v>
      </c>
      <c r="C462" s="479">
        <v>98.7</v>
      </c>
      <c r="D462" s="480">
        <v>97.65000000000002</v>
      </c>
      <c r="E462" s="480">
        <v>91.700000000000045</v>
      </c>
      <c r="F462" s="480">
        <v>84.700000000000031</v>
      </c>
      <c r="G462" s="480">
        <v>78.750000000000057</v>
      </c>
      <c r="H462" s="480">
        <v>104.65000000000003</v>
      </c>
      <c r="I462" s="480">
        <v>110.6</v>
      </c>
      <c r="J462" s="480">
        <v>117.60000000000002</v>
      </c>
      <c r="K462" s="479">
        <v>103.6</v>
      </c>
      <c r="L462" s="479">
        <v>90.65</v>
      </c>
      <c r="M462" s="479">
        <v>617.04723999999999</v>
      </c>
    </row>
    <row r="463" spans="1:13">
      <c r="A463" s="254">
        <v>453</v>
      </c>
      <c r="B463" s="482" t="s">
        <v>182</v>
      </c>
      <c r="C463" s="479">
        <v>1063.8499999999999</v>
      </c>
      <c r="D463" s="480">
        <v>1069.3500000000001</v>
      </c>
      <c r="E463" s="480">
        <v>1052.0500000000002</v>
      </c>
      <c r="F463" s="480">
        <v>1040.25</v>
      </c>
      <c r="G463" s="480">
        <v>1022.95</v>
      </c>
      <c r="H463" s="480">
        <v>1081.1500000000003</v>
      </c>
      <c r="I463" s="480">
        <v>1098.45</v>
      </c>
      <c r="J463" s="480">
        <v>1110.2500000000005</v>
      </c>
      <c r="K463" s="479">
        <v>1086.6500000000001</v>
      </c>
      <c r="L463" s="479">
        <v>1057.55</v>
      </c>
      <c r="M463" s="479">
        <v>249.61627999999999</v>
      </c>
    </row>
    <row r="464" spans="1:13">
      <c r="A464" s="254">
        <v>454</v>
      </c>
      <c r="B464" s="482" t="s">
        <v>506</v>
      </c>
      <c r="C464" s="479">
        <v>3261.6</v>
      </c>
      <c r="D464" s="480">
        <v>3287.1833333333329</v>
      </c>
      <c r="E464" s="480">
        <v>3224.4166666666661</v>
      </c>
      <c r="F464" s="480">
        <v>3187.2333333333331</v>
      </c>
      <c r="G464" s="480">
        <v>3124.4666666666662</v>
      </c>
      <c r="H464" s="480">
        <v>3324.3666666666659</v>
      </c>
      <c r="I464" s="480">
        <v>3387.1333333333332</v>
      </c>
      <c r="J464" s="480">
        <v>3424.3166666666657</v>
      </c>
      <c r="K464" s="479">
        <v>3349.95</v>
      </c>
      <c r="L464" s="479">
        <v>3250</v>
      </c>
      <c r="M464" s="479">
        <v>7.1370000000000003E-2</v>
      </c>
    </row>
    <row r="465" spans="1:13">
      <c r="A465" s="254">
        <v>455</v>
      </c>
      <c r="B465" s="482" t="s">
        <v>184</v>
      </c>
      <c r="C465" s="479">
        <v>960.4</v>
      </c>
      <c r="D465" s="480">
        <v>961.9666666666667</v>
      </c>
      <c r="E465" s="480">
        <v>954.03333333333342</v>
      </c>
      <c r="F465" s="480">
        <v>947.66666666666674</v>
      </c>
      <c r="G465" s="480">
        <v>939.73333333333346</v>
      </c>
      <c r="H465" s="480">
        <v>968.33333333333337</v>
      </c>
      <c r="I465" s="480">
        <v>976.26666666666677</v>
      </c>
      <c r="J465" s="480">
        <v>982.63333333333333</v>
      </c>
      <c r="K465" s="479">
        <v>969.9</v>
      </c>
      <c r="L465" s="479">
        <v>955.6</v>
      </c>
      <c r="M465" s="479">
        <v>40.642209999999999</v>
      </c>
    </row>
    <row r="466" spans="1:13">
      <c r="A466" s="254">
        <v>456</v>
      </c>
      <c r="B466" s="482" t="s">
        <v>276</v>
      </c>
      <c r="C466" s="479">
        <v>155.65</v>
      </c>
      <c r="D466" s="480">
        <v>156.48333333333335</v>
      </c>
      <c r="E466" s="480">
        <v>153.16666666666669</v>
      </c>
      <c r="F466" s="480">
        <v>150.68333333333334</v>
      </c>
      <c r="G466" s="480">
        <v>147.36666666666667</v>
      </c>
      <c r="H466" s="480">
        <v>158.9666666666667</v>
      </c>
      <c r="I466" s="480">
        <v>162.28333333333336</v>
      </c>
      <c r="J466" s="480">
        <v>164.76666666666671</v>
      </c>
      <c r="K466" s="479">
        <v>159.80000000000001</v>
      </c>
      <c r="L466" s="479">
        <v>154</v>
      </c>
      <c r="M466" s="479">
        <v>39.102629999999998</v>
      </c>
    </row>
    <row r="467" spans="1:13">
      <c r="A467" s="254">
        <v>457</v>
      </c>
      <c r="B467" s="482" t="s">
        <v>164</v>
      </c>
      <c r="C467" s="479">
        <v>961.6</v>
      </c>
      <c r="D467" s="480">
        <v>971.36666666666679</v>
      </c>
      <c r="E467" s="480">
        <v>946.93333333333362</v>
      </c>
      <c r="F467" s="480">
        <v>932.26666666666688</v>
      </c>
      <c r="G467" s="480">
        <v>907.83333333333371</v>
      </c>
      <c r="H467" s="480">
        <v>986.03333333333353</v>
      </c>
      <c r="I467" s="480">
        <v>1010.4666666666667</v>
      </c>
      <c r="J467" s="480">
        <v>1025.1333333333334</v>
      </c>
      <c r="K467" s="479">
        <v>995.8</v>
      </c>
      <c r="L467" s="479">
        <v>956.7</v>
      </c>
      <c r="M467" s="479">
        <v>4.2215299999999996</v>
      </c>
    </row>
    <row r="468" spans="1:13">
      <c r="A468" s="254">
        <v>458</v>
      </c>
      <c r="B468" s="482" t="s">
        <v>507</v>
      </c>
      <c r="C468" s="479">
        <v>1503.45</v>
      </c>
      <c r="D468" s="480">
        <v>1507.5</v>
      </c>
      <c r="E468" s="480">
        <v>1474.55</v>
      </c>
      <c r="F468" s="480">
        <v>1445.6499999999999</v>
      </c>
      <c r="G468" s="480">
        <v>1412.6999999999998</v>
      </c>
      <c r="H468" s="480">
        <v>1536.4</v>
      </c>
      <c r="I468" s="480">
        <v>1569.35</v>
      </c>
      <c r="J468" s="480">
        <v>1598.2500000000002</v>
      </c>
      <c r="K468" s="479">
        <v>1540.45</v>
      </c>
      <c r="L468" s="479">
        <v>1478.6</v>
      </c>
      <c r="M468" s="479">
        <v>0.27564</v>
      </c>
    </row>
    <row r="469" spans="1:13">
      <c r="A469" s="254">
        <v>459</v>
      </c>
      <c r="B469" s="482" t="s">
        <v>508</v>
      </c>
      <c r="C469" s="479">
        <v>1045.0999999999999</v>
      </c>
      <c r="D469" s="480">
        <v>1050.05</v>
      </c>
      <c r="E469" s="480">
        <v>1031.3999999999999</v>
      </c>
      <c r="F469" s="480">
        <v>1017.6999999999998</v>
      </c>
      <c r="G469" s="480">
        <v>999.04999999999973</v>
      </c>
      <c r="H469" s="480">
        <v>1063.75</v>
      </c>
      <c r="I469" s="480">
        <v>1082.4000000000001</v>
      </c>
      <c r="J469" s="480">
        <v>1096.1000000000001</v>
      </c>
      <c r="K469" s="479">
        <v>1068.7</v>
      </c>
      <c r="L469" s="479">
        <v>1036.3499999999999</v>
      </c>
      <c r="M469" s="479">
        <v>1.71455</v>
      </c>
    </row>
    <row r="470" spans="1:13">
      <c r="A470" s="254">
        <v>460</v>
      </c>
      <c r="B470" s="482" t="s">
        <v>509</v>
      </c>
      <c r="C470" s="479">
        <v>1366.2</v>
      </c>
      <c r="D470" s="480">
        <v>1378.7</v>
      </c>
      <c r="E470" s="480">
        <v>1342.5</v>
      </c>
      <c r="F470" s="480">
        <v>1318.8</v>
      </c>
      <c r="G470" s="480">
        <v>1282.5999999999999</v>
      </c>
      <c r="H470" s="480">
        <v>1402.4</v>
      </c>
      <c r="I470" s="480">
        <v>1438.6000000000004</v>
      </c>
      <c r="J470" s="480">
        <v>1462.3000000000002</v>
      </c>
      <c r="K470" s="479">
        <v>1414.9</v>
      </c>
      <c r="L470" s="479">
        <v>1355</v>
      </c>
      <c r="M470" s="479">
        <v>0.84221000000000001</v>
      </c>
    </row>
    <row r="471" spans="1:13">
      <c r="A471" s="254">
        <v>461</v>
      </c>
      <c r="B471" s="482" t="s">
        <v>185</v>
      </c>
      <c r="C471" s="479">
        <v>1402.9</v>
      </c>
      <c r="D471" s="480">
        <v>1412.3166666666666</v>
      </c>
      <c r="E471" s="480">
        <v>1390.6333333333332</v>
      </c>
      <c r="F471" s="480">
        <v>1378.3666666666666</v>
      </c>
      <c r="G471" s="480">
        <v>1356.6833333333332</v>
      </c>
      <c r="H471" s="480">
        <v>1424.5833333333333</v>
      </c>
      <c r="I471" s="480">
        <v>1446.2666666666667</v>
      </c>
      <c r="J471" s="480">
        <v>1458.5333333333333</v>
      </c>
      <c r="K471" s="479">
        <v>1434</v>
      </c>
      <c r="L471" s="479">
        <v>1400.05</v>
      </c>
      <c r="M471" s="479">
        <v>31.949770000000001</v>
      </c>
    </row>
    <row r="472" spans="1:13">
      <c r="A472" s="254">
        <v>462</v>
      </c>
      <c r="B472" s="482" t="s">
        <v>186</v>
      </c>
      <c r="C472" s="479">
        <v>2506.1999999999998</v>
      </c>
      <c r="D472" s="480">
        <v>2520.1333333333332</v>
      </c>
      <c r="E472" s="480">
        <v>2482.2666666666664</v>
      </c>
      <c r="F472" s="480">
        <v>2458.333333333333</v>
      </c>
      <c r="G472" s="480">
        <v>2420.4666666666662</v>
      </c>
      <c r="H472" s="480">
        <v>2544.0666666666666</v>
      </c>
      <c r="I472" s="480">
        <v>2581.9333333333334</v>
      </c>
      <c r="J472" s="480">
        <v>2605.8666666666668</v>
      </c>
      <c r="K472" s="479">
        <v>2558</v>
      </c>
      <c r="L472" s="479">
        <v>2496.1999999999998</v>
      </c>
      <c r="M472" s="479">
        <v>1.52369</v>
      </c>
    </row>
    <row r="473" spans="1:13">
      <c r="A473" s="254">
        <v>463</v>
      </c>
      <c r="B473" s="482" t="s">
        <v>187</v>
      </c>
      <c r="C473" s="479">
        <v>404.05</v>
      </c>
      <c r="D473" s="480">
        <v>402.18333333333339</v>
      </c>
      <c r="E473" s="480">
        <v>397.01666666666677</v>
      </c>
      <c r="F473" s="480">
        <v>389.98333333333335</v>
      </c>
      <c r="G473" s="480">
        <v>384.81666666666672</v>
      </c>
      <c r="H473" s="480">
        <v>409.21666666666681</v>
      </c>
      <c r="I473" s="480">
        <v>414.38333333333344</v>
      </c>
      <c r="J473" s="480">
        <v>421.41666666666686</v>
      </c>
      <c r="K473" s="479">
        <v>407.35</v>
      </c>
      <c r="L473" s="479">
        <v>395.15</v>
      </c>
      <c r="M473" s="479">
        <v>9.0437700000000003</v>
      </c>
    </row>
    <row r="474" spans="1:13">
      <c r="A474" s="254">
        <v>464</v>
      </c>
      <c r="B474" s="482" t="s">
        <v>510</v>
      </c>
      <c r="C474" s="479">
        <v>776.8</v>
      </c>
      <c r="D474" s="480">
        <v>782.6</v>
      </c>
      <c r="E474" s="480">
        <v>767.2</v>
      </c>
      <c r="F474" s="480">
        <v>757.6</v>
      </c>
      <c r="G474" s="480">
        <v>742.2</v>
      </c>
      <c r="H474" s="480">
        <v>792.2</v>
      </c>
      <c r="I474" s="480">
        <v>807.59999999999991</v>
      </c>
      <c r="J474" s="480">
        <v>817.2</v>
      </c>
      <c r="K474" s="479">
        <v>798</v>
      </c>
      <c r="L474" s="479">
        <v>773</v>
      </c>
      <c r="M474" s="479">
        <v>6.5108699999999997</v>
      </c>
    </row>
    <row r="475" spans="1:13">
      <c r="A475" s="254">
        <v>465</v>
      </c>
      <c r="B475" s="482" t="s">
        <v>511</v>
      </c>
      <c r="C475" s="479">
        <v>13.85</v>
      </c>
      <c r="D475" s="480">
        <v>13.966666666666669</v>
      </c>
      <c r="E475" s="480">
        <v>13.683333333333337</v>
      </c>
      <c r="F475" s="480">
        <v>13.516666666666669</v>
      </c>
      <c r="G475" s="480">
        <v>13.233333333333338</v>
      </c>
      <c r="H475" s="480">
        <v>14.133333333333336</v>
      </c>
      <c r="I475" s="480">
        <v>14.416666666666668</v>
      </c>
      <c r="J475" s="480">
        <v>14.583333333333336</v>
      </c>
      <c r="K475" s="479">
        <v>14.25</v>
      </c>
      <c r="L475" s="479">
        <v>13.8</v>
      </c>
      <c r="M475" s="479">
        <v>74.623609999999999</v>
      </c>
    </row>
    <row r="476" spans="1:13">
      <c r="A476" s="254">
        <v>466</v>
      </c>
      <c r="B476" s="482" t="s">
        <v>512</v>
      </c>
      <c r="C476" s="479">
        <v>1248.0999999999999</v>
      </c>
      <c r="D476" s="480">
        <v>1260.3500000000001</v>
      </c>
      <c r="E476" s="480">
        <v>1227.7500000000002</v>
      </c>
      <c r="F476" s="480">
        <v>1207.4000000000001</v>
      </c>
      <c r="G476" s="480">
        <v>1174.8000000000002</v>
      </c>
      <c r="H476" s="480">
        <v>1280.7000000000003</v>
      </c>
      <c r="I476" s="480">
        <v>1313.3000000000002</v>
      </c>
      <c r="J476" s="480">
        <v>1333.6500000000003</v>
      </c>
      <c r="K476" s="479">
        <v>1292.95</v>
      </c>
      <c r="L476" s="479">
        <v>1240</v>
      </c>
      <c r="M476" s="479">
        <v>0.28216000000000002</v>
      </c>
    </row>
    <row r="477" spans="1:13">
      <c r="A477" s="254">
        <v>467</v>
      </c>
      <c r="B477" s="482" t="s">
        <v>513</v>
      </c>
      <c r="C477" s="479">
        <v>11.4</v>
      </c>
      <c r="D477" s="480">
        <v>11.449999999999998</v>
      </c>
      <c r="E477" s="480">
        <v>11.149999999999995</v>
      </c>
      <c r="F477" s="480">
        <v>10.899999999999997</v>
      </c>
      <c r="G477" s="480">
        <v>10.599999999999994</v>
      </c>
      <c r="H477" s="480">
        <v>11.699999999999996</v>
      </c>
      <c r="I477" s="480">
        <v>11.999999999999996</v>
      </c>
      <c r="J477" s="480">
        <v>12.249999999999996</v>
      </c>
      <c r="K477" s="479">
        <v>11.75</v>
      </c>
      <c r="L477" s="479">
        <v>11.2</v>
      </c>
      <c r="M477" s="479">
        <v>135.82628</v>
      </c>
    </row>
    <row r="478" spans="1:13">
      <c r="A478" s="254">
        <v>468</v>
      </c>
      <c r="B478" s="482" t="s">
        <v>514</v>
      </c>
      <c r="C478" s="479">
        <v>415.45</v>
      </c>
      <c r="D478" s="480">
        <v>420</v>
      </c>
      <c r="E478" s="480">
        <v>408.8</v>
      </c>
      <c r="F478" s="480">
        <v>402.15000000000003</v>
      </c>
      <c r="G478" s="480">
        <v>390.95000000000005</v>
      </c>
      <c r="H478" s="480">
        <v>426.65</v>
      </c>
      <c r="I478" s="480">
        <v>437.85</v>
      </c>
      <c r="J478" s="480">
        <v>444.49999999999994</v>
      </c>
      <c r="K478" s="479">
        <v>431.2</v>
      </c>
      <c r="L478" s="479">
        <v>413.35</v>
      </c>
      <c r="M478" s="479">
        <v>2.1726399999999999</v>
      </c>
    </row>
    <row r="479" spans="1:13">
      <c r="A479" s="254">
        <v>469</v>
      </c>
      <c r="B479" s="482" t="s">
        <v>193</v>
      </c>
      <c r="C479" s="479">
        <v>611.25</v>
      </c>
      <c r="D479" s="480">
        <v>621.65</v>
      </c>
      <c r="E479" s="480">
        <v>597.65</v>
      </c>
      <c r="F479" s="480">
        <v>584.04999999999995</v>
      </c>
      <c r="G479" s="480">
        <v>560.04999999999995</v>
      </c>
      <c r="H479" s="480">
        <v>635.25</v>
      </c>
      <c r="I479" s="480">
        <v>659.25</v>
      </c>
      <c r="J479" s="480">
        <v>672.85</v>
      </c>
      <c r="K479" s="479">
        <v>645.65</v>
      </c>
      <c r="L479" s="479">
        <v>608.04999999999995</v>
      </c>
      <c r="M479" s="479">
        <v>135.05599000000001</v>
      </c>
    </row>
    <row r="480" spans="1:13">
      <c r="A480" s="254">
        <v>470</v>
      </c>
      <c r="B480" s="482" t="s">
        <v>190</v>
      </c>
      <c r="C480" s="479">
        <v>205.1</v>
      </c>
      <c r="D480" s="480">
        <v>204.38333333333335</v>
      </c>
      <c r="E480" s="480">
        <v>201.01666666666671</v>
      </c>
      <c r="F480" s="480">
        <v>196.93333333333337</v>
      </c>
      <c r="G480" s="480">
        <v>193.56666666666672</v>
      </c>
      <c r="H480" s="480">
        <v>208.4666666666667</v>
      </c>
      <c r="I480" s="480">
        <v>211.83333333333331</v>
      </c>
      <c r="J480" s="480">
        <v>215.91666666666669</v>
      </c>
      <c r="K480" s="479">
        <v>207.75</v>
      </c>
      <c r="L480" s="479">
        <v>200.3</v>
      </c>
      <c r="M480" s="479">
        <v>3.7904499999999999</v>
      </c>
    </row>
    <row r="481" spans="1:13">
      <c r="A481" s="254">
        <v>471</v>
      </c>
      <c r="B481" s="482" t="s">
        <v>784</v>
      </c>
      <c r="C481" s="479">
        <v>28.75</v>
      </c>
      <c r="D481" s="480">
        <v>28.966666666666669</v>
      </c>
      <c r="E481" s="480">
        <v>28.333333333333336</v>
      </c>
      <c r="F481" s="480">
        <v>27.916666666666668</v>
      </c>
      <c r="G481" s="480">
        <v>27.283333333333335</v>
      </c>
      <c r="H481" s="480">
        <v>29.383333333333336</v>
      </c>
      <c r="I481" s="480">
        <v>30.016666666666669</v>
      </c>
      <c r="J481" s="480">
        <v>30.433333333333337</v>
      </c>
      <c r="K481" s="479">
        <v>29.6</v>
      </c>
      <c r="L481" s="479">
        <v>28.55</v>
      </c>
      <c r="M481" s="479">
        <v>21.219930000000002</v>
      </c>
    </row>
    <row r="482" spans="1:13">
      <c r="A482" s="254">
        <v>472</v>
      </c>
      <c r="B482" s="482" t="s">
        <v>191</v>
      </c>
      <c r="C482" s="479">
        <v>6296.45</v>
      </c>
      <c r="D482" s="480">
        <v>6335.4833333333336</v>
      </c>
      <c r="E482" s="480">
        <v>6245.9666666666672</v>
      </c>
      <c r="F482" s="480">
        <v>6195.4833333333336</v>
      </c>
      <c r="G482" s="480">
        <v>6105.9666666666672</v>
      </c>
      <c r="H482" s="480">
        <v>6385.9666666666672</v>
      </c>
      <c r="I482" s="480">
        <v>6475.4833333333336</v>
      </c>
      <c r="J482" s="480">
        <v>6525.9666666666672</v>
      </c>
      <c r="K482" s="479">
        <v>6425</v>
      </c>
      <c r="L482" s="479">
        <v>6285</v>
      </c>
      <c r="M482" s="479">
        <v>3.3034599999999998</v>
      </c>
    </row>
    <row r="483" spans="1:13">
      <c r="A483" s="254">
        <v>473</v>
      </c>
      <c r="B483" s="482" t="s">
        <v>192</v>
      </c>
      <c r="C483" s="479">
        <v>35.6</v>
      </c>
      <c r="D483" s="480">
        <v>35.433333333333337</v>
      </c>
      <c r="E483" s="480">
        <v>34.266666666666673</v>
      </c>
      <c r="F483" s="480">
        <v>32.933333333333337</v>
      </c>
      <c r="G483" s="480">
        <v>31.766666666666673</v>
      </c>
      <c r="H483" s="480">
        <v>36.766666666666673</v>
      </c>
      <c r="I483" s="480">
        <v>37.93333333333333</v>
      </c>
      <c r="J483" s="480">
        <v>39.266666666666673</v>
      </c>
      <c r="K483" s="479">
        <v>36.6</v>
      </c>
      <c r="L483" s="479">
        <v>34.1</v>
      </c>
      <c r="M483" s="479">
        <v>212.88497000000001</v>
      </c>
    </row>
    <row r="484" spans="1:13">
      <c r="A484" s="254">
        <v>474</v>
      </c>
      <c r="B484" s="482" t="s">
        <v>189</v>
      </c>
      <c r="C484" s="479">
        <v>1201.7</v>
      </c>
      <c r="D484" s="480">
        <v>1208.4000000000001</v>
      </c>
      <c r="E484" s="480">
        <v>1188.9500000000003</v>
      </c>
      <c r="F484" s="480">
        <v>1176.2000000000003</v>
      </c>
      <c r="G484" s="480">
        <v>1156.7500000000005</v>
      </c>
      <c r="H484" s="480">
        <v>1221.1500000000001</v>
      </c>
      <c r="I484" s="480">
        <v>1240.5999999999999</v>
      </c>
      <c r="J484" s="480">
        <v>1253.3499999999999</v>
      </c>
      <c r="K484" s="479">
        <v>1227.8499999999999</v>
      </c>
      <c r="L484" s="479">
        <v>1195.6500000000001</v>
      </c>
      <c r="M484" s="479">
        <v>2.1355900000000001</v>
      </c>
    </row>
    <row r="485" spans="1:13">
      <c r="A485" s="254">
        <v>475</v>
      </c>
      <c r="B485" s="482" t="s">
        <v>141</v>
      </c>
      <c r="C485" s="479">
        <v>526.1</v>
      </c>
      <c r="D485" s="480">
        <v>526.23333333333323</v>
      </c>
      <c r="E485" s="480">
        <v>521.46666666666647</v>
      </c>
      <c r="F485" s="480">
        <v>516.83333333333326</v>
      </c>
      <c r="G485" s="480">
        <v>512.06666666666649</v>
      </c>
      <c r="H485" s="480">
        <v>530.86666666666645</v>
      </c>
      <c r="I485" s="480">
        <v>535.6333333333331</v>
      </c>
      <c r="J485" s="480">
        <v>540.26666666666642</v>
      </c>
      <c r="K485" s="479">
        <v>531</v>
      </c>
      <c r="L485" s="479">
        <v>521.6</v>
      </c>
      <c r="M485" s="479">
        <v>12.219200000000001</v>
      </c>
    </row>
    <row r="486" spans="1:13">
      <c r="A486" s="254">
        <v>476</v>
      </c>
      <c r="B486" s="482" t="s">
        <v>277</v>
      </c>
      <c r="C486" s="479">
        <v>223.8</v>
      </c>
      <c r="D486" s="480">
        <v>224.26666666666665</v>
      </c>
      <c r="E486" s="480">
        <v>218.5333333333333</v>
      </c>
      <c r="F486" s="480">
        <v>213.26666666666665</v>
      </c>
      <c r="G486" s="480">
        <v>207.5333333333333</v>
      </c>
      <c r="H486" s="480">
        <v>229.5333333333333</v>
      </c>
      <c r="I486" s="480">
        <v>235.26666666666665</v>
      </c>
      <c r="J486" s="480">
        <v>240.5333333333333</v>
      </c>
      <c r="K486" s="479">
        <v>230</v>
      </c>
      <c r="L486" s="479">
        <v>219</v>
      </c>
      <c r="M486" s="479">
        <v>5.5247299999999999</v>
      </c>
    </row>
    <row r="487" spans="1:13">
      <c r="A487" s="254">
        <v>477</v>
      </c>
      <c r="B487" s="482" t="s">
        <v>515</v>
      </c>
      <c r="C487" s="479">
        <v>2730.15</v>
      </c>
      <c r="D487" s="480">
        <v>2736.0499999999997</v>
      </c>
      <c r="E487" s="480">
        <v>2705.0999999999995</v>
      </c>
      <c r="F487" s="480">
        <v>2680.0499999999997</v>
      </c>
      <c r="G487" s="480">
        <v>2649.0999999999995</v>
      </c>
      <c r="H487" s="480">
        <v>2761.0999999999995</v>
      </c>
      <c r="I487" s="480">
        <v>2792.0499999999993</v>
      </c>
      <c r="J487" s="480">
        <v>2817.0999999999995</v>
      </c>
      <c r="K487" s="479">
        <v>2767</v>
      </c>
      <c r="L487" s="479">
        <v>2711</v>
      </c>
      <c r="M487" s="479">
        <v>7.4980000000000005E-2</v>
      </c>
    </row>
    <row r="488" spans="1:13">
      <c r="A488" s="254">
        <v>478</v>
      </c>
      <c r="B488" s="482" t="s">
        <v>516</v>
      </c>
      <c r="C488" s="479">
        <v>333.35</v>
      </c>
      <c r="D488" s="480">
        <v>336.93333333333334</v>
      </c>
      <c r="E488" s="480">
        <v>328.4666666666667</v>
      </c>
      <c r="F488" s="480">
        <v>323.58333333333337</v>
      </c>
      <c r="G488" s="480">
        <v>315.11666666666673</v>
      </c>
      <c r="H488" s="480">
        <v>341.81666666666666</v>
      </c>
      <c r="I488" s="480">
        <v>350.28333333333325</v>
      </c>
      <c r="J488" s="480">
        <v>355.16666666666663</v>
      </c>
      <c r="K488" s="479">
        <v>345.4</v>
      </c>
      <c r="L488" s="479">
        <v>332.05</v>
      </c>
      <c r="M488" s="479">
        <v>1.4924999999999999</v>
      </c>
    </row>
    <row r="489" spans="1:13">
      <c r="A489" s="254">
        <v>479</v>
      </c>
      <c r="B489" s="482" t="s">
        <v>517</v>
      </c>
      <c r="C489" s="479">
        <v>219.65</v>
      </c>
      <c r="D489" s="480">
        <v>221.80000000000004</v>
      </c>
      <c r="E489" s="480">
        <v>215.90000000000009</v>
      </c>
      <c r="F489" s="480">
        <v>212.15000000000006</v>
      </c>
      <c r="G489" s="480">
        <v>206.25000000000011</v>
      </c>
      <c r="H489" s="480">
        <v>225.55000000000007</v>
      </c>
      <c r="I489" s="480">
        <v>231.45</v>
      </c>
      <c r="J489" s="480">
        <v>235.20000000000005</v>
      </c>
      <c r="K489" s="479">
        <v>227.7</v>
      </c>
      <c r="L489" s="479">
        <v>218.05</v>
      </c>
      <c r="M489" s="479">
        <v>0.52139000000000002</v>
      </c>
    </row>
    <row r="490" spans="1:13">
      <c r="A490" s="254">
        <v>480</v>
      </c>
      <c r="B490" s="482" t="s">
        <v>518</v>
      </c>
      <c r="C490" s="479">
        <v>3191.3</v>
      </c>
      <c r="D490" s="480">
        <v>3209.9</v>
      </c>
      <c r="E490" s="480">
        <v>3167.4500000000003</v>
      </c>
      <c r="F490" s="480">
        <v>3143.6000000000004</v>
      </c>
      <c r="G490" s="480">
        <v>3101.1500000000005</v>
      </c>
      <c r="H490" s="480">
        <v>3233.75</v>
      </c>
      <c r="I490" s="480">
        <v>3276.2</v>
      </c>
      <c r="J490" s="480">
        <v>3300.0499999999997</v>
      </c>
      <c r="K490" s="479">
        <v>3252.35</v>
      </c>
      <c r="L490" s="479">
        <v>3186.05</v>
      </c>
      <c r="M490" s="479">
        <v>7.8109999999999999E-2</v>
      </c>
    </row>
    <row r="491" spans="1:13">
      <c r="A491" s="254">
        <v>481</v>
      </c>
      <c r="B491" s="482" t="s">
        <v>519</v>
      </c>
      <c r="C491" s="479">
        <v>4274.8999999999996</v>
      </c>
      <c r="D491" s="480">
        <v>4303.6333333333332</v>
      </c>
      <c r="E491" s="480">
        <v>4222.2666666666664</v>
      </c>
      <c r="F491" s="480">
        <v>4169.6333333333332</v>
      </c>
      <c r="G491" s="480">
        <v>4088.2666666666664</v>
      </c>
      <c r="H491" s="480">
        <v>4356.2666666666664</v>
      </c>
      <c r="I491" s="480">
        <v>4437.6333333333332</v>
      </c>
      <c r="J491" s="480">
        <v>4490.2666666666664</v>
      </c>
      <c r="K491" s="479">
        <v>4385</v>
      </c>
      <c r="L491" s="479">
        <v>4251</v>
      </c>
      <c r="M491" s="479">
        <v>0.249</v>
      </c>
    </row>
    <row r="492" spans="1:13">
      <c r="A492" s="254">
        <v>482</v>
      </c>
      <c r="B492" s="482" t="s">
        <v>520</v>
      </c>
      <c r="C492" s="479">
        <v>50.35</v>
      </c>
      <c r="D492" s="480">
        <v>51.166666666666664</v>
      </c>
      <c r="E492" s="480">
        <v>49.18333333333333</v>
      </c>
      <c r="F492" s="480">
        <v>48.016666666666666</v>
      </c>
      <c r="G492" s="480">
        <v>46.033333333333331</v>
      </c>
      <c r="H492" s="480">
        <v>52.333333333333329</v>
      </c>
      <c r="I492" s="480">
        <v>54.316666666666663</v>
      </c>
      <c r="J492" s="480">
        <v>55.483333333333327</v>
      </c>
      <c r="K492" s="479">
        <v>53.15</v>
      </c>
      <c r="L492" s="479">
        <v>50</v>
      </c>
      <c r="M492" s="479">
        <v>29.933250000000001</v>
      </c>
    </row>
    <row r="493" spans="1:13">
      <c r="A493" s="254">
        <v>483</v>
      </c>
      <c r="B493" s="482" t="s">
        <v>521</v>
      </c>
      <c r="C493" s="479">
        <v>1197.55</v>
      </c>
      <c r="D493" s="480">
        <v>1211.4666666666667</v>
      </c>
      <c r="E493" s="480">
        <v>1174.4833333333333</v>
      </c>
      <c r="F493" s="480">
        <v>1151.4166666666667</v>
      </c>
      <c r="G493" s="480">
        <v>1114.4333333333334</v>
      </c>
      <c r="H493" s="480">
        <v>1234.5333333333333</v>
      </c>
      <c r="I493" s="480">
        <v>1271.5166666666669</v>
      </c>
      <c r="J493" s="480">
        <v>1294.5833333333333</v>
      </c>
      <c r="K493" s="479">
        <v>1248.45</v>
      </c>
      <c r="L493" s="479">
        <v>1188.4000000000001</v>
      </c>
      <c r="M493" s="479">
        <v>1.8047500000000001</v>
      </c>
    </row>
    <row r="494" spans="1:13">
      <c r="A494" s="254">
        <v>484</v>
      </c>
      <c r="B494" s="482" t="s">
        <v>278</v>
      </c>
      <c r="C494" s="479">
        <v>367.7</v>
      </c>
      <c r="D494" s="480">
        <v>371.31666666666666</v>
      </c>
      <c r="E494" s="480">
        <v>359.63333333333333</v>
      </c>
      <c r="F494" s="480">
        <v>351.56666666666666</v>
      </c>
      <c r="G494" s="480">
        <v>339.88333333333333</v>
      </c>
      <c r="H494" s="480">
        <v>379.38333333333333</v>
      </c>
      <c r="I494" s="480">
        <v>391.06666666666661</v>
      </c>
      <c r="J494" s="480">
        <v>399.13333333333333</v>
      </c>
      <c r="K494" s="479">
        <v>383</v>
      </c>
      <c r="L494" s="479">
        <v>363.25</v>
      </c>
      <c r="M494" s="479">
        <v>0.52488000000000001</v>
      </c>
    </row>
    <row r="495" spans="1:13">
      <c r="A495" s="254">
        <v>485</v>
      </c>
      <c r="B495" s="482" t="s">
        <v>522</v>
      </c>
      <c r="C495" s="479">
        <v>1000.85</v>
      </c>
      <c r="D495" s="480">
        <v>1017.2333333333332</v>
      </c>
      <c r="E495" s="480">
        <v>979.61666666666656</v>
      </c>
      <c r="F495" s="480">
        <v>958.38333333333333</v>
      </c>
      <c r="G495" s="480">
        <v>920.76666666666665</v>
      </c>
      <c r="H495" s="480">
        <v>1038.4666666666665</v>
      </c>
      <c r="I495" s="480">
        <v>1076.083333333333</v>
      </c>
      <c r="J495" s="480">
        <v>1097.3166666666664</v>
      </c>
      <c r="K495" s="479">
        <v>1054.8499999999999</v>
      </c>
      <c r="L495" s="479">
        <v>996</v>
      </c>
      <c r="M495" s="479">
        <v>6.8517000000000001</v>
      </c>
    </row>
    <row r="496" spans="1:13">
      <c r="A496" s="254">
        <v>486</v>
      </c>
      <c r="B496" s="482" t="s">
        <v>523</v>
      </c>
      <c r="C496" s="479">
        <v>1580.8</v>
      </c>
      <c r="D496" s="480">
        <v>1605</v>
      </c>
      <c r="E496" s="480">
        <v>1538</v>
      </c>
      <c r="F496" s="480">
        <v>1495.2</v>
      </c>
      <c r="G496" s="480">
        <v>1428.2</v>
      </c>
      <c r="H496" s="480">
        <v>1647.8</v>
      </c>
      <c r="I496" s="480">
        <v>1714.8</v>
      </c>
      <c r="J496" s="480">
        <v>1757.6</v>
      </c>
      <c r="K496" s="479">
        <v>1672</v>
      </c>
      <c r="L496" s="479">
        <v>1562.2</v>
      </c>
      <c r="M496" s="479">
        <v>2.8138000000000001</v>
      </c>
    </row>
    <row r="497" spans="1:13">
      <c r="A497" s="254">
        <v>487</v>
      </c>
      <c r="B497" s="482" t="s">
        <v>524</v>
      </c>
      <c r="C497" s="479">
        <v>1713.95</v>
      </c>
      <c r="D497" s="480">
        <v>1728.3499999999997</v>
      </c>
      <c r="E497" s="480">
        <v>1687.6999999999994</v>
      </c>
      <c r="F497" s="480">
        <v>1661.4499999999996</v>
      </c>
      <c r="G497" s="480">
        <v>1620.7999999999993</v>
      </c>
      <c r="H497" s="480">
        <v>1754.5999999999995</v>
      </c>
      <c r="I497" s="480">
        <v>1795.2499999999995</v>
      </c>
      <c r="J497" s="480">
        <v>1821.4999999999995</v>
      </c>
      <c r="K497" s="479">
        <v>1769</v>
      </c>
      <c r="L497" s="479">
        <v>1702.1</v>
      </c>
      <c r="M497" s="479">
        <v>0.99404999999999999</v>
      </c>
    </row>
    <row r="498" spans="1:13">
      <c r="A498" s="254">
        <v>488</v>
      </c>
      <c r="B498" s="482" t="s">
        <v>118</v>
      </c>
      <c r="C498" s="479">
        <v>8.25</v>
      </c>
      <c r="D498" s="480">
        <v>8.3333333333333339</v>
      </c>
      <c r="E498" s="480">
        <v>8.1166666666666671</v>
      </c>
      <c r="F498" s="480">
        <v>7.9833333333333325</v>
      </c>
      <c r="G498" s="480">
        <v>7.7666666666666657</v>
      </c>
      <c r="H498" s="480">
        <v>8.4666666666666686</v>
      </c>
      <c r="I498" s="480">
        <v>8.6833333333333336</v>
      </c>
      <c r="J498" s="480">
        <v>8.81666666666667</v>
      </c>
      <c r="K498" s="479">
        <v>8.5500000000000007</v>
      </c>
      <c r="L498" s="479">
        <v>8.1999999999999993</v>
      </c>
      <c r="M498" s="479">
        <v>1302.70445</v>
      </c>
    </row>
    <row r="499" spans="1:13">
      <c r="A499" s="254">
        <v>489</v>
      </c>
      <c r="B499" s="482" t="s">
        <v>195</v>
      </c>
      <c r="C499" s="479">
        <v>964.1</v>
      </c>
      <c r="D499" s="480">
        <v>964.03333333333342</v>
      </c>
      <c r="E499" s="480">
        <v>955.11666666666679</v>
      </c>
      <c r="F499" s="480">
        <v>946.13333333333333</v>
      </c>
      <c r="G499" s="480">
        <v>937.2166666666667</v>
      </c>
      <c r="H499" s="480">
        <v>973.01666666666688</v>
      </c>
      <c r="I499" s="480">
        <v>981.93333333333362</v>
      </c>
      <c r="J499" s="480">
        <v>990.91666666666697</v>
      </c>
      <c r="K499" s="479">
        <v>972.95</v>
      </c>
      <c r="L499" s="479">
        <v>955.05</v>
      </c>
      <c r="M499" s="479">
        <v>13.828419999999999</v>
      </c>
    </row>
    <row r="500" spans="1:13">
      <c r="A500" s="254">
        <v>490</v>
      </c>
      <c r="B500" s="482" t="s">
        <v>525</v>
      </c>
      <c r="C500" s="479">
        <v>6811.8</v>
      </c>
      <c r="D500" s="480">
        <v>6812.2666666666664</v>
      </c>
      <c r="E500" s="480">
        <v>6699.5333333333328</v>
      </c>
      <c r="F500" s="480">
        <v>6587.2666666666664</v>
      </c>
      <c r="G500" s="480">
        <v>6474.5333333333328</v>
      </c>
      <c r="H500" s="480">
        <v>6924.5333333333328</v>
      </c>
      <c r="I500" s="480">
        <v>7037.2666666666664</v>
      </c>
      <c r="J500" s="480">
        <v>7149.5333333333328</v>
      </c>
      <c r="K500" s="479">
        <v>6925</v>
      </c>
      <c r="L500" s="479">
        <v>6700</v>
      </c>
      <c r="M500" s="479">
        <v>3.8620000000000002E-2</v>
      </c>
    </row>
    <row r="501" spans="1:13">
      <c r="A501" s="254">
        <v>491</v>
      </c>
      <c r="B501" s="482" t="s">
        <v>526</v>
      </c>
      <c r="C501" s="479">
        <v>139.25</v>
      </c>
      <c r="D501" s="480">
        <v>141.48333333333332</v>
      </c>
      <c r="E501" s="480">
        <v>136.01666666666665</v>
      </c>
      <c r="F501" s="480">
        <v>132.78333333333333</v>
      </c>
      <c r="G501" s="480">
        <v>127.31666666666666</v>
      </c>
      <c r="H501" s="480">
        <v>144.71666666666664</v>
      </c>
      <c r="I501" s="480">
        <v>150.18333333333328</v>
      </c>
      <c r="J501" s="480">
        <v>153.41666666666663</v>
      </c>
      <c r="K501" s="479">
        <v>146.94999999999999</v>
      </c>
      <c r="L501" s="479">
        <v>138.25</v>
      </c>
      <c r="M501" s="479">
        <v>23.443829999999998</v>
      </c>
    </row>
    <row r="502" spans="1:13">
      <c r="A502" s="254">
        <v>492</v>
      </c>
      <c r="B502" s="482" t="s">
        <v>527</v>
      </c>
      <c r="C502" s="479">
        <v>82.35</v>
      </c>
      <c r="D502" s="480">
        <v>83.033333333333331</v>
      </c>
      <c r="E502" s="480">
        <v>81.066666666666663</v>
      </c>
      <c r="F502" s="480">
        <v>79.783333333333331</v>
      </c>
      <c r="G502" s="480">
        <v>77.816666666666663</v>
      </c>
      <c r="H502" s="480">
        <v>84.316666666666663</v>
      </c>
      <c r="I502" s="480">
        <v>86.283333333333331</v>
      </c>
      <c r="J502" s="480">
        <v>87.566666666666663</v>
      </c>
      <c r="K502" s="479">
        <v>85</v>
      </c>
      <c r="L502" s="479">
        <v>81.75</v>
      </c>
      <c r="M502" s="479">
        <v>21.071349999999999</v>
      </c>
    </row>
    <row r="503" spans="1:13">
      <c r="A503" s="254">
        <v>493</v>
      </c>
      <c r="B503" s="482" t="s">
        <v>771</v>
      </c>
      <c r="C503" s="479">
        <v>433.8</v>
      </c>
      <c r="D503" s="480">
        <v>432.01666666666671</v>
      </c>
      <c r="E503" s="480">
        <v>427.13333333333344</v>
      </c>
      <c r="F503" s="480">
        <v>420.46666666666675</v>
      </c>
      <c r="G503" s="480">
        <v>415.58333333333348</v>
      </c>
      <c r="H503" s="480">
        <v>438.68333333333339</v>
      </c>
      <c r="I503" s="480">
        <v>443.56666666666672</v>
      </c>
      <c r="J503" s="480">
        <v>450.23333333333335</v>
      </c>
      <c r="K503" s="479">
        <v>436.9</v>
      </c>
      <c r="L503" s="479">
        <v>425.35</v>
      </c>
      <c r="M503" s="479">
        <v>1.27433</v>
      </c>
    </row>
    <row r="504" spans="1:13">
      <c r="A504" s="254">
        <v>494</v>
      </c>
      <c r="B504" s="482" t="s">
        <v>528</v>
      </c>
      <c r="C504" s="479">
        <v>2196.5</v>
      </c>
      <c r="D504" s="480">
        <v>2209.8333333333335</v>
      </c>
      <c r="E504" s="480">
        <v>2176.666666666667</v>
      </c>
      <c r="F504" s="480">
        <v>2156.8333333333335</v>
      </c>
      <c r="G504" s="480">
        <v>2123.666666666667</v>
      </c>
      <c r="H504" s="480">
        <v>2229.666666666667</v>
      </c>
      <c r="I504" s="480">
        <v>2262.8333333333339</v>
      </c>
      <c r="J504" s="480">
        <v>2282.666666666667</v>
      </c>
      <c r="K504" s="479">
        <v>2243</v>
      </c>
      <c r="L504" s="479">
        <v>2190</v>
      </c>
      <c r="M504" s="479">
        <v>0.89415</v>
      </c>
    </row>
    <row r="505" spans="1:13">
      <c r="A505" s="254">
        <v>495</v>
      </c>
      <c r="B505" s="482" t="s">
        <v>196</v>
      </c>
      <c r="C505" s="479">
        <v>481.95</v>
      </c>
      <c r="D505" s="480">
        <v>482.68333333333334</v>
      </c>
      <c r="E505" s="480">
        <v>477.06666666666666</v>
      </c>
      <c r="F505" s="480">
        <v>472.18333333333334</v>
      </c>
      <c r="G505" s="480">
        <v>466.56666666666666</v>
      </c>
      <c r="H505" s="480">
        <v>487.56666666666666</v>
      </c>
      <c r="I505" s="480">
        <v>493.18333333333334</v>
      </c>
      <c r="J505" s="480">
        <v>498.06666666666666</v>
      </c>
      <c r="K505" s="479">
        <v>488.3</v>
      </c>
      <c r="L505" s="479">
        <v>477.8</v>
      </c>
      <c r="M505" s="479">
        <v>81.024289999999993</v>
      </c>
    </row>
    <row r="506" spans="1:13">
      <c r="A506" s="254">
        <v>496</v>
      </c>
      <c r="B506" s="482" t="s">
        <v>529</v>
      </c>
      <c r="C506" s="479">
        <v>516.95000000000005</v>
      </c>
      <c r="D506" s="480">
        <v>523.43333333333339</v>
      </c>
      <c r="E506" s="480">
        <v>506.86666666666679</v>
      </c>
      <c r="F506" s="480">
        <v>496.78333333333342</v>
      </c>
      <c r="G506" s="480">
        <v>480.21666666666681</v>
      </c>
      <c r="H506" s="480">
        <v>533.51666666666677</v>
      </c>
      <c r="I506" s="480">
        <v>550.08333333333337</v>
      </c>
      <c r="J506" s="480">
        <v>560.16666666666674</v>
      </c>
      <c r="K506" s="479">
        <v>540</v>
      </c>
      <c r="L506" s="479">
        <v>513.35</v>
      </c>
      <c r="M506" s="479">
        <v>25.813359999999999</v>
      </c>
    </row>
    <row r="507" spans="1:13">
      <c r="A507" s="254">
        <v>497</v>
      </c>
      <c r="B507" s="482" t="s">
        <v>197</v>
      </c>
      <c r="C507" s="479">
        <v>13.85</v>
      </c>
      <c r="D507" s="480">
        <v>13.933333333333332</v>
      </c>
      <c r="E507" s="480">
        <v>13.716666666666663</v>
      </c>
      <c r="F507" s="480">
        <v>13.583333333333332</v>
      </c>
      <c r="G507" s="480">
        <v>13.366666666666664</v>
      </c>
      <c r="H507" s="480">
        <v>14.066666666666663</v>
      </c>
      <c r="I507" s="480">
        <v>14.283333333333331</v>
      </c>
      <c r="J507" s="480">
        <v>14.416666666666663</v>
      </c>
      <c r="K507" s="479">
        <v>14.15</v>
      </c>
      <c r="L507" s="479">
        <v>13.8</v>
      </c>
      <c r="M507" s="479">
        <v>1044.3158599999999</v>
      </c>
    </row>
    <row r="508" spans="1:13">
      <c r="A508" s="254">
        <v>498</v>
      </c>
      <c r="B508" s="482" t="s">
        <v>198</v>
      </c>
      <c r="C508" s="479">
        <v>182.1</v>
      </c>
      <c r="D508" s="480">
        <v>183.41666666666666</v>
      </c>
      <c r="E508" s="480">
        <v>179.48333333333332</v>
      </c>
      <c r="F508" s="480">
        <v>176.86666666666667</v>
      </c>
      <c r="G508" s="480">
        <v>172.93333333333334</v>
      </c>
      <c r="H508" s="480">
        <v>186.0333333333333</v>
      </c>
      <c r="I508" s="480">
        <v>189.96666666666664</v>
      </c>
      <c r="J508" s="480">
        <v>192.58333333333329</v>
      </c>
      <c r="K508" s="479">
        <v>187.35</v>
      </c>
      <c r="L508" s="479">
        <v>180.8</v>
      </c>
      <c r="M508" s="479">
        <v>66.7774</v>
      </c>
    </row>
    <row r="509" spans="1:13">
      <c r="A509" s="254">
        <v>499</v>
      </c>
      <c r="B509" s="482" t="s">
        <v>530</v>
      </c>
      <c r="C509" s="479">
        <v>263.35000000000002</v>
      </c>
      <c r="D509" s="480">
        <v>265.43333333333334</v>
      </c>
      <c r="E509" s="480">
        <v>260.2166666666667</v>
      </c>
      <c r="F509" s="480">
        <v>257.08333333333337</v>
      </c>
      <c r="G509" s="480">
        <v>251.86666666666673</v>
      </c>
      <c r="H509" s="480">
        <v>268.56666666666666</v>
      </c>
      <c r="I509" s="480">
        <v>273.78333333333325</v>
      </c>
      <c r="J509" s="480">
        <v>276.91666666666663</v>
      </c>
      <c r="K509" s="479">
        <v>270.64999999999998</v>
      </c>
      <c r="L509" s="479">
        <v>262.3</v>
      </c>
      <c r="M509" s="479">
        <v>1.5758300000000001</v>
      </c>
    </row>
    <row r="510" spans="1:13">
      <c r="A510" s="254">
        <v>500</v>
      </c>
      <c r="B510" s="482" t="s">
        <v>531</v>
      </c>
      <c r="C510" s="479">
        <v>2072.35</v>
      </c>
      <c r="D510" s="480">
        <v>2077.4166666666665</v>
      </c>
      <c r="E510" s="480">
        <v>2054.9833333333331</v>
      </c>
      <c r="F510" s="480">
        <v>2037.6166666666668</v>
      </c>
      <c r="G510" s="480">
        <v>2015.1833333333334</v>
      </c>
      <c r="H510" s="480">
        <v>2094.7833333333328</v>
      </c>
      <c r="I510" s="480">
        <v>2117.2166666666662</v>
      </c>
      <c r="J510" s="480">
        <v>2134.5833333333326</v>
      </c>
      <c r="K510" s="479">
        <v>2099.85</v>
      </c>
      <c r="L510" s="479">
        <v>2060.0500000000002</v>
      </c>
      <c r="M510" s="479">
        <v>0.30836999999999998</v>
      </c>
    </row>
    <row r="511" spans="1:13">
      <c r="A511" s="254">
        <v>501</v>
      </c>
      <c r="B511" s="482" t="s">
        <v>741</v>
      </c>
      <c r="C511" s="479">
        <v>1241.7</v>
      </c>
      <c r="D511" s="480">
        <v>1256.5333333333333</v>
      </c>
      <c r="E511" s="480">
        <v>1220.0666666666666</v>
      </c>
      <c r="F511" s="480">
        <v>1198.4333333333334</v>
      </c>
      <c r="G511" s="480">
        <v>1161.9666666666667</v>
      </c>
      <c r="H511" s="480">
        <v>1278.1666666666665</v>
      </c>
      <c r="I511" s="480">
        <v>1314.6333333333332</v>
      </c>
      <c r="J511" s="480">
        <v>1336.2666666666664</v>
      </c>
      <c r="K511" s="479">
        <v>1293</v>
      </c>
      <c r="L511" s="479">
        <v>1234.9000000000001</v>
      </c>
      <c r="M511" s="479">
        <v>0.30702000000000002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19"/>
      <c r="B5" s="519"/>
      <c r="C5" s="520"/>
      <c r="D5" s="52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21" t="s">
        <v>533</v>
      </c>
      <c r="C7" s="521"/>
      <c r="D7" s="248">
        <f>Main!B10</f>
        <v>44321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44320</v>
      </c>
      <c r="B10" s="253">
        <v>543236</v>
      </c>
      <c r="C10" s="254" t="s">
        <v>907</v>
      </c>
      <c r="D10" s="254" t="s">
        <v>908</v>
      </c>
      <c r="E10" s="254" t="s">
        <v>542</v>
      </c>
      <c r="F10" s="356">
        <v>24000</v>
      </c>
      <c r="G10" s="253">
        <v>39.99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44320</v>
      </c>
      <c r="B11" s="253">
        <v>539800</v>
      </c>
      <c r="C11" s="254" t="s">
        <v>909</v>
      </c>
      <c r="D11" s="254" t="s">
        <v>910</v>
      </c>
      <c r="E11" s="254" t="s">
        <v>542</v>
      </c>
      <c r="F11" s="356">
        <v>78416</v>
      </c>
      <c r="G11" s="253">
        <v>11.9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44320</v>
      </c>
      <c r="B12" s="253">
        <v>542727</v>
      </c>
      <c r="C12" s="254" t="s">
        <v>911</v>
      </c>
      <c r="D12" s="254" t="s">
        <v>912</v>
      </c>
      <c r="E12" s="254" t="s">
        <v>542</v>
      </c>
      <c r="F12" s="356">
        <v>24000</v>
      </c>
      <c r="G12" s="253">
        <v>15.55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44320</v>
      </c>
      <c r="B13" s="253">
        <v>542727</v>
      </c>
      <c r="C13" s="254" t="s">
        <v>911</v>
      </c>
      <c r="D13" s="254" t="s">
        <v>913</v>
      </c>
      <c r="E13" s="254" t="s">
        <v>543</v>
      </c>
      <c r="F13" s="356">
        <v>20000</v>
      </c>
      <c r="G13" s="253">
        <v>15.55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44320</v>
      </c>
      <c r="B14" s="253">
        <v>531739</v>
      </c>
      <c r="C14" s="254" t="s">
        <v>914</v>
      </c>
      <c r="D14" s="254" t="s">
        <v>915</v>
      </c>
      <c r="E14" s="254" t="s">
        <v>542</v>
      </c>
      <c r="F14" s="356">
        <v>1000000</v>
      </c>
      <c r="G14" s="253">
        <v>6.1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44320</v>
      </c>
      <c r="B15" s="253">
        <v>531739</v>
      </c>
      <c r="C15" s="254" t="s">
        <v>914</v>
      </c>
      <c r="D15" s="254" t="s">
        <v>916</v>
      </c>
      <c r="E15" s="254" t="s">
        <v>543</v>
      </c>
      <c r="F15" s="356">
        <v>2404506</v>
      </c>
      <c r="G15" s="253">
        <v>6.1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44320</v>
      </c>
      <c r="B16" s="253">
        <v>531739</v>
      </c>
      <c r="C16" s="254" t="s">
        <v>914</v>
      </c>
      <c r="D16" s="254" t="s">
        <v>917</v>
      </c>
      <c r="E16" s="254" t="s">
        <v>542</v>
      </c>
      <c r="F16" s="356">
        <v>1775000</v>
      </c>
      <c r="G16" s="253">
        <v>6.1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44320</v>
      </c>
      <c r="B17" s="253">
        <v>542332</v>
      </c>
      <c r="C17" s="254" t="s">
        <v>918</v>
      </c>
      <c r="D17" s="254" t="s">
        <v>919</v>
      </c>
      <c r="E17" s="254" t="s">
        <v>543</v>
      </c>
      <c r="F17" s="356">
        <v>87950</v>
      </c>
      <c r="G17" s="253">
        <v>6.3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44320</v>
      </c>
      <c r="B18" s="253">
        <v>542332</v>
      </c>
      <c r="C18" s="254" t="s">
        <v>918</v>
      </c>
      <c r="D18" s="254" t="s">
        <v>920</v>
      </c>
      <c r="E18" s="254" t="s">
        <v>542</v>
      </c>
      <c r="F18" s="356">
        <v>87950</v>
      </c>
      <c r="G18" s="253">
        <v>6.3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44320</v>
      </c>
      <c r="B19" s="253">
        <v>541627</v>
      </c>
      <c r="C19" s="254" t="s">
        <v>886</v>
      </c>
      <c r="D19" s="254" t="s">
        <v>887</v>
      </c>
      <c r="E19" s="254" t="s">
        <v>542</v>
      </c>
      <c r="F19" s="356">
        <v>24759</v>
      </c>
      <c r="G19" s="253">
        <v>6.2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44320</v>
      </c>
      <c r="B20" s="253">
        <v>541627</v>
      </c>
      <c r="C20" s="254" t="s">
        <v>886</v>
      </c>
      <c r="D20" s="254" t="s">
        <v>887</v>
      </c>
      <c r="E20" s="254" t="s">
        <v>543</v>
      </c>
      <c r="F20" s="356">
        <v>500</v>
      </c>
      <c r="G20" s="253">
        <v>6.62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44320</v>
      </c>
      <c r="B21" s="253">
        <v>541627</v>
      </c>
      <c r="C21" s="254" t="s">
        <v>886</v>
      </c>
      <c r="D21" s="254" t="s">
        <v>921</v>
      </c>
      <c r="E21" s="254" t="s">
        <v>543</v>
      </c>
      <c r="F21" s="356">
        <v>51347</v>
      </c>
      <c r="G21" s="253">
        <v>6.78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44320</v>
      </c>
      <c r="B22" s="253">
        <v>541627</v>
      </c>
      <c r="C22" s="254" t="s">
        <v>886</v>
      </c>
      <c r="D22" s="254" t="s">
        <v>922</v>
      </c>
      <c r="E22" s="254" t="s">
        <v>543</v>
      </c>
      <c r="F22" s="356">
        <v>35000</v>
      </c>
      <c r="G22" s="253">
        <v>6.24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44320</v>
      </c>
      <c r="B23" s="253">
        <v>541627</v>
      </c>
      <c r="C23" s="254" t="s">
        <v>886</v>
      </c>
      <c r="D23" s="254" t="s">
        <v>923</v>
      </c>
      <c r="E23" s="254" t="s">
        <v>543</v>
      </c>
      <c r="F23" s="356">
        <v>124753</v>
      </c>
      <c r="G23" s="253">
        <v>6.8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44320</v>
      </c>
      <c r="B24" s="253">
        <v>543286</v>
      </c>
      <c r="C24" s="254" t="s">
        <v>924</v>
      </c>
      <c r="D24" s="254" t="s">
        <v>925</v>
      </c>
      <c r="E24" s="254" t="s">
        <v>542</v>
      </c>
      <c r="F24" s="356">
        <v>30000</v>
      </c>
      <c r="G24" s="253">
        <v>19.7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44320</v>
      </c>
      <c r="B25" s="253">
        <v>543286</v>
      </c>
      <c r="C25" s="254" t="s">
        <v>924</v>
      </c>
      <c r="D25" s="254" t="s">
        <v>925</v>
      </c>
      <c r="E25" s="254" t="s">
        <v>543</v>
      </c>
      <c r="F25" s="356">
        <v>30000</v>
      </c>
      <c r="G25" s="253">
        <v>17.72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44320</v>
      </c>
      <c r="B26" s="253">
        <v>524000</v>
      </c>
      <c r="C26" s="254" t="s">
        <v>926</v>
      </c>
      <c r="D26" s="254" t="s">
        <v>927</v>
      </c>
      <c r="E26" s="254" t="s">
        <v>543</v>
      </c>
      <c r="F26" s="356">
        <v>15101431</v>
      </c>
      <c r="G26" s="253">
        <v>115.13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44320</v>
      </c>
      <c r="B27" s="253">
        <v>524000</v>
      </c>
      <c r="C27" s="254" t="s">
        <v>926</v>
      </c>
      <c r="D27" s="254" t="s">
        <v>928</v>
      </c>
      <c r="E27" s="254" t="s">
        <v>543</v>
      </c>
      <c r="F27" s="356">
        <v>23312434</v>
      </c>
      <c r="G27" s="253">
        <v>111.06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44320</v>
      </c>
      <c r="B28" s="253">
        <v>524000</v>
      </c>
      <c r="C28" s="254" t="s">
        <v>926</v>
      </c>
      <c r="D28" s="254" t="s">
        <v>929</v>
      </c>
      <c r="E28" s="254" t="s">
        <v>542</v>
      </c>
      <c r="F28" s="356">
        <v>3611366</v>
      </c>
      <c r="G28" s="253">
        <v>112.98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44320</v>
      </c>
      <c r="B29" s="253">
        <v>524000</v>
      </c>
      <c r="C29" s="254" t="s">
        <v>926</v>
      </c>
      <c r="D29" s="254" t="s">
        <v>929</v>
      </c>
      <c r="E29" s="254" t="s">
        <v>543</v>
      </c>
      <c r="F29" s="356">
        <v>273808</v>
      </c>
      <c r="G29" s="253">
        <v>118.08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44320</v>
      </c>
      <c r="B30" s="253">
        <v>524000</v>
      </c>
      <c r="C30" s="254" t="s">
        <v>926</v>
      </c>
      <c r="D30" s="254" t="s">
        <v>930</v>
      </c>
      <c r="E30" s="254" t="s">
        <v>542</v>
      </c>
      <c r="F30" s="356">
        <v>1629997</v>
      </c>
      <c r="G30" s="253">
        <v>116.7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44320</v>
      </c>
      <c r="B31" s="253">
        <v>524000</v>
      </c>
      <c r="C31" s="254" t="s">
        <v>926</v>
      </c>
      <c r="D31" s="254" t="s">
        <v>930</v>
      </c>
      <c r="E31" s="254" t="s">
        <v>543</v>
      </c>
      <c r="F31" s="356">
        <v>498428</v>
      </c>
      <c r="G31" s="253">
        <v>118.75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44320</v>
      </c>
      <c r="B32" s="253">
        <v>524000</v>
      </c>
      <c r="C32" s="254" t="s">
        <v>926</v>
      </c>
      <c r="D32" s="254" t="s">
        <v>931</v>
      </c>
      <c r="E32" s="254" t="s">
        <v>542</v>
      </c>
      <c r="F32" s="356">
        <v>2136672</v>
      </c>
      <c r="G32" s="253">
        <v>116.4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44320</v>
      </c>
      <c r="B33" s="253">
        <v>524000</v>
      </c>
      <c r="C33" s="254" t="s">
        <v>926</v>
      </c>
      <c r="D33" s="254" t="s">
        <v>931</v>
      </c>
      <c r="E33" s="254" t="s">
        <v>543</v>
      </c>
      <c r="F33" s="356">
        <v>661637</v>
      </c>
      <c r="G33" s="253">
        <v>117.42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44320</v>
      </c>
      <c r="B34" s="253">
        <v>524000</v>
      </c>
      <c r="C34" s="254" t="s">
        <v>926</v>
      </c>
      <c r="D34" s="254" t="s">
        <v>932</v>
      </c>
      <c r="E34" s="254" t="s">
        <v>542</v>
      </c>
      <c r="F34" s="356">
        <v>1790000</v>
      </c>
      <c r="G34" s="253">
        <v>111.05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44320</v>
      </c>
      <c r="B35" s="253">
        <v>524000</v>
      </c>
      <c r="C35" s="254" t="s">
        <v>926</v>
      </c>
      <c r="D35" s="254" t="s">
        <v>933</v>
      </c>
      <c r="E35" s="254" t="s">
        <v>542</v>
      </c>
      <c r="F35" s="356">
        <v>5000000</v>
      </c>
      <c r="G35" s="253">
        <v>111.05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44320</v>
      </c>
      <c r="B36" s="253">
        <v>524000</v>
      </c>
      <c r="C36" s="254" t="s">
        <v>926</v>
      </c>
      <c r="D36" s="254" t="s">
        <v>934</v>
      </c>
      <c r="E36" s="254" t="s">
        <v>542</v>
      </c>
      <c r="F36" s="356">
        <v>2000000</v>
      </c>
      <c r="G36" s="253">
        <v>111.05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44320</v>
      </c>
      <c r="B37" s="253">
        <v>524000</v>
      </c>
      <c r="C37" s="254" t="s">
        <v>926</v>
      </c>
      <c r="D37" s="254" t="s">
        <v>934</v>
      </c>
      <c r="E37" s="254" t="s">
        <v>542</v>
      </c>
      <c r="F37" s="356">
        <v>2250000</v>
      </c>
      <c r="G37" s="253">
        <v>111.05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44320</v>
      </c>
      <c r="B38" s="253">
        <v>511549</v>
      </c>
      <c r="C38" s="254" t="s">
        <v>935</v>
      </c>
      <c r="D38" s="254" t="s">
        <v>936</v>
      </c>
      <c r="E38" s="254" t="s">
        <v>542</v>
      </c>
      <c r="F38" s="356">
        <v>24234</v>
      </c>
      <c r="G38" s="253">
        <v>44.59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44320</v>
      </c>
      <c r="B39" s="253">
        <v>543282</v>
      </c>
      <c r="C39" s="254" t="s">
        <v>937</v>
      </c>
      <c r="D39" s="254" t="s">
        <v>938</v>
      </c>
      <c r="E39" s="254" t="s">
        <v>542</v>
      </c>
      <c r="F39" s="356">
        <v>3000</v>
      </c>
      <c r="G39" s="253">
        <v>207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44320</v>
      </c>
      <c r="B40" s="253">
        <v>504335</v>
      </c>
      <c r="C40" s="254" t="s">
        <v>939</v>
      </c>
      <c r="D40" s="254" t="s">
        <v>940</v>
      </c>
      <c r="E40" s="254" t="s">
        <v>543</v>
      </c>
      <c r="F40" s="356">
        <v>973671</v>
      </c>
      <c r="G40" s="253">
        <v>0.22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44320</v>
      </c>
      <c r="B41" s="253">
        <v>539273</v>
      </c>
      <c r="C41" s="254" t="s">
        <v>941</v>
      </c>
      <c r="D41" s="254" t="s">
        <v>942</v>
      </c>
      <c r="E41" s="254" t="s">
        <v>542</v>
      </c>
      <c r="F41" s="356">
        <v>11000</v>
      </c>
      <c r="G41" s="253">
        <v>20.95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44320</v>
      </c>
      <c r="B42" s="253">
        <v>539273</v>
      </c>
      <c r="C42" s="254" t="s">
        <v>941</v>
      </c>
      <c r="D42" s="254" t="s">
        <v>943</v>
      </c>
      <c r="E42" s="254" t="s">
        <v>543</v>
      </c>
      <c r="F42" s="356">
        <v>11000</v>
      </c>
      <c r="G42" s="253">
        <v>20.95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44320</v>
      </c>
      <c r="B43" s="253">
        <v>501351</v>
      </c>
      <c r="C43" s="254" t="s">
        <v>944</v>
      </c>
      <c r="D43" s="254" t="s">
        <v>945</v>
      </c>
      <c r="E43" s="254" t="s">
        <v>542</v>
      </c>
      <c r="F43" s="356">
        <v>21000</v>
      </c>
      <c r="G43" s="253">
        <v>31.4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44320</v>
      </c>
      <c r="B44" s="253">
        <v>501351</v>
      </c>
      <c r="C44" s="254" t="s">
        <v>944</v>
      </c>
      <c r="D44" s="254" t="s">
        <v>946</v>
      </c>
      <c r="E44" s="254" t="s">
        <v>543</v>
      </c>
      <c r="F44" s="356">
        <v>21000</v>
      </c>
      <c r="G44" s="253">
        <v>31.4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44320</v>
      </c>
      <c r="B45" s="253">
        <v>500366</v>
      </c>
      <c r="C45" s="254" t="s">
        <v>947</v>
      </c>
      <c r="D45" s="254" t="s">
        <v>891</v>
      </c>
      <c r="E45" s="254" t="s">
        <v>542</v>
      </c>
      <c r="F45" s="356">
        <v>165092</v>
      </c>
      <c r="G45" s="253">
        <v>4.2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44320</v>
      </c>
      <c r="B46" s="253">
        <v>500366</v>
      </c>
      <c r="C46" s="254" t="s">
        <v>947</v>
      </c>
      <c r="D46" s="254" t="s">
        <v>891</v>
      </c>
      <c r="E46" s="254" t="s">
        <v>543</v>
      </c>
      <c r="F46" s="356">
        <v>1000000</v>
      </c>
      <c r="G46" s="253">
        <v>4.2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44320</v>
      </c>
      <c r="B47" s="253">
        <v>534618</v>
      </c>
      <c r="C47" s="254" t="s">
        <v>948</v>
      </c>
      <c r="D47" s="254" t="s">
        <v>949</v>
      </c>
      <c r="E47" s="254" t="s">
        <v>543</v>
      </c>
      <c r="F47" s="356">
        <v>199000</v>
      </c>
      <c r="G47" s="253">
        <v>60.05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44320</v>
      </c>
      <c r="B48" s="253">
        <v>539526</v>
      </c>
      <c r="C48" s="254" t="s">
        <v>950</v>
      </c>
      <c r="D48" s="254" t="s">
        <v>951</v>
      </c>
      <c r="E48" s="254" t="s">
        <v>543</v>
      </c>
      <c r="F48" s="356">
        <v>1998000</v>
      </c>
      <c r="G48" s="253">
        <v>0.42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44320</v>
      </c>
      <c r="B49" s="253">
        <v>540259</v>
      </c>
      <c r="C49" s="254" t="s">
        <v>859</v>
      </c>
      <c r="D49" s="254" t="s">
        <v>858</v>
      </c>
      <c r="E49" s="254" t="s">
        <v>542</v>
      </c>
      <c r="F49" s="356">
        <v>89812</v>
      </c>
      <c r="G49" s="253">
        <v>12.77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44320</v>
      </c>
      <c r="B50" s="253">
        <v>540259</v>
      </c>
      <c r="C50" s="254" t="s">
        <v>859</v>
      </c>
      <c r="D50" s="254" t="s">
        <v>858</v>
      </c>
      <c r="E50" s="254" t="s">
        <v>543</v>
      </c>
      <c r="F50" s="356">
        <v>68798</v>
      </c>
      <c r="G50" s="253">
        <v>12.6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44320</v>
      </c>
      <c r="B51" s="253">
        <v>538920</v>
      </c>
      <c r="C51" s="254" t="s">
        <v>952</v>
      </c>
      <c r="D51" s="254" t="s">
        <v>953</v>
      </c>
      <c r="E51" s="254" t="s">
        <v>543</v>
      </c>
      <c r="F51" s="356">
        <v>16000</v>
      </c>
      <c r="G51" s="253">
        <v>43.05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44320</v>
      </c>
      <c r="B52" s="253">
        <v>539026</v>
      </c>
      <c r="C52" s="254" t="s">
        <v>954</v>
      </c>
      <c r="D52" s="254" t="s">
        <v>955</v>
      </c>
      <c r="E52" s="254" t="s">
        <v>542</v>
      </c>
      <c r="F52" s="356">
        <v>24000</v>
      </c>
      <c r="G52" s="253">
        <v>10.199999999999999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44320</v>
      </c>
      <c r="B53" s="253">
        <v>539026</v>
      </c>
      <c r="C53" s="254" t="s">
        <v>954</v>
      </c>
      <c r="D53" s="254" t="s">
        <v>955</v>
      </c>
      <c r="E53" s="254" t="s">
        <v>543</v>
      </c>
      <c r="F53" s="356">
        <v>24000</v>
      </c>
      <c r="G53" s="253">
        <v>10.1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44320</v>
      </c>
      <c r="B54" s="253">
        <v>539026</v>
      </c>
      <c r="C54" s="254" t="s">
        <v>954</v>
      </c>
      <c r="D54" s="254" t="s">
        <v>956</v>
      </c>
      <c r="E54" s="254" t="s">
        <v>542</v>
      </c>
      <c r="F54" s="356">
        <v>36000</v>
      </c>
      <c r="G54" s="253">
        <v>10.16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44320</v>
      </c>
      <c r="B55" s="253">
        <v>539026</v>
      </c>
      <c r="C55" s="254" t="s">
        <v>954</v>
      </c>
      <c r="D55" s="254" t="s">
        <v>957</v>
      </c>
      <c r="E55" s="254" t="s">
        <v>543</v>
      </c>
      <c r="F55" s="356">
        <v>28000</v>
      </c>
      <c r="G55" s="253">
        <v>10.02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44320</v>
      </c>
      <c r="B56" s="253">
        <v>524470</v>
      </c>
      <c r="C56" s="254" t="s">
        <v>958</v>
      </c>
      <c r="D56" s="254" t="s">
        <v>857</v>
      </c>
      <c r="E56" s="254" t="s">
        <v>542</v>
      </c>
      <c r="F56" s="356">
        <v>4618992</v>
      </c>
      <c r="G56" s="253">
        <v>5.29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44320</v>
      </c>
      <c r="B57" s="253">
        <v>524470</v>
      </c>
      <c r="C57" s="254" t="s">
        <v>958</v>
      </c>
      <c r="D57" s="254" t="s">
        <v>857</v>
      </c>
      <c r="E57" s="254" t="s">
        <v>543</v>
      </c>
      <c r="F57" s="356">
        <v>4618992</v>
      </c>
      <c r="G57" s="253">
        <v>5.49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44320</v>
      </c>
      <c r="B58" s="253" t="s">
        <v>871</v>
      </c>
      <c r="C58" s="254" t="s">
        <v>872</v>
      </c>
      <c r="D58" s="254" t="s">
        <v>870</v>
      </c>
      <c r="E58" s="254" t="s">
        <v>542</v>
      </c>
      <c r="F58" s="356">
        <v>445498</v>
      </c>
      <c r="G58" s="253">
        <v>263.95</v>
      </c>
      <c r="H58" s="325" t="s">
        <v>841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44320</v>
      </c>
      <c r="B59" s="253" t="s">
        <v>871</v>
      </c>
      <c r="C59" s="254" t="s">
        <v>872</v>
      </c>
      <c r="D59" s="254" t="s">
        <v>876</v>
      </c>
      <c r="E59" s="254" t="s">
        <v>542</v>
      </c>
      <c r="F59" s="356">
        <v>403283</v>
      </c>
      <c r="G59" s="253">
        <v>262.92</v>
      </c>
      <c r="H59" s="325" t="s">
        <v>841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44320</v>
      </c>
      <c r="B60" s="253" t="s">
        <v>889</v>
      </c>
      <c r="C60" s="254" t="s">
        <v>890</v>
      </c>
      <c r="D60" s="254" t="s">
        <v>870</v>
      </c>
      <c r="E60" s="254" t="s">
        <v>542</v>
      </c>
      <c r="F60" s="356">
        <v>2005605</v>
      </c>
      <c r="G60" s="253">
        <v>50.57</v>
      </c>
      <c r="H60" s="325" t="s">
        <v>841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44320</v>
      </c>
      <c r="B61" s="253" t="s">
        <v>889</v>
      </c>
      <c r="C61" s="254" t="s">
        <v>890</v>
      </c>
      <c r="D61" s="254" t="s">
        <v>873</v>
      </c>
      <c r="E61" s="254" t="s">
        <v>542</v>
      </c>
      <c r="F61" s="356">
        <v>1264990</v>
      </c>
      <c r="G61" s="253">
        <v>49.57</v>
      </c>
      <c r="H61" s="325" t="s">
        <v>841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44320</v>
      </c>
      <c r="B62" s="118" t="s">
        <v>959</v>
      </c>
      <c r="C62" s="231" t="s">
        <v>960</v>
      </c>
      <c r="D62" s="231" t="s">
        <v>860</v>
      </c>
      <c r="E62" s="254" t="s">
        <v>542</v>
      </c>
      <c r="F62" s="118">
        <v>695779</v>
      </c>
      <c r="G62" s="118">
        <v>119.76</v>
      </c>
      <c r="H62" s="325" t="s">
        <v>841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44320</v>
      </c>
      <c r="B63" s="253" t="s">
        <v>959</v>
      </c>
      <c r="C63" s="254" t="s">
        <v>960</v>
      </c>
      <c r="D63" s="254" t="s">
        <v>857</v>
      </c>
      <c r="E63" s="254" t="s">
        <v>542</v>
      </c>
      <c r="F63" s="356">
        <v>392746</v>
      </c>
      <c r="G63" s="253">
        <v>119.95</v>
      </c>
      <c r="H63" s="325" t="s">
        <v>841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44320</v>
      </c>
      <c r="B64" s="253" t="s">
        <v>926</v>
      </c>
      <c r="C64" s="254" t="s">
        <v>961</v>
      </c>
      <c r="D64" s="254" t="s">
        <v>962</v>
      </c>
      <c r="E64" s="254" t="s">
        <v>542</v>
      </c>
      <c r="F64" s="356">
        <v>459166</v>
      </c>
      <c r="G64" s="253">
        <v>118.98</v>
      </c>
      <c r="H64" s="325" t="s">
        <v>841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44320</v>
      </c>
      <c r="B65" s="253" t="s">
        <v>926</v>
      </c>
      <c r="C65" s="254" t="s">
        <v>961</v>
      </c>
      <c r="D65" s="254" t="s">
        <v>929</v>
      </c>
      <c r="E65" s="254" t="s">
        <v>542</v>
      </c>
      <c r="F65" s="356">
        <v>258194</v>
      </c>
      <c r="G65" s="253">
        <v>118.37</v>
      </c>
      <c r="H65" s="325" t="s">
        <v>841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44320</v>
      </c>
      <c r="B66" s="253" t="s">
        <v>926</v>
      </c>
      <c r="C66" s="254" t="s">
        <v>961</v>
      </c>
      <c r="D66" s="254" t="s">
        <v>860</v>
      </c>
      <c r="E66" s="254" t="s">
        <v>542</v>
      </c>
      <c r="F66" s="356">
        <v>623911</v>
      </c>
      <c r="G66" s="253">
        <v>117.04</v>
      </c>
      <c r="H66" s="325" t="s">
        <v>841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44320</v>
      </c>
      <c r="B67" s="253" t="s">
        <v>177</v>
      </c>
      <c r="C67" s="254" t="s">
        <v>963</v>
      </c>
      <c r="D67" s="254" t="s">
        <v>876</v>
      </c>
      <c r="E67" s="254" t="s">
        <v>542</v>
      </c>
      <c r="F67" s="356">
        <v>1547626</v>
      </c>
      <c r="G67" s="253">
        <v>726.2</v>
      </c>
      <c r="H67" s="325" t="s">
        <v>841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44320</v>
      </c>
      <c r="B68" s="253" t="s">
        <v>177</v>
      </c>
      <c r="C68" s="254" t="s">
        <v>963</v>
      </c>
      <c r="D68" s="254" t="s">
        <v>964</v>
      </c>
      <c r="E68" s="254" t="s">
        <v>542</v>
      </c>
      <c r="F68" s="356">
        <v>1438177</v>
      </c>
      <c r="G68" s="253">
        <v>726.85</v>
      </c>
      <c r="H68" s="325" t="s">
        <v>841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44320</v>
      </c>
      <c r="B69" s="253" t="s">
        <v>874</v>
      </c>
      <c r="C69" s="254" t="s">
        <v>875</v>
      </c>
      <c r="D69" s="254" t="s">
        <v>965</v>
      </c>
      <c r="E69" s="254" t="s">
        <v>542</v>
      </c>
      <c r="F69" s="356">
        <v>182411</v>
      </c>
      <c r="G69" s="253">
        <v>1284.77</v>
      </c>
      <c r="H69" s="325" t="s">
        <v>841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44320</v>
      </c>
      <c r="B70" s="253" t="s">
        <v>874</v>
      </c>
      <c r="C70" s="254" t="s">
        <v>875</v>
      </c>
      <c r="D70" s="254" t="s">
        <v>876</v>
      </c>
      <c r="E70" s="254" t="s">
        <v>542</v>
      </c>
      <c r="F70" s="356">
        <v>263403</v>
      </c>
      <c r="G70" s="253">
        <v>1257.4000000000001</v>
      </c>
      <c r="H70" s="325" t="s">
        <v>841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44320</v>
      </c>
      <c r="B71" s="253" t="s">
        <v>874</v>
      </c>
      <c r="C71" s="254" t="s">
        <v>875</v>
      </c>
      <c r="D71" s="254" t="s">
        <v>870</v>
      </c>
      <c r="E71" s="254" t="s">
        <v>542</v>
      </c>
      <c r="F71" s="356">
        <v>418716</v>
      </c>
      <c r="G71" s="253">
        <v>1259.77</v>
      </c>
      <c r="H71" s="325" t="s">
        <v>841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44320</v>
      </c>
      <c r="B72" s="253" t="s">
        <v>874</v>
      </c>
      <c r="C72" s="254" t="s">
        <v>875</v>
      </c>
      <c r="D72" s="254" t="s">
        <v>873</v>
      </c>
      <c r="E72" s="254" t="s">
        <v>542</v>
      </c>
      <c r="F72" s="356">
        <v>191088</v>
      </c>
      <c r="G72" s="253">
        <v>1257.1300000000001</v>
      </c>
      <c r="H72" s="325" t="s">
        <v>841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44320</v>
      </c>
      <c r="B73" s="253" t="s">
        <v>874</v>
      </c>
      <c r="C73" s="254" t="s">
        <v>875</v>
      </c>
      <c r="D73" s="254" t="s">
        <v>966</v>
      </c>
      <c r="E73" s="254" t="s">
        <v>542</v>
      </c>
      <c r="F73" s="356">
        <v>190964</v>
      </c>
      <c r="G73" s="253">
        <v>1267.5999999999999</v>
      </c>
      <c r="H73" s="325" t="s">
        <v>841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44320</v>
      </c>
      <c r="B74" s="253" t="s">
        <v>967</v>
      </c>
      <c r="C74" s="254" t="s">
        <v>968</v>
      </c>
      <c r="D74" s="254" t="s">
        <v>870</v>
      </c>
      <c r="E74" s="254" t="s">
        <v>542</v>
      </c>
      <c r="F74" s="356">
        <v>464042</v>
      </c>
      <c r="G74" s="253">
        <v>83.03</v>
      </c>
      <c r="H74" s="325" t="s">
        <v>841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44320</v>
      </c>
      <c r="B75" s="253" t="s">
        <v>969</v>
      </c>
      <c r="C75" s="254" t="s">
        <v>970</v>
      </c>
      <c r="D75" s="254" t="s">
        <v>971</v>
      </c>
      <c r="E75" s="254" t="s">
        <v>543</v>
      </c>
      <c r="F75" s="356">
        <v>164751</v>
      </c>
      <c r="G75" s="253">
        <v>12.93</v>
      </c>
      <c r="H75" s="325" t="s">
        <v>841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44320</v>
      </c>
      <c r="B76" s="253" t="s">
        <v>972</v>
      </c>
      <c r="C76" s="254" t="s">
        <v>973</v>
      </c>
      <c r="D76" s="254" t="s">
        <v>974</v>
      </c>
      <c r="E76" s="254" t="s">
        <v>543</v>
      </c>
      <c r="F76" s="356">
        <v>6502479</v>
      </c>
      <c r="G76" s="253">
        <v>9.01</v>
      </c>
      <c r="H76" s="325" t="s">
        <v>841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44320</v>
      </c>
      <c r="B77" s="253" t="s">
        <v>871</v>
      </c>
      <c r="C77" s="254" t="s">
        <v>872</v>
      </c>
      <c r="D77" s="254" t="s">
        <v>876</v>
      </c>
      <c r="E77" s="254" t="s">
        <v>543</v>
      </c>
      <c r="F77" s="356">
        <v>389326</v>
      </c>
      <c r="G77" s="253">
        <v>264.07</v>
      </c>
      <c r="H77" s="325" t="s">
        <v>841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44320</v>
      </c>
      <c r="B78" s="253" t="s">
        <v>871</v>
      </c>
      <c r="C78" s="254" t="s">
        <v>872</v>
      </c>
      <c r="D78" s="254" t="s">
        <v>870</v>
      </c>
      <c r="E78" s="254" t="s">
        <v>543</v>
      </c>
      <c r="F78" s="356">
        <v>445498</v>
      </c>
      <c r="G78" s="253">
        <v>263.38</v>
      </c>
      <c r="H78" s="325" t="s">
        <v>841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44320</v>
      </c>
      <c r="B79" s="253" t="s">
        <v>889</v>
      </c>
      <c r="C79" s="254" t="s">
        <v>890</v>
      </c>
      <c r="D79" s="254" t="s">
        <v>870</v>
      </c>
      <c r="E79" s="254" t="s">
        <v>543</v>
      </c>
      <c r="F79" s="356">
        <v>2005605</v>
      </c>
      <c r="G79" s="253">
        <v>50.28</v>
      </c>
      <c r="H79" s="325" t="s">
        <v>841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44320</v>
      </c>
      <c r="B80" s="253" t="s">
        <v>889</v>
      </c>
      <c r="C80" s="254" t="s">
        <v>890</v>
      </c>
      <c r="D80" s="254" t="s">
        <v>975</v>
      </c>
      <c r="E80" s="254" t="s">
        <v>543</v>
      </c>
      <c r="F80" s="356">
        <v>1200000</v>
      </c>
      <c r="G80" s="253">
        <v>48.03</v>
      </c>
      <c r="H80" s="325" t="s">
        <v>841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44320</v>
      </c>
      <c r="B81" s="253" t="s">
        <v>889</v>
      </c>
      <c r="C81" s="254" t="s">
        <v>890</v>
      </c>
      <c r="D81" s="254" t="s">
        <v>873</v>
      </c>
      <c r="E81" s="254" t="s">
        <v>543</v>
      </c>
      <c r="F81" s="356">
        <v>1265527</v>
      </c>
      <c r="G81" s="253">
        <v>49.73</v>
      </c>
      <c r="H81" s="325" t="s">
        <v>841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44320</v>
      </c>
      <c r="B82" s="253" t="s">
        <v>959</v>
      </c>
      <c r="C82" s="254" t="s">
        <v>960</v>
      </c>
      <c r="D82" s="254" t="s">
        <v>857</v>
      </c>
      <c r="E82" s="254" t="s">
        <v>543</v>
      </c>
      <c r="F82" s="356">
        <v>717435</v>
      </c>
      <c r="G82" s="253">
        <v>120.32</v>
      </c>
      <c r="H82" s="325" t="s">
        <v>841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44320</v>
      </c>
      <c r="B83" s="253" t="s">
        <v>959</v>
      </c>
      <c r="C83" s="254" t="s">
        <v>960</v>
      </c>
      <c r="D83" s="254" t="s">
        <v>860</v>
      </c>
      <c r="E83" s="254" t="s">
        <v>543</v>
      </c>
      <c r="F83" s="356">
        <v>427224</v>
      </c>
      <c r="G83" s="253">
        <v>121.71</v>
      </c>
      <c r="H83" s="325" t="s">
        <v>841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44320</v>
      </c>
      <c r="B84" s="253" t="s">
        <v>895</v>
      </c>
      <c r="C84" s="254" t="s">
        <v>896</v>
      </c>
      <c r="D84" s="254" t="s">
        <v>888</v>
      </c>
      <c r="E84" s="254" t="s">
        <v>543</v>
      </c>
      <c r="F84" s="356">
        <v>439753</v>
      </c>
      <c r="G84" s="253">
        <v>32.340000000000003</v>
      </c>
      <c r="H84" s="325" t="s">
        <v>841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44320</v>
      </c>
      <c r="B85" s="253" t="s">
        <v>926</v>
      </c>
      <c r="C85" s="254" t="s">
        <v>961</v>
      </c>
      <c r="D85" s="254" t="s">
        <v>860</v>
      </c>
      <c r="E85" s="254" t="s">
        <v>543</v>
      </c>
      <c r="F85" s="356">
        <v>1999086</v>
      </c>
      <c r="G85" s="253">
        <v>119.83</v>
      </c>
      <c r="H85" s="325" t="s">
        <v>841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44320</v>
      </c>
      <c r="B86" s="253" t="s">
        <v>926</v>
      </c>
      <c r="C86" s="254" t="s">
        <v>961</v>
      </c>
      <c r="D86" s="254" t="s">
        <v>962</v>
      </c>
      <c r="E86" s="254" t="s">
        <v>543</v>
      </c>
      <c r="F86" s="356">
        <v>1590735</v>
      </c>
      <c r="G86" s="253">
        <v>116.62</v>
      </c>
      <c r="H86" s="325" t="s">
        <v>841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44320</v>
      </c>
      <c r="B87" s="253" t="s">
        <v>926</v>
      </c>
      <c r="C87" s="254" t="s">
        <v>961</v>
      </c>
      <c r="D87" s="254" t="s">
        <v>929</v>
      </c>
      <c r="E87" s="254" t="s">
        <v>543</v>
      </c>
      <c r="F87" s="356">
        <v>3595752</v>
      </c>
      <c r="G87" s="253">
        <v>114.32</v>
      </c>
      <c r="H87" s="325" t="s">
        <v>841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44320</v>
      </c>
      <c r="B88" s="253" t="s">
        <v>976</v>
      </c>
      <c r="C88" s="254" t="s">
        <v>977</v>
      </c>
      <c r="D88" s="254" t="s">
        <v>978</v>
      </c>
      <c r="E88" s="254" t="s">
        <v>543</v>
      </c>
      <c r="F88" s="356">
        <v>3123721</v>
      </c>
      <c r="G88" s="253">
        <v>14.91</v>
      </c>
      <c r="H88" s="325" t="s">
        <v>841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44320</v>
      </c>
      <c r="B89" s="253" t="s">
        <v>979</v>
      </c>
      <c r="C89" s="254" t="s">
        <v>980</v>
      </c>
      <c r="D89" s="254" t="s">
        <v>981</v>
      </c>
      <c r="E89" s="254" t="s">
        <v>543</v>
      </c>
      <c r="F89" s="356">
        <v>25000000</v>
      </c>
      <c r="G89" s="253">
        <v>5.23</v>
      </c>
      <c r="H89" s="325" t="s">
        <v>841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44320</v>
      </c>
      <c r="B90" s="253" t="s">
        <v>177</v>
      </c>
      <c r="C90" s="254" t="s">
        <v>963</v>
      </c>
      <c r="D90" s="254" t="s">
        <v>964</v>
      </c>
      <c r="E90" s="254" t="s">
        <v>543</v>
      </c>
      <c r="F90" s="356">
        <v>1385734</v>
      </c>
      <c r="G90" s="253">
        <v>727.53</v>
      </c>
      <c r="H90" s="325" t="s">
        <v>841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44320</v>
      </c>
      <c r="B91" s="253" t="s">
        <v>177</v>
      </c>
      <c r="C91" s="254" t="s">
        <v>963</v>
      </c>
      <c r="D91" s="254" t="s">
        <v>876</v>
      </c>
      <c r="E91" s="254" t="s">
        <v>543</v>
      </c>
      <c r="F91" s="356">
        <v>1541154</v>
      </c>
      <c r="G91" s="253">
        <v>727.34</v>
      </c>
      <c r="H91" s="325" t="s">
        <v>841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44320</v>
      </c>
      <c r="B92" s="253" t="s">
        <v>874</v>
      </c>
      <c r="C92" s="254" t="s">
        <v>875</v>
      </c>
      <c r="D92" s="254" t="s">
        <v>873</v>
      </c>
      <c r="E92" s="254" t="s">
        <v>543</v>
      </c>
      <c r="F92" s="356">
        <v>191280</v>
      </c>
      <c r="G92" s="253">
        <v>1255.81</v>
      </c>
      <c r="H92" s="325" t="s">
        <v>841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44320</v>
      </c>
      <c r="B93" s="253" t="s">
        <v>874</v>
      </c>
      <c r="C93" s="254" t="s">
        <v>875</v>
      </c>
      <c r="D93" s="254" t="s">
        <v>965</v>
      </c>
      <c r="E93" s="254" t="s">
        <v>543</v>
      </c>
      <c r="F93" s="356">
        <v>182411</v>
      </c>
      <c r="G93" s="253">
        <v>1285.33</v>
      </c>
      <c r="H93" s="325" t="s">
        <v>841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44320</v>
      </c>
      <c r="B94" s="253" t="s">
        <v>874</v>
      </c>
      <c r="C94" s="254" t="s">
        <v>875</v>
      </c>
      <c r="D94" s="254" t="s">
        <v>870</v>
      </c>
      <c r="E94" s="254" t="s">
        <v>543</v>
      </c>
      <c r="F94" s="356">
        <v>418716</v>
      </c>
      <c r="G94" s="253">
        <v>1260.8699999999999</v>
      </c>
      <c r="H94" s="325" t="s">
        <v>841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44320</v>
      </c>
      <c r="B95" s="253" t="s">
        <v>874</v>
      </c>
      <c r="C95" s="254" t="s">
        <v>875</v>
      </c>
      <c r="D95" s="254" t="s">
        <v>876</v>
      </c>
      <c r="E95" s="254" t="s">
        <v>543</v>
      </c>
      <c r="F95" s="356">
        <v>261285</v>
      </c>
      <c r="G95" s="253">
        <v>1260.6099999999999</v>
      </c>
      <c r="H95" s="325" t="s">
        <v>841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44320</v>
      </c>
      <c r="B96" s="253" t="s">
        <v>874</v>
      </c>
      <c r="C96" s="254" t="s">
        <v>875</v>
      </c>
      <c r="D96" s="254" t="s">
        <v>966</v>
      </c>
      <c r="E96" s="254" t="s">
        <v>543</v>
      </c>
      <c r="F96" s="356">
        <v>190964</v>
      </c>
      <c r="G96" s="253">
        <v>1268.19</v>
      </c>
      <c r="H96" s="325" t="s">
        <v>841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44320</v>
      </c>
      <c r="B97" s="253" t="s">
        <v>967</v>
      </c>
      <c r="C97" s="254" t="s">
        <v>968</v>
      </c>
      <c r="D97" s="254" t="s">
        <v>870</v>
      </c>
      <c r="E97" s="254" t="s">
        <v>543</v>
      </c>
      <c r="F97" s="356">
        <v>464042</v>
      </c>
      <c r="G97" s="253">
        <v>82.93</v>
      </c>
      <c r="H97" s="325" t="s">
        <v>841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44320</v>
      </c>
      <c r="B98" s="253" t="s">
        <v>892</v>
      </c>
      <c r="C98" s="254" t="s">
        <v>893</v>
      </c>
      <c r="D98" s="254" t="s">
        <v>894</v>
      </c>
      <c r="E98" s="254" t="s">
        <v>543</v>
      </c>
      <c r="F98" s="356">
        <v>199800</v>
      </c>
      <c r="G98" s="253">
        <v>145.18</v>
      </c>
      <c r="H98" s="325" t="s">
        <v>841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4"/>
  <sheetViews>
    <sheetView zoomScale="85" zoomScaleNormal="85" workbookViewId="0">
      <selection activeCell="F26" sqref="F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885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84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83" customFormat="1" ht="14.25">
      <c r="A10" s="358">
        <v>1</v>
      </c>
      <c r="B10" s="373">
        <v>44291</v>
      </c>
      <c r="C10" s="374"/>
      <c r="D10" s="410" t="s">
        <v>109</v>
      </c>
      <c r="E10" s="378" t="s">
        <v>557</v>
      </c>
      <c r="F10" s="383" t="s">
        <v>845</v>
      </c>
      <c r="G10" s="383">
        <v>1370</v>
      </c>
      <c r="H10" s="378"/>
      <c r="I10" s="375" t="s">
        <v>846</v>
      </c>
      <c r="J10" s="380" t="s">
        <v>558</v>
      </c>
      <c r="K10" s="380"/>
      <c r="L10" s="388"/>
      <c r="M10" s="351"/>
      <c r="N10" s="361"/>
      <c r="O10" s="357"/>
      <c r="P10" s="451"/>
      <c r="Q10" s="4"/>
      <c r="R10" s="45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83" customFormat="1" ht="14.25">
      <c r="A11" s="358">
        <v>2</v>
      </c>
      <c r="B11" s="416">
        <v>44295</v>
      </c>
      <c r="C11" s="374"/>
      <c r="D11" s="410" t="s">
        <v>365</v>
      </c>
      <c r="E11" s="378" t="s">
        <v>557</v>
      </c>
      <c r="F11" s="387" t="s">
        <v>849</v>
      </c>
      <c r="G11" s="383">
        <v>1370</v>
      </c>
      <c r="H11" s="378"/>
      <c r="I11" s="375" t="s">
        <v>850</v>
      </c>
      <c r="J11" s="380" t="s">
        <v>558</v>
      </c>
      <c r="K11" s="380"/>
      <c r="L11" s="388"/>
      <c r="M11" s="351"/>
      <c r="N11" s="361"/>
      <c r="O11" s="357"/>
      <c r="P11" s="451"/>
      <c r="Q11" s="4"/>
      <c r="R11" s="45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83" customFormat="1" ht="14.25">
      <c r="A12" s="466">
        <v>3</v>
      </c>
      <c r="B12" s="498">
        <v>44301</v>
      </c>
      <c r="C12" s="468"/>
      <c r="D12" s="499" t="s">
        <v>744</v>
      </c>
      <c r="E12" s="470" t="s">
        <v>557</v>
      </c>
      <c r="F12" s="471">
        <v>4125</v>
      </c>
      <c r="G12" s="472">
        <v>3850</v>
      </c>
      <c r="H12" s="470">
        <v>4350</v>
      </c>
      <c r="I12" s="473" t="s">
        <v>851</v>
      </c>
      <c r="J12" s="500" t="s">
        <v>861</v>
      </c>
      <c r="K12" s="500">
        <f t="shared" ref="K12" si="0">H12-F12</f>
        <v>225</v>
      </c>
      <c r="L12" s="501">
        <f t="shared" ref="L12" si="1">(F12*-0.8)/100</f>
        <v>-33</v>
      </c>
      <c r="M12" s="476">
        <f t="shared" ref="M12" si="2">(K12+L12)/F12</f>
        <v>4.6545454545454543E-2</v>
      </c>
      <c r="N12" s="500" t="s">
        <v>556</v>
      </c>
      <c r="O12" s="478">
        <v>44314</v>
      </c>
      <c r="P12" s="451"/>
      <c r="Q12" s="4"/>
      <c r="R12" s="452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83" customFormat="1" ht="14.25">
      <c r="A13" s="466">
        <v>4</v>
      </c>
      <c r="B13" s="498">
        <v>44313</v>
      </c>
      <c r="C13" s="468"/>
      <c r="D13" s="499" t="s">
        <v>242</v>
      </c>
      <c r="E13" s="470" t="s">
        <v>557</v>
      </c>
      <c r="F13" s="471">
        <v>492.5</v>
      </c>
      <c r="G13" s="472">
        <v>460</v>
      </c>
      <c r="H13" s="470">
        <v>515</v>
      </c>
      <c r="I13" s="473">
        <v>550</v>
      </c>
      <c r="J13" s="500" t="s">
        <v>866</v>
      </c>
      <c r="K13" s="500">
        <f t="shared" ref="K13" si="3">H13-F13</f>
        <v>22.5</v>
      </c>
      <c r="L13" s="501">
        <f t="shared" ref="L13" si="4">(F13*-0.8)/100</f>
        <v>-3.94</v>
      </c>
      <c r="M13" s="476">
        <f t="shared" ref="M13" si="5">(K13+L13)/F13</f>
        <v>3.7685279187817257E-2</v>
      </c>
      <c r="N13" s="500" t="s">
        <v>556</v>
      </c>
      <c r="O13" s="478">
        <v>44315</v>
      </c>
      <c r="P13" s="451"/>
      <c r="Q13" s="4"/>
      <c r="R13" s="452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83" customFormat="1" ht="14.25">
      <c r="A14" s="358">
        <v>5</v>
      </c>
      <c r="B14" s="373">
        <v>44314</v>
      </c>
      <c r="C14" s="374"/>
      <c r="D14" s="410" t="s">
        <v>862</v>
      </c>
      <c r="E14" s="378" t="s">
        <v>557</v>
      </c>
      <c r="F14" s="383" t="s">
        <v>863</v>
      </c>
      <c r="G14" s="383">
        <v>2600</v>
      </c>
      <c r="H14" s="378"/>
      <c r="I14" s="375">
        <v>3200</v>
      </c>
      <c r="J14" s="380" t="s">
        <v>558</v>
      </c>
      <c r="K14" s="380"/>
      <c r="L14" s="388"/>
      <c r="M14" s="351"/>
      <c r="N14" s="361"/>
      <c r="O14" s="357"/>
      <c r="P14" s="451"/>
      <c r="Q14" s="4"/>
      <c r="R14" s="452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83" customFormat="1" ht="14.25">
      <c r="A15" s="358">
        <v>6</v>
      </c>
      <c r="B15" s="373">
        <v>44315</v>
      </c>
      <c r="C15" s="374"/>
      <c r="D15" s="410" t="s">
        <v>867</v>
      </c>
      <c r="E15" s="378" t="s">
        <v>557</v>
      </c>
      <c r="F15" s="387" t="s">
        <v>868</v>
      </c>
      <c r="G15" s="383">
        <v>278</v>
      </c>
      <c r="H15" s="378"/>
      <c r="I15" s="375" t="s">
        <v>869</v>
      </c>
      <c r="J15" s="380" t="s">
        <v>558</v>
      </c>
      <c r="K15" s="380"/>
      <c r="L15" s="388"/>
      <c r="M15" s="351"/>
      <c r="N15" s="361"/>
      <c r="O15" s="357"/>
      <c r="P15" s="451"/>
      <c r="Q15" s="4"/>
      <c r="R15" s="45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83" customFormat="1" ht="14.25">
      <c r="A16" s="466">
        <v>7</v>
      </c>
      <c r="B16" s="498">
        <v>44319</v>
      </c>
      <c r="C16" s="468"/>
      <c r="D16" s="499" t="s">
        <v>59</v>
      </c>
      <c r="E16" s="470" t="s">
        <v>557</v>
      </c>
      <c r="F16" s="471">
        <v>1750</v>
      </c>
      <c r="G16" s="472">
        <v>1635</v>
      </c>
      <c r="H16" s="470">
        <v>1820</v>
      </c>
      <c r="I16" s="473">
        <v>1950</v>
      </c>
      <c r="J16" s="500" t="s">
        <v>904</v>
      </c>
      <c r="K16" s="500">
        <f t="shared" ref="K16" si="6">H16-F16</f>
        <v>70</v>
      </c>
      <c r="L16" s="501">
        <f t="shared" ref="L16" si="7">(F16*-0.8)/100</f>
        <v>-14</v>
      </c>
      <c r="M16" s="476">
        <f t="shared" ref="M16" si="8">(K16+L16)/F16</f>
        <v>3.2000000000000001E-2</v>
      </c>
      <c r="N16" s="500" t="s">
        <v>556</v>
      </c>
      <c r="O16" s="478">
        <v>44320</v>
      </c>
      <c r="P16" s="451"/>
      <c r="Q16" s="4"/>
      <c r="R16" s="452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83" customFormat="1" ht="14.25">
      <c r="A17" s="358">
        <v>8</v>
      </c>
      <c r="B17" s="373">
        <v>44319</v>
      </c>
      <c r="C17" s="374"/>
      <c r="D17" s="410" t="s">
        <v>249</v>
      </c>
      <c r="E17" s="378" t="s">
        <v>557</v>
      </c>
      <c r="F17" s="383" t="s">
        <v>883</v>
      </c>
      <c r="G17" s="383">
        <v>619</v>
      </c>
      <c r="H17" s="378"/>
      <c r="I17" s="375" t="s">
        <v>884</v>
      </c>
      <c r="J17" s="380" t="s">
        <v>558</v>
      </c>
      <c r="K17" s="380"/>
      <c r="L17" s="388"/>
      <c r="M17" s="351"/>
      <c r="N17" s="361"/>
      <c r="O17" s="357"/>
      <c r="P17" s="451"/>
      <c r="Q17" s="4"/>
      <c r="R17" s="452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1"/>
      <c r="Q18" s="4"/>
      <c r="R18" s="452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1"/>
      <c r="B19" s="432"/>
      <c r="C19" s="433"/>
      <c r="D19" s="434"/>
      <c r="E19" s="435"/>
      <c r="F19" s="435"/>
      <c r="G19" s="398"/>
      <c r="H19" s="435"/>
      <c r="I19" s="436"/>
      <c r="J19" s="399"/>
      <c r="K19" s="399"/>
      <c r="L19" s="437"/>
      <c r="M19" s="76"/>
      <c r="N19" s="438"/>
      <c r="O19" s="439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1"/>
      <c r="B20" s="432"/>
      <c r="C20" s="433"/>
      <c r="D20" s="434"/>
      <c r="E20" s="435"/>
      <c r="F20" s="435"/>
      <c r="G20" s="398"/>
      <c r="H20" s="435"/>
      <c r="I20" s="436"/>
      <c r="J20" s="399"/>
      <c r="K20" s="399"/>
      <c r="L20" s="437"/>
      <c r="M20" s="76"/>
      <c r="N20" s="438"/>
      <c r="O20" s="439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/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819</v>
      </c>
      <c r="M26" s="60" t="s">
        <v>818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394">
        <v>1</v>
      </c>
      <c r="B27" s="416">
        <v>44306</v>
      </c>
      <c r="C27" s="419"/>
      <c r="D27" s="496" t="s">
        <v>853</v>
      </c>
      <c r="E27" s="387" t="s">
        <v>557</v>
      </c>
      <c r="F27" s="387" t="s">
        <v>854</v>
      </c>
      <c r="G27" s="420">
        <v>494</v>
      </c>
      <c r="H27" s="420"/>
      <c r="I27" s="387" t="s">
        <v>855</v>
      </c>
      <c r="J27" s="352" t="s">
        <v>558</v>
      </c>
      <c r="K27" s="352"/>
      <c r="L27" s="402"/>
      <c r="M27" s="400"/>
      <c r="N27" s="352"/>
      <c r="O27" s="407"/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394">
        <v>2</v>
      </c>
      <c r="B28" s="416">
        <v>44314</v>
      </c>
      <c r="C28" s="419"/>
      <c r="D28" s="386" t="s">
        <v>864</v>
      </c>
      <c r="E28" s="387" t="s">
        <v>557</v>
      </c>
      <c r="F28" s="387" t="s">
        <v>865</v>
      </c>
      <c r="G28" s="420">
        <v>1450</v>
      </c>
      <c r="H28" s="420"/>
      <c r="I28" s="387">
        <v>1600</v>
      </c>
      <c r="J28" s="352" t="s">
        <v>558</v>
      </c>
      <c r="K28" s="352"/>
      <c r="L28" s="402"/>
      <c r="M28" s="400"/>
      <c r="N28" s="380"/>
      <c r="O28" s="393"/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3</v>
      </c>
      <c r="B29" s="416">
        <v>44316</v>
      </c>
      <c r="C29" s="419"/>
      <c r="D29" s="386" t="s">
        <v>372</v>
      </c>
      <c r="E29" s="387" t="s">
        <v>557</v>
      </c>
      <c r="F29" s="387" t="s">
        <v>877</v>
      </c>
      <c r="G29" s="420">
        <v>517</v>
      </c>
      <c r="H29" s="420"/>
      <c r="I29" s="387" t="s">
        <v>852</v>
      </c>
      <c r="J29" s="352" t="s">
        <v>558</v>
      </c>
      <c r="K29" s="352"/>
      <c r="L29" s="402"/>
      <c r="M29" s="400"/>
      <c r="N29" s="380"/>
      <c r="O29" s="393"/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62">
        <v>4</v>
      </c>
      <c r="B30" s="461">
        <v>44319</v>
      </c>
      <c r="C30" s="463"/>
      <c r="D30" s="464" t="s">
        <v>175</v>
      </c>
      <c r="E30" s="441" t="s">
        <v>557</v>
      </c>
      <c r="F30" s="441">
        <v>651</v>
      </c>
      <c r="G30" s="465">
        <v>630</v>
      </c>
      <c r="H30" s="465">
        <v>663</v>
      </c>
      <c r="I30" s="441">
        <v>690</v>
      </c>
      <c r="J30" s="442" t="s">
        <v>878</v>
      </c>
      <c r="K30" s="442">
        <f>H30-F30</f>
        <v>12</v>
      </c>
      <c r="L30" s="485">
        <f>(F30*-0.07)/100</f>
        <v>-0.45570000000000005</v>
      </c>
      <c r="M30" s="440">
        <f t="shared" ref="M30" si="9">(K30+L30)/F30</f>
        <v>1.7733179723502305E-2</v>
      </c>
      <c r="N30" s="442" t="s">
        <v>556</v>
      </c>
      <c r="O30" s="495">
        <v>44319</v>
      </c>
      <c r="P30" s="4"/>
      <c r="Q30" s="4"/>
      <c r="R30" s="32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394">
        <v>5</v>
      </c>
      <c r="B31" s="416">
        <v>44319</v>
      </c>
      <c r="C31" s="419"/>
      <c r="D31" s="386" t="s">
        <v>87</v>
      </c>
      <c r="E31" s="387" t="s">
        <v>557</v>
      </c>
      <c r="F31" s="387" t="s">
        <v>881</v>
      </c>
      <c r="G31" s="420">
        <v>524</v>
      </c>
      <c r="H31" s="420"/>
      <c r="I31" s="387" t="s">
        <v>882</v>
      </c>
      <c r="J31" s="352" t="s">
        <v>558</v>
      </c>
      <c r="K31" s="352"/>
      <c r="L31" s="402"/>
      <c r="M31" s="400"/>
      <c r="N31" s="380"/>
      <c r="O31" s="393"/>
      <c r="P31" s="4"/>
      <c r="Q31" s="4"/>
      <c r="R31" s="32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6">
        <v>44320</v>
      </c>
      <c r="C32" s="419"/>
      <c r="D32" s="386" t="s">
        <v>68</v>
      </c>
      <c r="E32" s="387" t="s">
        <v>557</v>
      </c>
      <c r="F32" s="387" t="s">
        <v>905</v>
      </c>
      <c r="G32" s="420">
        <v>544</v>
      </c>
      <c r="H32" s="420"/>
      <c r="I32" s="387" t="s">
        <v>906</v>
      </c>
      <c r="J32" s="352" t="s">
        <v>558</v>
      </c>
      <c r="K32" s="352"/>
      <c r="L32" s="402"/>
      <c r="M32" s="400"/>
      <c r="N32" s="380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/>
      <c r="B33" s="416"/>
      <c r="C33" s="419"/>
      <c r="D33" s="386"/>
      <c r="E33" s="387"/>
      <c r="F33" s="387"/>
      <c r="G33" s="420"/>
      <c r="H33" s="420"/>
      <c r="I33" s="387"/>
      <c r="J33" s="352"/>
      <c r="K33" s="352"/>
      <c r="L33" s="402"/>
      <c r="M33" s="400"/>
      <c r="N33" s="380"/>
      <c r="O33" s="393"/>
      <c r="P33" s="4"/>
      <c r="Q33" s="4"/>
      <c r="R33" s="324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394"/>
      <c r="B34" s="416"/>
      <c r="C34" s="419"/>
      <c r="D34" s="386"/>
      <c r="E34" s="387"/>
      <c r="F34" s="387"/>
      <c r="G34" s="420"/>
      <c r="H34" s="420"/>
      <c r="I34" s="387"/>
      <c r="J34" s="352"/>
      <c r="K34" s="352"/>
      <c r="L34" s="402"/>
      <c r="M34" s="400"/>
      <c r="N34" s="380"/>
      <c r="O34" s="393"/>
      <c r="P34" s="4"/>
      <c r="Q34" s="4"/>
      <c r="R34" s="324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/>
      <c r="B35" s="416"/>
      <c r="C35" s="419"/>
      <c r="D35" s="386"/>
      <c r="E35" s="387"/>
      <c r="F35" s="387"/>
      <c r="G35" s="420"/>
      <c r="H35" s="420"/>
      <c r="I35" s="387"/>
      <c r="J35" s="352"/>
      <c r="K35" s="352"/>
      <c r="L35" s="402"/>
      <c r="M35" s="400"/>
      <c r="N35" s="380"/>
      <c r="O35" s="393"/>
      <c r="P35" s="4"/>
      <c r="Q35" s="4"/>
      <c r="R35" s="324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502"/>
      <c r="B36" s="422"/>
      <c r="C36" s="503"/>
      <c r="D36" s="504"/>
      <c r="E36" s="397"/>
      <c r="F36" s="397"/>
      <c r="G36" s="505"/>
      <c r="H36" s="505"/>
      <c r="I36" s="397"/>
      <c r="J36" s="395"/>
      <c r="K36" s="395"/>
      <c r="L36" s="506"/>
      <c r="M36" s="409"/>
      <c r="N36" s="399"/>
      <c r="O36" s="507"/>
      <c r="P36" s="4"/>
      <c r="Q36" s="4"/>
      <c r="R36" s="32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ht="44.25" customHeight="1">
      <c r="A37" s="20" t="s">
        <v>560</v>
      </c>
      <c r="B37" s="36"/>
      <c r="C37" s="36"/>
      <c r="D37" s="37"/>
      <c r="E37" s="33"/>
      <c r="F37" s="33"/>
      <c r="G37" s="32"/>
      <c r="H37" s="32" t="s">
        <v>821</v>
      </c>
      <c r="I37" s="33"/>
      <c r="J37" s="14"/>
      <c r="K37" s="76"/>
      <c r="L37" s="77"/>
      <c r="M37" s="76"/>
      <c r="N37" s="78"/>
      <c r="O37" s="76"/>
      <c r="P37" s="4"/>
      <c r="Q37" s="408"/>
      <c r="R37" s="421"/>
      <c r="S37" s="408"/>
      <c r="T37" s="408"/>
      <c r="U37" s="408"/>
      <c r="V37" s="408"/>
      <c r="W37" s="408"/>
      <c r="X37" s="408"/>
      <c r="Y37" s="408"/>
      <c r="Z37" s="37"/>
      <c r="AA37" s="37"/>
      <c r="AB37" s="37"/>
    </row>
    <row r="38" spans="1:34" s="3" customFormat="1">
      <c r="A38" s="26" t="s">
        <v>561</v>
      </c>
      <c r="B38" s="20"/>
      <c r="C38" s="20"/>
      <c r="D38" s="20"/>
      <c r="E38" s="2"/>
      <c r="F38" s="27" t="s">
        <v>562</v>
      </c>
      <c r="G38" s="38"/>
      <c r="H38" s="39"/>
      <c r="I38" s="79"/>
      <c r="J38" s="14"/>
      <c r="K38" s="80"/>
      <c r="L38" s="81"/>
      <c r="M38" s="82"/>
      <c r="N38" s="83"/>
      <c r="O38" s="84"/>
      <c r="P38" s="2"/>
      <c r="Q38" s="1"/>
      <c r="R38" s="9"/>
      <c r="Z38" s="6"/>
      <c r="AA38" s="6"/>
      <c r="AB38" s="6"/>
      <c r="AC38" s="6"/>
      <c r="AD38" s="6"/>
      <c r="AE38" s="6"/>
      <c r="AF38" s="6"/>
      <c r="AG38" s="6"/>
      <c r="AH38" s="6"/>
    </row>
    <row r="39" spans="1:34" s="6" customFormat="1" ht="14.25" customHeight="1">
      <c r="A39" s="26"/>
      <c r="B39" s="20"/>
      <c r="C39" s="20"/>
      <c r="D39" s="20"/>
      <c r="E39" s="29"/>
      <c r="F39" s="27" t="s">
        <v>564</v>
      </c>
      <c r="G39" s="38"/>
      <c r="H39" s="39"/>
      <c r="I39" s="79"/>
      <c r="J39" s="14"/>
      <c r="K39" s="80"/>
      <c r="L39" s="81"/>
      <c r="M39" s="82"/>
      <c r="N39" s="83"/>
      <c r="O39" s="84"/>
      <c r="P39" s="2"/>
      <c r="Q39" s="1"/>
      <c r="R39" s="9"/>
      <c r="S39" s="3"/>
      <c r="Y39" s="3"/>
      <c r="Z39" s="3"/>
    </row>
    <row r="40" spans="1:34" s="6" customFormat="1" ht="14.25" customHeight="1">
      <c r="A40" s="20"/>
      <c r="B40" s="20"/>
      <c r="C40" s="20"/>
      <c r="D40" s="20"/>
      <c r="E40" s="29"/>
      <c r="F40" s="14"/>
      <c r="G40" s="14"/>
      <c r="H40" s="28"/>
      <c r="I40" s="33"/>
      <c r="J40" s="68"/>
      <c r="K40" s="65"/>
      <c r="L40" s="66"/>
      <c r="M40" s="14"/>
      <c r="N40" s="69"/>
      <c r="O40" s="54"/>
      <c r="P40" s="5"/>
      <c r="Q40" s="1"/>
      <c r="R40" s="9"/>
      <c r="S40" s="3"/>
      <c r="Y40" s="3"/>
      <c r="Z40" s="3"/>
    </row>
    <row r="41" spans="1:34" s="6" customFormat="1" ht="15">
      <c r="A41" s="40" t="s">
        <v>571</v>
      </c>
      <c r="B41" s="40"/>
      <c r="C41" s="40"/>
      <c r="D41" s="40"/>
      <c r="E41" s="29"/>
      <c r="F41" s="14"/>
      <c r="G41" s="9"/>
      <c r="H41" s="14"/>
      <c r="I41" s="9"/>
      <c r="J41" s="85"/>
      <c r="K41" s="9"/>
      <c r="L41" s="9"/>
      <c r="M41" s="9"/>
      <c r="N41" s="9"/>
      <c r="O41" s="86"/>
      <c r="P41"/>
      <c r="Q41" s="1"/>
      <c r="R41" s="9"/>
      <c r="S41" s="3"/>
      <c r="Y41" s="3"/>
      <c r="Z41" s="3"/>
    </row>
    <row r="42" spans="1:34" s="6" customFormat="1" ht="38.25">
      <c r="A42" s="18" t="s">
        <v>16</v>
      </c>
      <c r="B42" s="18" t="s">
        <v>534</v>
      </c>
      <c r="C42" s="18"/>
      <c r="D42" s="19" t="s">
        <v>545</v>
      </c>
      <c r="E42" s="18" t="s">
        <v>546</v>
      </c>
      <c r="F42" s="18" t="s">
        <v>547</v>
      </c>
      <c r="G42" s="18" t="s">
        <v>566</v>
      </c>
      <c r="H42" s="18" t="s">
        <v>549</v>
      </c>
      <c r="I42" s="18" t="s">
        <v>550</v>
      </c>
      <c r="J42" s="17" t="s">
        <v>551</v>
      </c>
      <c r="K42" s="74" t="s">
        <v>572</v>
      </c>
      <c r="L42" s="60" t="s">
        <v>819</v>
      </c>
      <c r="M42" s="74" t="s">
        <v>568</v>
      </c>
      <c r="N42" s="18" t="s">
        <v>569</v>
      </c>
      <c r="O42" s="17" t="s">
        <v>554</v>
      </c>
      <c r="P42" s="87" t="s">
        <v>555</v>
      </c>
      <c r="Q42" s="1"/>
      <c r="R42" s="14"/>
      <c r="S42" s="3"/>
      <c r="Y42" s="3"/>
      <c r="Z42" s="3"/>
    </row>
    <row r="43" spans="1:34" s="369" customFormat="1" ht="13.9" customHeight="1">
      <c r="A43" s="488"/>
      <c r="B43" s="416"/>
      <c r="C43" s="417"/>
      <c r="D43" s="410"/>
      <c r="E43" s="411"/>
      <c r="F43" s="387"/>
      <c r="G43" s="387"/>
      <c r="H43" s="387"/>
      <c r="I43" s="352"/>
      <c r="J43" s="352"/>
      <c r="K43" s="489"/>
      <c r="L43" s="404"/>
      <c r="M43" s="481"/>
      <c r="N43" s="352"/>
      <c r="O43" s="380"/>
      <c r="P43" s="393"/>
      <c r="Q43" s="363"/>
      <c r="R43" s="324"/>
      <c r="S43" s="37"/>
      <c r="Y43" s="37"/>
      <c r="Z43" s="37"/>
    </row>
    <row r="44" spans="1:34" s="369" customFormat="1" ht="13.9" customHeight="1">
      <c r="A44" s="488"/>
      <c r="B44" s="416"/>
      <c r="C44" s="417"/>
      <c r="D44" s="410"/>
      <c r="E44" s="411"/>
      <c r="F44" s="387"/>
      <c r="G44" s="387"/>
      <c r="H44" s="387"/>
      <c r="I44" s="352"/>
      <c r="J44" s="352"/>
      <c r="K44" s="489"/>
      <c r="L44" s="404"/>
      <c r="M44" s="481"/>
      <c r="N44" s="352"/>
      <c r="O44" s="380"/>
      <c r="P44" s="393"/>
      <c r="Q44" s="363"/>
      <c r="R44" s="324"/>
      <c r="S44" s="37"/>
      <c r="Y44" s="37"/>
      <c r="Z44" s="37"/>
    </row>
    <row r="45" spans="1:34" s="369" customFormat="1" ht="13.9" customHeight="1">
      <c r="A45" s="418"/>
      <c r="B45" s="416"/>
      <c r="C45" s="417"/>
      <c r="D45" s="410"/>
      <c r="E45" s="411"/>
      <c r="F45" s="387"/>
      <c r="G45" s="387"/>
      <c r="H45" s="387"/>
      <c r="I45" s="352"/>
      <c r="J45" s="352"/>
      <c r="K45" s="352"/>
      <c r="L45" s="352"/>
      <c r="M45" s="352"/>
      <c r="N45" s="352"/>
      <c r="O45" s="352"/>
      <c r="P45" s="352"/>
      <c r="Q45" s="363"/>
      <c r="R45" s="324"/>
      <c r="S45" s="37"/>
      <c r="Y45" s="37"/>
      <c r="Z45" s="37"/>
    </row>
    <row r="46" spans="1:34" s="369" customFormat="1" ht="13.9" customHeight="1">
      <c r="A46" s="428"/>
      <c r="B46" s="422"/>
      <c r="C46" s="429"/>
      <c r="D46" s="430"/>
      <c r="E46" s="353"/>
      <c r="F46" s="397"/>
      <c r="G46" s="397"/>
      <c r="H46" s="397"/>
      <c r="I46" s="395"/>
      <c r="J46" s="395"/>
      <c r="K46" s="395"/>
      <c r="L46" s="395"/>
      <c r="M46" s="395"/>
      <c r="N46" s="395"/>
      <c r="O46" s="395"/>
      <c r="P46" s="395"/>
      <c r="Q46" s="363"/>
      <c r="R46" s="324"/>
      <c r="S46" s="37"/>
      <c r="Y46" s="37"/>
      <c r="Z46" s="37"/>
    </row>
    <row r="47" spans="1:34" s="3" customFormat="1">
      <c r="A47" s="41"/>
      <c r="B47" s="42"/>
      <c r="C47" s="43"/>
      <c r="D47" s="44"/>
      <c r="E47" s="45"/>
      <c r="F47" s="46"/>
      <c r="G47" s="46"/>
      <c r="H47" s="46"/>
      <c r="I47" s="46"/>
      <c r="J47" s="14"/>
      <c r="K47" s="88"/>
      <c r="L47" s="88"/>
      <c r="M47" s="14"/>
      <c r="N47" s="13"/>
      <c r="O47" s="89"/>
      <c r="P47" s="2"/>
      <c r="Q47" s="1"/>
      <c r="R47" s="14"/>
      <c r="Z47" s="6"/>
      <c r="AA47" s="6"/>
      <c r="AB47" s="6"/>
      <c r="AC47" s="6"/>
      <c r="AD47" s="6"/>
      <c r="AE47" s="6"/>
      <c r="AF47" s="6"/>
      <c r="AG47" s="6"/>
      <c r="AH47" s="6"/>
    </row>
    <row r="48" spans="1:34" s="3" customFormat="1" ht="15">
      <c r="A48" s="47" t="s">
        <v>573</v>
      </c>
      <c r="B48" s="47"/>
      <c r="C48" s="47"/>
      <c r="D48" s="47"/>
      <c r="E48" s="48"/>
      <c r="F48" s="46"/>
      <c r="G48" s="46"/>
      <c r="H48" s="46"/>
      <c r="I48" s="46"/>
      <c r="J48" s="50"/>
      <c r="K48" s="9"/>
      <c r="L48" s="9"/>
      <c r="M48" s="9"/>
      <c r="N48" s="8"/>
      <c r="O48" s="50"/>
      <c r="P48" s="2"/>
      <c r="Q48" s="1"/>
      <c r="R48" s="14"/>
      <c r="Z48" s="6"/>
      <c r="AA48" s="6"/>
      <c r="AB48" s="6"/>
      <c r="AC48" s="6"/>
      <c r="AD48" s="6"/>
      <c r="AE48" s="6"/>
      <c r="AF48" s="6"/>
      <c r="AG48" s="6"/>
      <c r="AH48" s="6"/>
    </row>
    <row r="49" spans="1:34" s="3" customFormat="1" ht="38.25">
      <c r="A49" s="18" t="s">
        <v>16</v>
      </c>
      <c r="B49" s="18" t="s">
        <v>534</v>
      </c>
      <c r="C49" s="18"/>
      <c r="D49" s="19" t="s">
        <v>545</v>
      </c>
      <c r="E49" s="18" t="s">
        <v>546</v>
      </c>
      <c r="F49" s="18" t="s">
        <v>547</v>
      </c>
      <c r="G49" s="49" t="s">
        <v>566</v>
      </c>
      <c r="H49" s="18" t="s">
        <v>549</v>
      </c>
      <c r="I49" s="18" t="s">
        <v>550</v>
      </c>
      <c r="J49" s="17" t="s">
        <v>551</v>
      </c>
      <c r="K49" s="17" t="s">
        <v>574</v>
      </c>
      <c r="L49" s="60" t="s">
        <v>819</v>
      </c>
      <c r="M49" s="74" t="s">
        <v>568</v>
      </c>
      <c r="N49" s="18" t="s">
        <v>569</v>
      </c>
      <c r="O49" s="18" t="s">
        <v>554</v>
      </c>
      <c r="P49" s="19" t="s">
        <v>555</v>
      </c>
      <c r="Q49" s="1"/>
      <c r="R49" s="14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37" customFormat="1" ht="14.25">
      <c r="A50" s="497">
        <v>1</v>
      </c>
      <c r="B50" s="461">
        <v>44319</v>
      </c>
      <c r="C50" s="490"/>
      <c r="D50" s="443" t="s">
        <v>879</v>
      </c>
      <c r="E50" s="491" t="s">
        <v>557</v>
      </c>
      <c r="F50" s="441">
        <v>12</v>
      </c>
      <c r="G50" s="441">
        <v>8</v>
      </c>
      <c r="H50" s="441">
        <v>13.25</v>
      </c>
      <c r="I50" s="442">
        <v>20</v>
      </c>
      <c r="J50" s="442" t="s">
        <v>880</v>
      </c>
      <c r="K50" s="492">
        <f>H50-F50</f>
        <v>1.25</v>
      </c>
      <c r="L50" s="442">
        <v>100</v>
      </c>
      <c r="M50" s="493">
        <f>(K50*N50)-L50</f>
        <v>1587.5</v>
      </c>
      <c r="N50" s="442">
        <v>1350</v>
      </c>
      <c r="O50" s="494" t="s">
        <v>556</v>
      </c>
      <c r="P50" s="495">
        <v>44319</v>
      </c>
      <c r="Q50" s="363"/>
      <c r="R50" s="324" t="s">
        <v>559</v>
      </c>
      <c r="Z50" s="369"/>
      <c r="AA50" s="369"/>
      <c r="AB50" s="369"/>
      <c r="AC50" s="369"/>
      <c r="AD50" s="369"/>
      <c r="AE50" s="369"/>
      <c r="AF50" s="369"/>
      <c r="AG50" s="369"/>
      <c r="AH50" s="369"/>
    </row>
    <row r="51" spans="1:34" s="37" customFormat="1" ht="14.25">
      <c r="A51" s="497">
        <v>2</v>
      </c>
      <c r="B51" s="461">
        <v>44320</v>
      </c>
      <c r="C51" s="490"/>
      <c r="D51" s="443" t="s">
        <v>897</v>
      </c>
      <c r="E51" s="491" t="s">
        <v>557</v>
      </c>
      <c r="F51" s="441">
        <v>37</v>
      </c>
      <c r="G51" s="441">
        <v>19</v>
      </c>
      <c r="H51" s="441">
        <v>45</v>
      </c>
      <c r="I51" s="442" t="s">
        <v>898</v>
      </c>
      <c r="J51" s="442" t="s">
        <v>900</v>
      </c>
      <c r="K51" s="492">
        <f>H51-F51</f>
        <v>8</v>
      </c>
      <c r="L51" s="442">
        <v>100</v>
      </c>
      <c r="M51" s="493">
        <f>(K51*N51)-L51</f>
        <v>2300</v>
      </c>
      <c r="N51" s="442">
        <v>300</v>
      </c>
      <c r="O51" s="494" t="s">
        <v>556</v>
      </c>
      <c r="P51" s="495">
        <v>44320</v>
      </c>
      <c r="Q51" s="363"/>
      <c r="R51" s="324" t="s">
        <v>559</v>
      </c>
      <c r="Z51" s="369"/>
      <c r="AA51" s="369"/>
      <c r="AB51" s="369"/>
      <c r="AC51" s="369"/>
      <c r="AD51" s="369"/>
      <c r="AE51" s="369"/>
      <c r="AF51" s="369"/>
      <c r="AG51" s="369"/>
      <c r="AH51" s="369"/>
    </row>
    <row r="52" spans="1:34" s="37" customFormat="1" ht="14.25">
      <c r="A52" s="497">
        <v>3</v>
      </c>
      <c r="B52" s="461">
        <v>44320</v>
      </c>
      <c r="C52" s="490"/>
      <c r="D52" s="443" t="s">
        <v>899</v>
      </c>
      <c r="E52" s="491" t="s">
        <v>557</v>
      </c>
      <c r="F52" s="441">
        <v>36</v>
      </c>
      <c r="G52" s="441">
        <v>19</v>
      </c>
      <c r="H52" s="441">
        <v>40.5</v>
      </c>
      <c r="I52" s="442" t="s">
        <v>898</v>
      </c>
      <c r="J52" s="442" t="s">
        <v>901</v>
      </c>
      <c r="K52" s="492">
        <f>H52-F52</f>
        <v>4.5</v>
      </c>
      <c r="L52" s="442">
        <v>100</v>
      </c>
      <c r="M52" s="493">
        <f>(K52*N52)-L52</f>
        <v>1250</v>
      </c>
      <c r="N52" s="442">
        <v>300</v>
      </c>
      <c r="O52" s="494" t="s">
        <v>556</v>
      </c>
      <c r="P52" s="495">
        <v>44320</v>
      </c>
      <c r="Q52" s="363"/>
      <c r="R52" s="324" t="s">
        <v>559</v>
      </c>
      <c r="Z52" s="369"/>
      <c r="AA52" s="369"/>
      <c r="AB52" s="369"/>
      <c r="AC52" s="369"/>
      <c r="AD52" s="369"/>
      <c r="AE52" s="369"/>
      <c r="AF52" s="369"/>
      <c r="AG52" s="369"/>
      <c r="AH52" s="369"/>
    </row>
    <row r="53" spans="1:34" s="37" customFormat="1" ht="14.25">
      <c r="A53" s="497">
        <v>4</v>
      </c>
      <c r="B53" s="461">
        <v>44320</v>
      </c>
      <c r="C53" s="490"/>
      <c r="D53" s="443" t="s">
        <v>902</v>
      </c>
      <c r="E53" s="491"/>
      <c r="F53" s="441">
        <v>57.5</v>
      </c>
      <c r="G53" s="441">
        <v>19</v>
      </c>
      <c r="H53" s="441">
        <v>74</v>
      </c>
      <c r="I53" s="442">
        <v>120</v>
      </c>
      <c r="J53" s="442" t="s">
        <v>903</v>
      </c>
      <c r="K53" s="492">
        <f>H53-F53</f>
        <v>16.5</v>
      </c>
      <c r="L53" s="442">
        <v>100</v>
      </c>
      <c r="M53" s="493">
        <f>(K53*N53)-L53</f>
        <v>1137.5</v>
      </c>
      <c r="N53" s="442">
        <v>75</v>
      </c>
      <c r="O53" s="494" t="s">
        <v>556</v>
      </c>
      <c r="P53" s="495">
        <v>44320</v>
      </c>
      <c r="Q53" s="363"/>
      <c r="R53" s="324" t="s">
        <v>792</v>
      </c>
      <c r="Z53" s="369"/>
      <c r="AA53" s="369"/>
      <c r="AB53" s="369"/>
      <c r="AC53" s="369"/>
      <c r="AD53" s="369"/>
      <c r="AE53" s="369"/>
      <c r="AF53" s="369"/>
      <c r="AG53" s="369"/>
      <c r="AH53" s="369"/>
    </row>
    <row r="54" spans="1:34" s="37" customFormat="1" ht="14.25">
      <c r="A54" s="418"/>
      <c r="B54" s="416"/>
      <c r="C54" s="417"/>
      <c r="D54" s="410"/>
      <c r="E54" s="411"/>
      <c r="F54" s="387"/>
      <c r="G54" s="387"/>
      <c r="H54" s="387"/>
      <c r="I54" s="352"/>
      <c r="J54" s="352"/>
      <c r="K54" s="352"/>
      <c r="L54" s="352"/>
      <c r="M54" s="481"/>
      <c r="N54" s="352"/>
      <c r="O54" s="380"/>
      <c r="P54" s="393"/>
      <c r="Q54" s="363"/>
      <c r="R54" s="324"/>
      <c r="Z54" s="369"/>
      <c r="AA54" s="369"/>
      <c r="AB54" s="369"/>
      <c r="AC54" s="369"/>
      <c r="AD54" s="369"/>
      <c r="AE54" s="369"/>
      <c r="AF54" s="369"/>
      <c r="AG54" s="369"/>
      <c r="AH54" s="369"/>
    </row>
    <row r="55" spans="1:34" s="37" customFormat="1" ht="14.25">
      <c r="A55" s="353"/>
      <c r="B55" s="354"/>
      <c r="C55" s="354"/>
      <c r="D55" s="355"/>
      <c r="E55" s="353"/>
      <c r="F55" s="370"/>
      <c r="G55" s="353"/>
      <c r="H55" s="353"/>
      <c r="I55" s="353"/>
      <c r="J55" s="354"/>
      <c r="K55" s="371"/>
      <c r="L55" s="353"/>
      <c r="M55" s="353"/>
      <c r="N55" s="353"/>
      <c r="O55" s="372"/>
      <c r="P55" s="363"/>
      <c r="Q55" s="363"/>
      <c r="R55" s="324"/>
      <c r="Z55" s="369"/>
      <c r="AA55" s="369"/>
      <c r="AB55" s="369"/>
      <c r="AC55" s="369"/>
      <c r="AD55" s="369"/>
      <c r="AE55" s="369"/>
      <c r="AF55" s="369"/>
      <c r="AG55" s="369"/>
      <c r="AH55" s="369"/>
    </row>
    <row r="56" spans="1:34" ht="15">
      <c r="A56" s="96" t="s">
        <v>575</v>
      </c>
      <c r="B56" s="97"/>
      <c r="C56" s="97"/>
      <c r="D56" s="98"/>
      <c r="E56" s="31"/>
      <c r="F56" s="29"/>
      <c r="G56" s="29"/>
      <c r="H56" s="70"/>
      <c r="I56" s="116"/>
      <c r="J56" s="117"/>
      <c r="K56" s="14"/>
      <c r="L56" s="14"/>
      <c r="M56" s="14"/>
      <c r="N56" s="8"/>
      <c r="O56" s="50"/>
      <c r="Q56" s="92"/>
      <c r="R56" s="14"/>
      <c r="S56" s="13"/>
      <c r="T56" s="13"/>
      <c r="U56" s="13"/>
      <c r="V56" s="13"/>
      <c r="W56" s="13"/>
      <c r="X56" s="13"/>
      <c r="Y56" s="13"/>
      <c r="Z56" s="13"/>
    </row>
    <row r="57" spans="1:34" ht="38.25">
      <c r="A57" s="17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548</v>
      </c>
      <c r="H57" s="18" t="s">
        <v>549</v>
      </c>
      <c r="I57" s="18" t="s">
        <v>550</v>
      </c>
      <c r="J57" s="17" t="s">
        <v>551</v>
      </c>
      <c r="K57" s="59" t="s">
        <v>567</v>
      </c>
      <c r="L57" s="392" t="s">
        <v>819</v>
      </c>
      <c r="M57" s="60" t="s">
        <v>818</v>
      </c>
      <c r="N57" s="18" t="s">
        <v>554</v>
      </c>
      <c r="O57" s="75" t="s">
        <v>555</v>
      </c>
      <c r="P57" s="94"/>
      <c r="Q57" s="8"/>
      <c r="R57" s="14"/>
      <c r="S57" s="13"/>
      <c r="T57" s="13"/>
      <c r="U57" s="13"/>
      <c r="V57" s="13"/>
      <c r="W57" s="13"/>
      <c r="X57" s="13"/>
      <c r="Y57" s="13"/>
      <c r="Z57" s="13"/>
    </row>
    <row r="58" spans="1:34" s="369" customFormat="1" ht="14.25">
      <c r="A58" s="466">
        <v>1</v>
      </c>
      <c r="B58" s="467">
        <v>44238</v>
      </c>
      <c r="C58" s="468"/>
      <c r="D58" s="469" t="s">
        <v>445</v>
      </c>
      <c r="E58" s="470" t="s">
        <v>557</v>
      </c>
      <c r="F58" s="471">
        <v>1515</v>
      </c>
      <c r="G58" s="472">
        <v>1390</v>
      </c>
      <c r="H58" s="471">
        <v>1595</v>
      </c>
      <c r="I58" s="473" t="s">
        <v>837</v>
      </c>
      <c r="J58" s="474" t="s">
        <v>843</v>
      </c>
      <c r="K58" s="474">
        <f t="shared" ref="K58" si="10">H58-F58</f>
        <v>80</v>
      </c>
      <c r="L58" s="475">
        <f>(F58*-0.8)/100</f>
        <v>-12.12</v>
      </c>
      <c r="M58" s="476">
        <f t="shared" ref="M58" si="11">(K58+L58)/F58</f>
        <v>4.4805280528052799E-2</v>
      </c>
      <c r="N58" s="477" t="s">
        <v>556</v>
      </c>
      <c r="O58" s="478">
        <v>44271</v>
      </c>
      <c r="P58" s="95"/>
      <c r="Q58" s="414"/>
      <c r="R58" s="450" t="s">
        <v>559</v>
      </c>
      <c r="S58" s="408"/>
      <c r="T58" s="408"/>
      <c r="U58" s="408"/>
      <c r="V58" s="408"/>
      <c r="W58" s="408"/>
      <c r="X58" s="408"/>
      <c r="Y58" s="408"/>
      <c r="Z58" s="408"/>
    </row>
    <row r="59" spans="1:34" s="369" customFormat="1" ht="14.25">
      <c r="A59" s="431"/>
      <c r="B59" s="373"/>
      <c r="C59" s="433"/>
      <c r="D59" s="385"/>
      <c r="E59" s="378"/>
      <c r="F59" s="387"/>
      <c r="G59" s="383"/>
      <c r="H59" s="387"/>
      <c r="I59" s="375"/>
      <c r="J59" s="412"/>
      <c r="K59" s="412"/>
      <c r="L59" s="413"/>
      <c r="M59" s="400"/>
      <c r="N59" s="379"/>
      <c r="O59" s="407"/>
      <c r="P59" s="95"/>
      <c r="Q59" s="414"/>
      <c r="R59" s="450"/>
      <c r="S59" s="408"/>
      <c r="T59" s="408"/>
      <c r="U59" s="408"/>
      <c r="V59" s="408"/>
      <c r="W59" s="408"/>
      <c r="X59" s="408"/>
      <c r="Y59" s="408"/>
      <c r="Z59" s="408"/>
    </row>
    <row r="60" spans="1:34" s="5" customFormat="1">
      <c r="A60" s="364"/>
      <c r="B60" s="365"/>
      <c r="C60" s="366"/>
      <c r="D60" s="367"/>
      <c r="E60" s="396"/>
      <c r="F60" s="396"/>
      <c r="G60" s="448"/>
      <c r="H60" s="448"/>
      <c r="I60" s="396"/>
      <c r="J60" s="449"/>
      <c r="K60" s="444"/>
      <c r="L60" s="445"/>
      <c r="M60" s="446"/>
      <c r="N60" s="447"/>
      <c r="O60" s="368"/>
      <c r="P60" s="120"/>
      <c r="Q60"/>
      <c r="R60" s="91"/>
      <c r="T60" s="54"/>
      <c r="U60" s="54"/>
      <c r="V60" s="54"/>
      <c r="W60" s="54"/>
      <c r="X60" s="54"/>
      <c r="Y60" s="54"/>
      <c r="Z60" s="54"/>
    </row>
    <row r="61" spans="1:34">
      <c r="A61" s="20" t="s">
        <v>560</v>
      </c>
      <c r="B61" s="20"/>
      <c r="C61" s="20"/>
      <c r="D61" s="20"/>
      <c r="E61" s="2"/>
      <c r="F61" s="27" t="s">
        <v>562</v>
      </c>
      <c r="G61" s="79"/>
      <c r="H61" s="79"/>
      <c r="I61" s="35"/>
      <c r="J61" s="82"/>
      <c r="K61" s="80"/>
      <c r="L61" s="81"/>
      <c r="M61" s="82"/>
      <c r="N61" s="83"/>
      <c r="O61" s="121"/>
      <c r="P61" s="8"/>
      <c r="Q61" s="13"/>
      <c r="R61" s="93"/>
      <c r="S61" s="13"/>
      <c r="T61" s="13"/>
      <c r="U61" s="13"/>
      <c r="V61" s="13"/>
      <c r="W61" s="13"/>
      <c r="X61" s="13"/>
      <c r="Y61" s="13"/>
    </row>
    <row r="62" spans="1:34">
      <c r="A62" s="26" t="s">
        <v>561</v>
      </c>
      <c r="B62" s="20"/>
      <c r="C62" s="20"/>
      <c r="D62" s="20"/>
      <c r="E62" s="29"/>
      <c r="F62" s="27" t="s">
        <v>564</v>
      </c>
      <c r="G62" s="9"/>
      <c r="H62" s="9"/>
      <c r="I62" s="9"/>
      <c r="J62" s="50"/>
      <c r="K62" s="9"/>
      <c r="L62" s="9"/>
      <c r="M62" s="9"/>
      <c r="N62" s="8"/>
      <c r="O62" s="50"/>
      <c r="Q62" s="4"/>
      <c r="R62" s="14"/>
      <c r="S62" s="13"/>
      <c r="T62" s="13"/>
      <c r="U62" s="13"/>
      <c r="V62" s="13"/>
      <c r="W62" s="13"/>
      <c r="X62" s="13"/>
      <c r="Y62" s="13"/>
      <c r="Z62" s="13"/>
    </row>
    <row r="63" spans="1:34">
      <c r="A63" s="26"/>
      <c r="B63" s="20"/>
      <c r="C63" s="20"/>
      <c r="D63" s="20"/>
      <c r="E63" s="29"/>
      <c r="F63" s="27"/>
      <c r="G63" s="9"/>
      <c r="H63" s="9"/>
      <c r="I63" s="9"/>
      <c r="J63" s="50"/>
      <c r="K63" s="9"/>
      <c r="L63" s="9"/>
      <c r="M63" s="9"/>
      <c r="N63" s="8"/>
      <c r="O63" s="50"/>
      <c r="Q63" s="4"/>
      <c r="R63" s="79"/>
      <c r="S63" s="13"/>
      <c r="T63" s="13"/>
      <c r="U63" s="13"/>
      <c r="V63" s="13"/>
      <c r="W63" s="13"/>
      <c r="X63" s="13"/>
      <c r="Y63" s="13"/>
      <c r="Z63" s="13"/>
    </row>
    <row r="64" spans="1:34" ht="15">
      <c r="A64" s="8"/>
      <c r="B64" s="30" t="s">
        <v>823</v>
      </c>
      <c r="C64" s="30"/>
      <c r="D64" s="30"/>
      <c r="E64" s="30"/>
      <c r="F64" s="31"/>
      <c r="G64" s="29"/>
      <c r="H64" s="29"/>
      <c r="I64" s="70"/>
      <c r="J64" s="71"/>
      <c r="K64" s="72"/>
      <c r="L64" s="391"/>
      <c r="M64" s="9"/>
      <c r="N64" s="8"/>
      <c r="O64" s="50"/>
      <c r="Q64" s="4"/>
      <c r="R64" s="79"/>
      <c r="S64" s="13"/>
      <c r="T64" s="13"/>
      <c r="U64" s="13"/>
      <c r="V64" s="13"/>
      <c r="W64" s="13"/>
      <c r="X64" s="13"/>
      <c r="Y64" s="13"/>
      <c r="Z64" s="13"/>
    </row>
    <row r="65" spans="1:29" ht="38.25">
      <c r="A65" s="17" t="s">
        <v>16</v>
      </c>
      <c r="B65" s="18" t="s">
        <v>534</v>
      </c>
      <c r="C65" s="18"/>
      <c r="D65" s="19" t="s">
        <v>545</v>
      </c>
      <c r="E65" s="18" t="s">
        <v>546</v>
      </c>
      <c r="F65" s="18" t="s">
        <v>547</v>
      </c>
      <c r="G65" s="18" t="s">
        <v>566</v>
      </c>
      <c r="H65" s="18" t="s">
        <v>549</v>
      </c>
      <c r="I65" s="18" t="s">
        <v>550</v>
      </c>
      <c r="J65" s="73" t="s">
        <v>551</v>
      </c>
      <c r="K65" s="59" t="s">
        <v>567</v>
      </c>
      <c r="L65" s="74" t="s">
        <v>568</v>
      </c>
      <c r="M65" s="18" t="s">
        <v>569</v>
      </c>
      <c r="N65" s="392" t="s">
        <v>819</v>
      </c>
      <c r="O65" s="60" t="s">
        <v>818</v>
      </c>
      <c r="P65" s="18" t="s">
        <v>554</v>
      </c>
      <c r="Q65" s="75" t="s">
        <v>555</v>
      </c>
      <c r="R65" s="79"/>
      <c r="S65" s="13"/>
      <c r="T65" s="13"/>
      <c r="U65" s="13"/>
      <c r="V65" s="13"/>
      <c r="W65" s="13"/>
      <c r="X65" s="13"/>
      <c r="Y65" s="13"/>
      <c r="Z65" s="13"/>
    </row>
    <row r="66" spans="1:29" ht="14.25">
      <c r="A66" s="358"/>
      <c r="B66" s="373"/>
      <c r="C66" s="377"/>
      <c r="D66" s="385"/>
      <c r="E66" s="378"/>
      <c r="F66" s="401"/>
      <c r="G66" s="383"/>
      <c r="H66" s="378"/>
      <c r="I66" s="375"/>
      <c r="J66" s="412"/>
      <c r="K66" s="412"/>
      <c r="L66" s="413"/>
      <c r="M66" s="411"/>
      <c r="N66" s="413"/>
      <c r="O66" s="400"/>
      <c r="P66" s="379"/>
      <c r="Q66" s="393"/>
      <c r="R66" s="409"/>
      <c r="S66" s="399"/>
      <c r="T66" s="13"/>
      <c r="U66" s="408"/>
      <c r="V66" s="408"/>
      <c r="W66" s="408"/>
      <c r="X66" s="408"/>
      <c r="Y66" s="408"/>
      <c r="Z66" s="408"/>
      <c r="AA66" s="369"/>
      <c r="AB66" s="369"/>
      <c r="AC66" s="369"/>
    </row>
    <row r="67" spans="1:29" ht="14.25">
      <c r="A67" s="358"/>
      <c r="B67" s="373"/>
      <c r="C67" s="377"/>
      <c r="D67" s="385"/>
      <c r="E67" s="378"/>
      <c r="F67" s="401"/>
      <c r="G67" s="383"/>
      <c r="H67" s="378"/>
      <c r="I67" s="375"/>
      <c r="J67" s="412"/>
      <c r="K67" s="412"/>
      <c r="L67" s="413"/>
      <c r="M67" s="411"/>
      <c r="N67" s="413"/>
      <c r="O67" s="400"/>
      <c r="P67" s="379"/>
      <c r="Q67" s="393"/>
      <c r="R67" s="409"/>
      <c r="S67" s="399"/>
      <c r="T67" s="13"/>
      <c r="U67" s="408"/>
      <c r="V67" s="408"/>
      <c r="W67" s="408"/>
      <c r="X67" s="408"/>
      <c r="Y67" s="408"/>
      <c r="Z67" s="408"/>
      <c r="AA67" s="369"/>
      <c r="AB67" s="369"/>
      <c r="AC67" s="369"/>
    </row>
    <row r="68" spans="1:29" s="369" customFormat="1" ht="14.25">
      <c r="A68" s="358"/>
      <c r="B68" s="373"/>
      <c r="C68" s="377"/>
      <c r="D68" s="385"/>
      <c r="E68" s="378"/>
      <c r="F68" s="401"/>
      <c r="G68" s="383"/>
      <c r="H68" s="378"/>
      <c r="I68" s="375"/>
      <c r="J68" s="412"/>
      <c r="K68" s="412"/>
      <c r="L68" s="413"/>
      <c r="M68" s="411"/>
      <c r="N68" s="413"/>
      <c r="O68" s="400"/>
      <c r="P68" s="379"/>
      <c r="Q68" s="393"/>
      <c r="R68" s="406"/>
      <c r="S68" s="408"/>
      <c r="T68" s="408"/>
      <c r="U68" s="408"/>
      <c r="V68" s="408"/>
      <c r="W68" s="408"/>
      <c r="X68" s="408"/>
      <c r="Y68" s="408"/>
      <c r="Z68" s="408"/>
    </row>
    <row r="69" spans="1:29" s="369" customFormat="1" ht="14.25">
      <c r="A69" s="358"/>
      <c r="B69" s="373"/>
      <c r="C69" s="377"/>
      <c r="D69" s="385"/>
      <c r="E69" s="378"/>
      <c r="F69" s="412"/>
      <c r="G69" s="387"/>
      <c r="H69" s="378"/>
      <c r="I69" s="375"/>
      <c r="J69" s="412"/>
      <c r="K69" s="412"/>
      <c r="L69" s="413"/>
      <c r="M69" s="411"/>
      <c r="N69" s="413"/>
      <c r="O69" s="400"/>
      <c r="P69" s="379"/>
      <c r="Q69" s="393"/>
      <c r="R69" s="406"/>
      <c r="S69" s="408"/>
      <c r="T69" s="408"/>
      <c r="U69" s="408"/>
      <c r="V69" s="408"/>
      <c r="W69" s="408"/>
      <c r="X69" s="408"/>
      <c r="Y69" s="408"/>
      <c r="Z69" s="408"/>
    </row>
    <row r="70" spans="1:29" s="369" customFormat="1" ht="14.25">
      <c r="A70" s="358"/>
      <c r="B70" s="373"/>
      <c r="C70" s="377"/>
      <c r="D70" s="385"/>
      <c r="E70" s="378"/>
      <c r="F70" s="412"/>
      <c r="G70" s="387"/>
      <c r="H70" s="378"/>
      <c r="I70" s="375"/>
      <c r="J70" s="412"/>
      <c r="K70" s="412"/>
      <c r="L70" s="413"/>
      <c r="M70" s="411"/>
      <c r="N70" s="413"/>
      <c r="O70" s="400"/>
      <c r="P70" s="379"/>
      <c r="Q70" s="393"/>
      <c r="R70" s="406"/>
      <c r="S70" s="408"/>
      <c r="T70" s="408"/>
      <c r="U70" s="408"/>
      <c r="V70" s="408"/>
      <c r="W70" s="408"/>
      <c r="X70" s="408"/>
      <c r="Y70" s="408"/>
      <c r="Z70" s="408"/>
    </row>
    <row r="71" spans="1:29" s="369" customFormat="1" ht="14.25">
      <c r="A71" s="358"/>
      <c r="B71" s="373"/>
      <c r="C71" s="377"/>
      <c r="D71" s="385"/>
      <c r="E71" s="378"/>
      <c r="F71" s="401"/>
      <c r="G71" s="383"/>
      <c r="H71" s="378"/>
      <c r="I71" s="375"/>
      <c r="J71" s="412"/>
      <c r="K71" s="403"/>
      <c r="L71" s="413"/>
      <c r="M71" s="411"/>
      <c r="N71" s="413"/>
      <c r="O71" s="400"/>
      <c r="P71" s="405"/>
      <c r="Q71" s="393"/>
      <c r="R71" s="406"/>
      <c r="S71" s="408"/>
      <c r="T71" s="408"/>
      <c r="U71" s="408"/>
      <c r="V71" s="408"/>
      <c r="W71" s="408"/>
      <c r="X71" s="408"/>
      <c r="Y71" s="408"/>
      <c r="Z71" s="408"/>
    </row>
    <row r="72" spans="1:29" s="369" customFormat="1" ht="14.25">
      <c r="A72" s="358"/>
      <c r="B72" s="373"/>
      <c r="C72" s="377"/>
      <c r="D72" s="385"/>
      <c r="E72" s="378"/>
      <c r="F72" s="401"/>
      <c r="G72" s="383"/>
      <c r="H72" s="378"/>
      <c r="I72" s="375"/>
      <c r="J72" s="403"/>
      <c r="K72" s="403"/>
      <c r="L72" s="403"/>
      <c r="M72" s="403"/>
      <c r="N72" s="404"/>
      <c r="O72" s="415"/>
      <c r="P72" s="405"/>
      <c r="Q72" s="393"/>
      <c r="R72" s="406"/>
      <c r="S72" s="408"/>
      <c r="T72" s="408"/>
      <c r="U72" s="408"/>
      <c r="V72" s="408"/>
      <c r="W72" s="408"/>
      <c r="X72" s="408"/>
      <c r="Y72" s="408"/>
      <c r="Z72" s="408"/>
    </row>
    <row r="73" spans="1:29" s="369" customFormat="1" ht="14.25">
      <c r="A73" s="358"/>
      <c r="B73" s="373"/>
      <c r="C73" s="377"/>
      <c r="D73" s="385"/>
      <c r="E73" s="378"/>
      <c r="F73" s="412"/>
      <c r="G73" s="387"/>
      <c r="H73" s="378"/>
      <c r="I73" s="375"/>
      <c r="J73" s="412"/>
      <c r="K73" s="412"/>
      <c r="L73" s="413"/>
      <c r="M73" s="411"/>
      <c r="N73" s="413"/>
      <c r="O73" s="400"/>
      <c r="P73" s="379"/>
      <c r="Q73" s="393"/>
      <c r="R73" s="409"/>
      <c r="S73" s="399"/>
      <c r="T73" s="408"/>
      <c r="U73" s="408"/>
      <c r="V73" s="408"/>
      <c r="W73" s="408"/>
      <c r="X73" s="408"/>
      <c r="Y73" s="408"/>
      <c r="Z73" s="408"/>
    </row>
    <row r="74" spans="1:29" s="369" customFormat="1" ht="14.25">
      <c r="A74" s="358"/>
      <c r="B74" s="373"/>
      <c r="C74" s="377"/>
      <c r="D74" s="385"/>
      <c r="E74" s="378"/>
      <c r="F74" s="401"/>
      <c r="G74" s="383"/>
      <c r="H74" s="378"/>
      <c r="I74" s="375"/>
      <c r="J74" s="352"/>
      <c r="K74" s="352"/>
      <c r="L74" s="352"/>
      <c r="M74" s="352"/>
      <c r="N74" s="402"/>
      <c r="O74" s="400"/>
      <c r="P74" s="380"/>
      <c r="Q74" s="393"/>
      <c r="R74" s="409"/>
      <c r="S74" s="399"/>
      <c r="T74" s="408"/>
      <c r="U74" s="408"/>
      <c r="V74" s="408"/>
      <c r="W74" s="408"/>
      <c r="X74" s="408"/>
      <c r="Y74" s="408"/>
      <c r="Z74" s="408"/>
    </row>
    <row r="75" spans="1:29">
      <c r="A75" s="26"/>
      <c r="B75" s="20"/>
      <c r="C75" s="20"/>
      <c r="D75" s="20"/>
      <c r="E75" s="29"/>
      <c r="F75" s="27"/>
      <c r="G75" s="9"/>
      <c r="H75" s="9"/>
      <c r="I75" s="9"/>
      <c r="J75" s="50"/>
      <c r="K75" s="9"/>
      <c r="L75" s="9"/>
      <c r="M75" s="9"/>
      <c r="N75" s="8"/>
      <c r="O75" s="50"/>
      <c r="P75" s="4"/>
      <c r="Q75" s="8"/>
      <c r="R75" s="138"/>
      <c r="S75" s="13"/>
      <c r="T75" s="13"/>
      <c r="U75" s="13"/>
      <c r="V75" s="13"/>
      <c r="W75" s="13"/>
      <c r="X75" s="13"/>
      <c r="Y75" s="13"/>
      <c r="Z75" s="13"/>
    </row>
    <row r="76" spans="1:29">
      <c r="A76" s="26"/>
      <c r="B76" s="20"/>
      <c r="C76" s="20"/>
      <c r="D76" s="20"/>
      <c r="E76" s="29"/>
      <c r="F76" s="27"/>
      <c r="G76" s="38"/>
      <c r="H76" s="39"/>
      <c r="I76" s="79"/>
      <c r="J76" s="14"/>
      <c r="K76" s="80"/>
      <c r="L76" s="81"/>
      <c r="M76" s="82"/>
      <c r="N76" s="83"/>
      <c r="O76" s="84"/>
      <c r="P76" s="8"/>
      <c r="Q76" s="13"/>
      <c r="R76" s="138"/>
      <c r="S76" s="13"/>
      <c r="T76" s="13"/>
      <c r="U76" s="13"/>
      <c r="V76" s="13"/>
      <c r="W76" s="13"/>
      <c r="X76" s="13"/>
      <c r="Y76" s="13"/>
      <c r="Z76" s="13"/>
    </row>
    <row r="77" spans="1:29">
      <c r="A77" s="34"/>
      <c r="B77" s="42"/>
      <c r="C77" s="99"/>
      <c r="D77" s="3"/>
      <c r="E77" s="35"/>
      <c r="F77" s="79"/>
      <c r="G77" s="38"/>
      <c r="H77" s="39"/>
      <c r="I77" s="79"/>
      <c r="J77" s="14"/>
      <c r="K77" s="80"/>
      <c r="L77" s="81"/>
      <c r="M77" s="82"/>
      <c r="N77" s="83"/>
      <c r="O77" s="84"/>
      <c r="P77" s="8"/>
      <c r="Q77" s="13"/>
      <c r="R77" s="14"/>
      <c r="S77" s="13"/>
      <c r="T77" s="13"/>
      <c r="U77" s="13"/>
      <c r="V77" s="13"/>
      <c r="W77" s="13"/>
      <c r="X77" s="13"/>
      <c r="Y77" s="13"/>
      <c r="Z77" s="13"/>
    </row>
    <row r="78" spans="1:29" ht="15">
      <c r="A78" s="2"/>
      <c r="B78" s="100" t="s">
        <v>576</v>
      </c>
      <c r="C78" s="100"/>
      <c r="D78" s="100"/>
      <c r="E78" s="100"/>
      <c r="F78" s="14"/>
      <c r="G78" s="14"/>
      <c r="H78" s="101"/>
      <c r="I78" s="14"/>
      <c r="J78" s="71"/>
      <c r="K78" s="72"/>
      <c r="L78" s="14"/>
      <c r="M78" s="14"/>
      <c r="N78" s="13"/>
      <c r="O78" s="95"/>
      <c r="P78" s="8"/>
      <c r="Q78" s="13"/>
      <c r="R78" s="14"/>
      <c r="S78" s="13"/>
      <c r="T78" s="13"/>
      <c r="U78" s="13"/>
      <c r="V78" s="13"/>
      <c r="W78" s="13"/>
      <c r="X78" s="13"/>
      <c r="Y78" s="13"/>
      <c r="Z78" s="13"/>
    </row>
    <row r="79" spans="1:29" ht="38.25">
      <c r="A79" s="17" t="s">
        <v>16</v>
      </c>
      <c r="B79" s="18" t="s">
        <v>534</v>
      </c>
      <c r="C79" s="18"/>
      <c r="D79" s="19" t="s">
        <v>545</v>
      </c>
      <c r="E79" s="18" t="s">
        <v>546</v>
      </c>
      <c r="F79" s="18" t="s">
        <v>547</v>
      </c>
      <c r="G79" s="18" t="s">
        <v>577</v>
      </c>
      <c r="H79" s="18" t="s">
        <v>578</v>
      </c>
      <c r="I79" s="18" t="s">
        <v>550</v>
      </c>
      <c r="J79" s="58" t="s">
        <v>551</v>
      </c>
      <c r="K79" s="18" t="s">
        <v>552</v>
      </c>
      <c r="L79" s="18" t="s">
        <v>553</v>
      </c>
      <c r="M79" s="18" t="s">
        <v>554</v>
      </c>
      <c r="N79" s="19" t="s">
        <v>555</v>
      </c>
      <c r="O79" s="95"/>
      <c r="P79" s="8"/>
      <c r="Q79" s="13"/>
      <c r="R79" s="14"/>
      <c r="S79" s="13"/>
      <c r="T79" s="13"/>
      <c r="U79" s="13"/>
      <c r="V79" s="13"/>
      <c r="W79" s="13"/>
      <c r="X79" s="13"/>
      <c r="Y79" s="13"/>
      <c r="Z79" s="13"/>
    </row>
    <row r="80" spans="1:29">
      <c r="A80" s="194">
        <v>1</v>
      </c>
      <c r="B80" s="102">
        <v>41579</v>
      </c>
      <c r="C80" s="102"/>
      <c r="D80" s="103" t="s">
        <v>579</v>
      </c>
      <c r="E80" s="104" t="s">
        <v>580</v>
      </c>
      <c r="F80" s="105">
        <v>82</v>
      </c>
      <c r="G80" s="104" t="s">
        <v>581</v>
      </c>
      <c r="H80" s="104">
        <v>100</v>
      </c>
      <c r="I80" s="122">
        <v>100</v>
      </c>
      <c r="J80" s="123" t="s">
        <v>582</v>
      </c>
      <c r="K80" s="124">
        <f t="shared" ref="K80:K111" si="12">H80-F80</f>
        <v>18</v>
      </c>
      <c r="L80" s="125">
        <f t="shared" ref="L80:L111" si="13">K80/F80</f>
        <v>0.21951219512195122</v>
      </c>
      <c r="M80" s="126" t="s">
        <v>556</v>
      </c>
      <c r="N80" s="127">
        <v>42657</v>
      </c>
      <c r="O80" s="50"/>
      <c r="P80" s="13"/>
      <c r="Q80" s="13"/>
      <c r="R80" s="14"/>
      <c r="S80" s="13"/>
      <c r="T80" s="13"/>
      <c r="U80" s="13"/>
      <c r="V80" s="13"/>
      <c r="W80" s="13"/>
      <c r="X80" s="13"/>
      <c r="Y80" s="13"/>
      <c r="Z80" s="13"/>
    </row>
    <row r="81" spans="1:26">
      <c r="A81" s="194">
        <v>2</v>
      </c>
      <c r="B81" s="102">
        <v>41794</v>
      </c>
      <c r="C81" s="102"/>
      <c r="D81" s="103" t="s">
        <v>583</v>
      </c>
      <c r="E81" s="104" t="s">
        <v>557</v>
      </c>
      <c r="F81" s="105">
        <v>257</v>
      </c>
      <c r="G81" s="104" t="s">
        <v>581</v>
      </c>
      <c r="H81" s="104">
        <v>300</v>
      </c>
      <c r="I81" s="122">
        <v>300</v>
      </c>
      <c r="J81" s="123" t="s">
        <v>582</v>
      </c>
      <c r="K81" s="124">
        <f t="shared" si="12"/>
        <v>43</v>
      </c>
      <c r="L81" s="125">
        <f t="shared" si="13"/>
        <v>0.16731517509727625</v>
      </c>
      <c r="M81" s="126" t="s">
        <v>556</v>
      </c>
      <c r="N81" s="127">
        <v>41822</v>
      </c>
      <c r="O81" s="50"/>
      <c r="P81" s="13"/>
      <c r="Q81" s="13"/>
      <c r="R81" s="14"/>
      <c r="S81" s="13"/>
      <c r="T81" s="13"/>
      <c r="U81" s="13"/>
      <c r="V81" s="13"/>
      <c r="W81" s="13"/>
      <c r="X81" s="13"/>
      <c r="Y81" s="13"/>
      <c r="Z81" s="13"/>
    </row>
    <row r="82" spans="1:26">
      <c r="A82" s="194">
        <v>3</v>
      </c>
      <c r="B82" s="102">
        <v>41828</v>
      </c>
      <c r="C82" s="102"/>
      <c r="D82" s="103" t="s">
        <v>584</v>
      </c>
      <c r="E82" s="104" t="s">
        <v>557</v>
      </c>
      <c r="F82" s="105">
        <v>393</v>
      </c>
      <c r="G82" s="104" t="s">
        <v>581</v>
      </c>
      <c r="H82" s="104">
        <v>468</v>
      </c>
      <c r="I82" s="122">
        <v>468</v>
      </c>
      <c r="J82" s="123" t="s">
        <v>582</v>
      </c>
      <c r="K82" s="124">
        <f t="shared" si="12"/>
        <v>75</v>
      </c>
      <c r="L82" s="125">
        <f t="shared" si="13"/>
        <v>0.19083969465648856</v>
      </c>
      <c r="M82" s="126" t="s">
        <v>556</v>
      </c>
      <c r="N82" s="127">
        <v>41863</v>
      </c>
      <c r="O82" s="50"/>
      <c r="P82" s="13"/>
      <c r="Q82" s="13"/>
      <c r="R82" s="14"/>
      <c r="S82" s="13"/>
      <c r="T82" s="13"/>
      <c r="U82" s="13"/>
      <c r="V82" s="13"/>
      <c r="W82" s="13"/>
      <c r="X82" s="13"/>
      <c r="Y82" s="13"/>
      <c r="Z82" s="13"/>
    </row>
    <row r="83" spans="1:26">
      <c r="A83" s="194">
        <v>4</v>
      </c>
      <c r="B83" s="102">
        <v>41857</v>
      </c>
      <c r="C83" s="102"/>
      <c r="D83" s="103" t="s">
        <v>585</v>
      </c>
      <c r="E83" s="104" t="s">
        <v>557</v>
      </c>
      <c r="F83" s="105">
        <v>205</v>
      </c>
      <c r="G83" s="104" t="s">
        <v>581</v>
      </c>
      <c r="H83" s="104">
        <v>275</v>
      </c>
      <c r="I83" s="122">
        <v>250</v>
      </c>
      <c r="J83" s="123" t="s">
        <v>582</v>
      </c>
      <c r="K83" s="124">
        <f t="shared" si="12"/>
        <v>70</v>
      </c>
      <c r="L83" s="125">
        <f t="shared" si="13"/>
        <v>0.34146341463414637</v>
      </c>
      <c r="M83" s="126" t="s">
        <v>556</v>
      </c>
      <c r="N83" s="127">
        <v>41962</v>
      </c>
      <c r="O83" s="50"/>
      <c r="P83" s="13"/>
      <c r="Q83" s="13"/>
      <c r="R83" s="14"/>
      <c r="S83" s="13"/>
      <c r="T83" s="13"/>
      <c r="U83" s="13"/>
      <c r="V83" s="13"/>
      <c r="W83" s="13"/>
      <c r="X83" s="13"/>
      <c r="Y83" s="13"/>
      <c r="Z83" s="13"/>
    </row>
    <row r="84" spans="1:26">
      <c r="A84" s="194">
        <v>5</v>
      </c>
      <c r="B84" s="102">
        <v>41886</v>
      </c>
      <c r="C84" s="102"/>
      <c r="D84" s="103" t="s">
        <v>586</v>
      </c>
      <c r="E84" s="104" t="s">
        <v>557</v>
      </c>
      <c r="F84" s="105">
        <v>162</v>
      </c>
      <c r="G84" s="104" t="s">
        <v>581</v>
      </c>
      <c r="H84" s="104">
        <v>190</v>
      </c>
      <c r="I84" s="122">
        <v>190</v>
      </c>
      <c r="J84" s="123" t="s">
        <v>582</v>
      </c>
      <c r="K84" s="124">
        <f t="shared" si="12"/>
        <v>28</v>
      </c>
      <c r="L84" s="125">
        <f t="shared" si="13"/>
        <v>0.1728395061728395</v>
      </c>
      <c r="M84" s="126" t="s">
        <v>556</v>
      </c>
      <c r="N84" s="127">
        <v>42006</v>
      </c>
      <c r="O84" s="50"/>
      <c r="P84" s="13"/>
      <c r="Q84" s="13"/>
      <c r="R84" s="14"/>
      <c r="S84" s="13"/>
      <c r="T84" s="13"/>
      <c r="U84" s="13"/>
      <c r="V84" s="13"/>
      <c r="W84" s="13"/>
      <c r="X84" s="13"/>
      <c r="Y84" s="13"/>
      <c r="Z84" s="13"/>
    </row>
    <row r="85" spans="1:26">
      <c r="A85" s="194">
        <v>6</v>
      </c>
      <c r="B85" s="102">
        <v>41886</v>
      </c>
      <c r="C85" s="102"/>
      <c r="D85" s="103" t="s">
        <v>587</v>
      </c>
      <c r="E85" s="104" t="s">
        <v>557</v>
      </c>
      <c r="F85" s="105">
        <v>75</v>
      </c>
      <c r="G85" s="104" t="s">
        <v>581</v>
      </c>
      <c r="H85" s="104">
        <v>91.5</v>
      </c>
      <c r="I85" s="122" t="s">
        <v>588</v>
      </c>
      <c r="J85" s="123" t="s">
        <v>589</v>
      </c>
      <c r="K85" s="124">
        <f t="shared" si="12"/>
        <v>16.5</v>
      </c>
      <c r="L85" s="125">
        <f t="shared" si="13"/>
        <v>0.22</v>
      </c>
      <c r="M85" s="126" t="s">
        <v>556</v>
      </c>
      <c r="N85" s="127">
        <v>41954</v>
      </c>
      <c r="O85" s="50"/>
      <c r="P85" s="13"/>
      <c r="Q85" s="13"/>
      <c r="R85" s="14"/>
      <c r="S85" s="13"/>
      <c r="T85" s="13"/>
      <c r="U85" s="13"/>
      <c r="V85" s="13"/>
      <c r="W85" s="13"/>
      <c r="X85" s="13"/>
      <c r="Y85" s="13"/>
      <c r="Z85" s="13"/>
    </row>
    <row r="86" spans="1:26">
      <c r="A86" s="194">
        <v>7</v>
      </c>
      <c r="B86" s="102">
        <v>41913</v>
      </c>
      <c r="C86" s="102"/>
      <c r="D86" s="103" t="s">
        <v>590</v>
      </c>
      <c r="E86" s="104" t="s">
        <v>557</v>
      </c>
      <c r="F86" s="105">
        <v>850</v>
      </c>
      <c r="G86" s="104" t="s">
        <v>581</v>
      </c>
      <c r="H86" s="104">
        <v>982.5</v>
      </c>
      <c r="I86" s="122">
        <v>1050</v>
      </c>
      <c r="J86" s="123" t="s">
        <v>591</v>
      </c>
      <c r="K86" s="124">
        <f t="shared" si="12"/>
        <v>132.5</v>
      </c>
      <c r="L86" s="125">
        <f t="shared" si="13"/>
        <v>0.15588235294117647</v>
      </c>
      <c r="M86" s="126" t="s">
        <v>556</v>
      </c>
      <c r="N86" s="127">
        <v>42039</v>
      </c>
      <c r="O86" s="54"/>
      <c r="P86" s="13"/>
      <c r="Q86" s="13"/>
      <c r="R86" s="14"/>
      <c r="S86" s="13"/>
      <c r="T86" s="13"/>
      <c r="U86" s="13"/>
      <c r="V86" s="13"/>
      <c r="W86" s="13"/>
      <c r="X86" s="13"/>
      <c r="Y86" s="13"/>
      <c r="Z86" s="13"/>
    </row>
    <row r="87" spans="1:26">
      <c r="A87" s="194">
        <v>8</v>
      </c>
      <c r="B87" s="102">
        <v>41913</v>
      </c>
      <c r="C87" s="102"/>
      <c r="D87" s="103" t="s">
        <v>592</v>
      </c>
      <c r="E87" s="104" t="s">
        <v>557</v>
      </c>
      <c r="F87" s="105">
        <v>475</v>
      </c>
      <c r="G87" s="104" t="s">
        <v>581</v>
      </c>
      <c r="H87" s="104">
        <v>515</v>
      </c>
      <c r="I87" s="122">
        <v>600</v>
      </c>
      <c r="J87" s="123" t="s">
        <v>593</v>
      </c>
      <c r="K87" s="124">
        <f t="shared" si="12"/>
        <v>40</v>
      </c>
      <c r="L87" s="125">
        <f t="shared" si="13"/>
        <v>8.4210526315789472E-2</v>
      </c>
      <c r="M87" s="126" t="s">
        <v>556</v>
      </c>
      <c r="N87" s="127">
        <v>41939</v>
      </c>
      <c r="O87" s="54"/>
      <c r="P87" s="13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>
      <c r="A88" s="194">
        <v>9</v>
      </c>
      <c r="B88" s="102">
        <v>41913</v>
      </c>
      <c r="C88" s="102"/>
      <c r="D88" s="103" t="s">
        <v>594</v>
      </c>
      <c r="E88" s="104" t="s">
        <v>557</v>
      </c>
      <c r="F88" s="105">
        <v>86</v>
      </c>
      <c r="G88" s="104" t="s">
        <v>581</v>
      </c>
      <c r="H88" s="104">
        <v>99</v>
      </c>
      <c r="I88" s="122">
        <v>140</v>
      </c>
      <c r="J88" s="123" t="s">
        <v>595</v>
      </c>
      <c r="K88" s="124">
        <f t="shared" si="12"/>
        <v>13</v>
      </c>
      <c r="L88" s="125">
        <f t="shared" si="13"/>
        <v>0.15116279069767441</v>
      </c>
      <c r="M88" s="126" t="s">
        <v>556</v>
      </c>
      <c r="N88" s="127">
        <v>41939</v>
      </c>
      <c r="O88" s="54"/>
      <c r="P88" s="13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>
      <c r="A89" s="194">
        <v>10</v>
      </c>
      <c r="B89" s="102">
        <v>41926</v>
      </c>
      <c r="C89" s="102"/>
      <c r="D89" s="103" t="s">
        <v>596</v>
      </c>
      <c r="E89" s="104" t="s">
        <v>557</v>
      </c>
      <c r="F89" s="105">
        <v>496.6</v>
      </c>
      <c r="G89" s="104" t="s">
        <v>581</v>
      </c>
      <c r="H89" s="104">
        <v>621</v>
      </c>
      <c r="I89" s="122">
        <v>580</v>
      </c>
      <c r="J89" s="123" t="s">
        <v>582</v>
      </c>
      <c r="K89" s="124">
        <f t="shared" si="12"/>
        <v>124.39999999999998</v>
      </c>
      <c r="L89" s="125">
        <f t="shared" si="13"/>
        <v>0.25050342327829234</v>
      </c>
      <c r="M89" s="126" t="s">
        <v>556</v>
      </c>
      <c r="N89" s="127">
        <v>42605</v>
      </c>
      <c r="O89" s="54"/>
      <c r="P89" s="13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4">
        <v>11</v>
      </c>
      <c r="B90" s="102">
        <v>41926</v>
      </c>
      <c r="C90" s="102"/>
      <c r="D90" s="103" t="s">
        <v>597</v>
      </c>
      <c r="E90" s="104" t="s">
        <v>557</v>
      </c>
      <c r="F90" s="105">
        <v>2481.9</v>
      </c>
      <c r="G90" s="104" t="s">
        <v>581</v>
      </c>
      <c r="H90" s="104">
        <v>2840</v>
      </c>
      <c r="I90" s="122">
        <v>2870</v>
      </c>
      <c r="J90" s="123" t="s">
        <v>598</v>
      </c>
      <c r="K90" s="124">
        <f t="shared" si="12"/>
        <v>358.09999999999991</v>
      </c>
      <c r="L90" s="125">
        <f t="shared" si="13"/>
        <v>0.14428462065353154</v>
      </c>
      <c r="M90" s="126" t="s">
        <v>556</v>
      </c>
      <c r="N90" s="127">
        <v>42017</v>
      </c>
      <c r="O90" s="54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12</v>
      </c>
      <c r="B91" s="102">
        <v>41928</v>
      </c>
      <c r="C91" s="102"/>
      <c r="D91" s="103" t="s">
        <v>599</v>
      </c>
      <c r="E91" s="104" t="s">
        <v>557</v>
      </c>
      <c r="F91" s="105">
        <v>84.5</v>
      </c>
      <c r="G91" s="104" t="s">
        <v>581</v>
      </c>
      <c r="H91" s="104">
        <v>93</v>
      </c>
      <c r="I91" s="122">
        <v>110</v>
      </c>
      <c r="J91" s="123" t="s">
        <v>600</v>
      </c>
      <c r="K91" s="124">
        <f t="shared" si="12"/>
        <v>8.5</v>
      </c>
      <c r="L91" s="125">
        <f t="shared" si="13"/>
        <v>0.10059171597633136</v>
      </c>
      <c r="M91" s="126" t="s">
        <v>556</v>
      </c>
      <c r="N91" s="127">
        <v>41939</v>
      </c>
      <c r="O91" s="54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13</v>
      </c>
      <c r="B92" s="102">
        <v>41928</v>
      </c>
      <c r="C92" s="102"/>
      <c r="D92" s="103" t="s">
        <v>601</v>
      </c>
      <c r="E92" s="104" t="s">
        <v>557</v>
      </c>
      <c r="F92" s="105">
        <v>401</v>
      </c>
      <c r="G92" s="104" t="s">
        <v>581</v>
      </c>
      <c r="H92" s="104">
        <v>428</v>
      </c>
      <c r="I92" s="122">
        <v>450</v>
      </c>
      <c r="J92" s="123" t="s">
        <v>602</v>
      </c>
      <c r="K92" s="124">
        <f t="shared" si="12"/>
        <v>27</v>
      </c>
      <c r="L92" s="125">
        <f t="shared" si="13"/>
        <v>6.7331670822942641E-2</v>
      </c>
      <c r="M92" s="126" t="s">
        <v>556</v>
      </c>
      <c r="N92" s="127">
        <v>42020</v>
      </c>
      <c r="O92" s="54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14</v>
      </c>
      <c r="B93" s="102">
        <v>41928</v>
      </c>
      <c r="C93" s="102"/>
      <c r="D93" s="103" t="s">
        <v>603</v>
      </c>
      <c r="E93" s="104" t="s">
        <v>557</v>
      </c>
      <c r="F93" s="105">
        <v>101</v>
      </c>
      <c r="G93" s="104" t="s">
        <v>581</v>
      </c>
      <c r="H93" s="104">
        <v>112</v>
      </c>
      <c r="I93" s="122">
        <v>120</v>
      </c>
      <c r="J93" s="123" t="s">
        <v>604</v>
      </c>
      <c r="K93" s="124">
        <f t="shared" si="12"/>
        <v>11</v>
      </c>
      <c r="L93" s="125">
        <f t="shared" si="13"/>
        <v>0.10891089108910891</v>
      </c>
      <c r="M93" s="126" t="s">
        <v>556</v>
      </c>
      <c r="N93" s="127">
        <v>41939</v>
      </c>
      <c r="O93" s="54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15</v>
      </c>
      <c r="B94" s="102">
        <v>41954</v>
      </c>
      <c r="C94" s="102"/>
      <c r="D94" s="103" t="s">
        <v>605</v>
      </c>
      <c r="E94" s="104" t="s">
        <v>557</v>
      </c>
      <c r="F94" s="105">
        <v>59</v>
      </c>
      <c r="G94" s="104" t="s">
        <v>581</v>
      </c>
      <c r="H94" s="104">
        <v>76</v>
      </c>
      <c r="I94" s="122">
        <v>76</v>
      </c>
      <c r="J94" s="123" t="s">
        <v>582</v>
      </c>
      <c r="K94" s="124">
        <f t="shared" si="12"/>
        <v>17</v>
      </c>
      <c r="L94" s="125">
        <f t="shared" si="13"/>
        <v>0.28813559322033899</v>
      </c>
      <c r="M94" s="126" t="s">
        <v>556</v>
      </c>
      <c r="N94" s="127">
        <v>43032</v>
      </c>
      <c r="O94" s="54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16</v>
      </c>
      <c r="B95" s="102">
        <v>41954</v>
      </c>
      <c r="C95" s="102"/>
      <c r="D95" s="103" t="s">
        <v>594</v>
      </c>
      <c r="E95" s="104" t="s">
        <v>557</v>
      </c>
      <c r="F95" s="105">
        <v>99</v>
      </c>
      <c r="G95" s="104" t="s">
        <v>581</v>
      </c>
      <c r="H95" s="104">
        <v>120</v>
      </c>
      <c r="I95" s="122">
        <v>120</v>
      </c>
      <c r="J95" s="123" t="s">
        <v>606</v>
      </c>
      <c r="K95" s="124">
        <f t="shared" si="12"/>
        <v>21</v>
      </c>
      <c r="L95" s="125">
        <f t="shared" si="13"/>
        <v>0.21212121212121213</v>
      </c>
      <c r="M95" s="126" t="s">
        <v>556</v>
      </c>
      <c r="N95" s="127">
        <v>41960</v>
      </c>
      <c r="O95" s="54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17</v>
      </c>
      <c r="B96" s="102">
        <v>41956</v>
      </c>
      <c r="C96" s="102"/>
      <c r="D96" s="103" t="s">
        <v>607</v>
      </c>
      <c r="E96" s="104" t="s">
        <v>557</v>
      </c>
      <c r="F96" s="105">
        <v>22</v>
      </c>
      <c r="G96" s="104" t="s">
        <v>581</v>
      </c>
      <c r="H96" s="104">
        <v>33.549999999999997</v>
      </c>
      <c r="I96" s="122">
        <v>32</v>
      </c>
      <c r="J96" s="123" t="s">
        <v>608</v>
      </c>
      <c r="K96" s="124">
        <f t="shared" si="12"/>
        <v>11.549999999999997</v>
      </c>
      <c r="L96" s="125">
        <f t="shared" si="13"/>
        <v>0.52499999999999991</v>
      </c>
      <c r="M96" s="126" t="s">
        <v>556</v>
      </c>
      <c r="N96" s="127">
        <v>42188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18</v>
      </c>
      <c r="B97" s="102">
        <v>41976</v>
      </c>
      <c r="C97" s="102"/>
      <c r="D97" s="103" t="s">
        <v>609</v>
      </c>
      <c r="E97" s="104" t="s">
        <v>557</v>
      </c>
      <c r="F97" s="105">
        <v>440</v>
      </c>
      <c r="G97" s="104" t="s">
        <v>581</v>
      </c>
      <c r="H97" s="104">
        <v>520</v>
      </c>
      <c r="I97" s="122">
        <v>520</v>
      </c>
      <c r="J97" s="123" t="s">
        <v>610</v>
      </c>
      <c r="K97" s="124">
        <f t="shared" si="12"/>
        <v>80</v>
      </c>
      <c r="L97" s="125">
        <f t="shared" si="13"/>
        <v>0.18181818181818182</v>
      </c>
      <c r="M97" s="126" t="s">
        <v>556</v>
      </c>
      <c r="N97" s="127">
        <v>42208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19</v>
      </c>
      <c r="B98" s="102">
        <v>41976</v>
      </c>
      <c r="C98" s="102"/>
      <c r="D98" s="103" t="s">
        <v>611</v>
      </c>
      <c r="E98" s="104" t="s">
        <v>557</v>
      </c>
      <c r="F98" s="105">
        <v>360</v>
      </c>
      <c r="G98" s="104" t="s">
        <v>581</v>
      </c>
      <c r="H98" s="104">
        <v>427</v>
      </c>
      <c r="I98" s="122">
        <v>425</v>
      </c>
      <c r="J98" s="123" t="s">
        <v>612</v>
      </c>
      <c r="K98" s="124">
        <f t="shared" si="12"/>
        <v>67</v>
      </c>
      <c r="L98" s="125">
        <f t="shared" si="13"/>
        <v>0.18611111111111112</v>
      </c>
      <c r="M98" s="126" t="s">
        <v>556</v>
      </c>
      <c r="N98" s="127">
        <v>42058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20</v>
      </c>
      <c r="B99" s="102">
        <v>42012</v>
      </c>
      <c r="C99" s="102"/>
      <c r="D99" s="103" t="s">
        <v>613</v>
      </c>
      <c r="E99" s="104" t="s">
        <v>557</v>
      </c>
      <c r="F99" s="105">
        <v>360</v>
      </c>
      <c r="G99" s="104" t="s">
        <v>581</v>
      </c>
      <c r="H99" s="104">
        <v>455</v>
      </c>
      <c r="I99" s="122">
        <v>420</v>
      </c>
      <c r="J99" s="123" t="s">
        <v>614</v>
      </c>
      <c r="K99" s="124">
        <f t="shared" si="12"/>
        <v>95</v>
      </c>
      <c r="L99" s="125">
        <f t="shared" si="13"/>
        <v>0.2638888888888889</v>
      </c>
      <c r="M99" s="126" t="s">
        <v>556</v>
      </c>
      <c r="N99" s="127">
        <v>42024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21</v>
      </c>
      <c r="B100" s="102">
        <v>42012</v>
      </c>
      <c r="C100" s="102"/>
      <c r="D100" s="103" t="s">
        <v>615</v>
      </c>
      <c r="E100" s="104" t="s">
        <v>557</v>
      </c>
      <c r="F100" s="105">
        <v>130</v>
      </c>
      <c r="G100" s="104"/>
      <c r="H100" s="104">
        <v>175.5</v>
      </c>
      <c r="I100" s="122">
        <v>165</v>
      </c>
      <c r="J100" s="123" t="s">
        <v>616</v>
      </c>
      <c r="K100" s="124">
        <f t="shared" si="12"/>
        <v>45.5</v>
      </c>
      <c r="L100" s="125">
        <f t="shared" si="13"/>
        <v>0.35</v>
      </c>
      <c r="M100" s="126" t="s">
        <v>556</v>
      </c>
      <c r="N100" s="127">
        <v>43088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22</v>
      </c>
      <c r="B101" s="102">
        <v>42040</v>
      </c>
      <c r="C101" s="102"/>
      <c r="D101" s="103" t="s">
        <v>376</v>
      </c>
      <c r="E101" s="104" t="s">
        <v>580</v>
      </c>
      <c r="F101" s="105">
        <v>98</v>
      </c>
      <c r="G101" s="104"/>
      <c r="H101" s="104">
        <v>120</v>
      </c>
      <c r="I101" s="122">
        <v>120</v>
      </c>
      <c r="J101" s="123" t="s">
        <v>582</v>
      </c>
      <c r="K101" s="124">
        <f t="shared" si="12"/>
        <v>22</v>
      </c>
      <c r="L101" s="125">
        <f t="shared" si="13"/>
        <v>0.22448979591836735</v>
      </c>
      <c r="M101" s="126" t="s">
        <v>556</v>
      </c>
      <c r="N101" s="127">
        <v>42753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23</v>
      </c>
      <c r="B102" s="102">
        <v>42040</v>
      </c>
      <c r="C102" s="102"/>
      <c r="D102" s="103" t="s">
        <v>617</v>
      </c>
      <c r="E102" s="104" t="s">
        <v>580</v>
      </c>
      <c r="F102" s="105">
        <v>196</v>
      </c>
      <c r="G102" s="104"/>
      <c r="H102" s="104">
        <v>262</v>
      </c>
      <c r="I102" s="122">
        <v>255</v>
      </c>
      <c r="J102" s="123" t="s">
        <v>582</v>
      </c>
      <c r="K102" s="124">
        <f t="shared" si="12"/>
        <v>66</v>
      </c>
      <c r="L102" s="125">
        <f t="shared" si="13"/>
        <v>0.33673469387755101</v>
      </c>
      <c r="M102" s="126" t="s">
        <v>556</v>
      </c>
      <c r="N102" s="127">
        <v>42599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5">
        <v>24</v>
      </c>
      <c r="B103" s="106">
        <v>42067</v>
      </c>
      <c r="C103" s="106"/>
      <c r="D103" s="107" t="s">
        <v>375</v>
      </c>
      <c r="E103" s="108" t="s">
        <v>580</v>
      </c>
      <c r="F103" s="109">
        <v>235</v>
      </c>
      <c r="G103" s="109"/>
      <c r="H103" s="110">
        <v>77</v>
      </c>
      <c r="I103" s="128" t="s">
        <v>618</v>
      </c>
      <c r="J103" s="129" t="s">
        <v>619</v>
      </c>
      <c r="K103" s="130">
        <f t="shared" si="12"/>
        <v>-158</v>
      </c>
      <c r="L103" s="131">
        <f t="shared" si="13"/>
        <v>-0.67234042553191486</v>
      </c>
      <c r="M103" s="132" t="s">
        <v>620</v>
      </c>
      <c r="N103" s="133">
        <v>43522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25</v>
      </c>
      <c r="B104" s="102">
        <v>42067</v>
      </c>
      <c r="C104" s="102"/>
      <c r="D104" s="103" t="s">
        <v>453</v>
      </c>
      <c r="E104" s="104" t="s">
        <v>580</v>
      </c>
      <c r="F104" s="105">
        <v>185</v>
      </c>
      <c r="G104" s="104"/>
      <c r="H104" s="104">
        <v>224</v>
      </c>
      <c r="I104" s="122" t="s">
        <v>621</v>
      </c>
      <c r="J104" s="123" t="s">
        <v>582</v>
      </c>
      <c r="K104" s="124">
        <f t="shared" si="12"/>
        <v>39</v>
      </c>
      <c r="L104" s="125">
        <f t="shared" si="13"/>
        <v>0.21081081081081082</v>
      </c>
      <c r="M104" s="126" t="s">
        <v>556</v>
      </c>
      <c r="N104" s="127">
        <v>42647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339">
        <v>26</v>
      </c>
      <c r="B105" s="111">
        <v>42090</v>
      </c>
      <c r="C105" s="111"/>
      <c r="D105" s="112" t="s">
        <v>622</v>
      </c>
      <c r="E105" s="113" t="s">
        <v>580</v>
      </c>
      <c r="F105" s="114">
        <v>49.5</v>
      </c>
      <c r="G105" s="115"/>
      <c r="H105" s="115">
        <v>15.85</v>
      </c>
      <c r="I105" s="115">
        <v>67</v>
      </c>
      <c r="J105" s="134" t="s">
        <v>623</v>
      </c>
      <c r="K105" s="115">
        <f t="shared" si="12"/>
        <v>-33.65</v>
      </c>
      <c r="L105" s="135">
        <f t="shared" si="13"/>
        <v>-0.67979797979797973</v>
      </c>
      <c r="M105" s="132" t="s">
        <v>620</v>
      </c>
      <c r="N105" s="136">
        <v>43627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27</v>
      </c>
      <c r="B106" s="102">
        <v>42093</v>
      </c>
      <c r="C106" s="102"/>
      <c r="D106" s="103" t="s">
        <v>624</v>
      </c>
      <c r="E106" s="104" t="s">
        <v>580</v>
      </c>
      <c r="F106" s="105">
        <v>183.5</v>
      </c>
      <c r="G106" s="104"/>
      <c r="H106" s="104">
        <v>219</v>
      </c>
      <c r="I106" s="122">
        <v>218</v>
      </c>
      <c r="J106" s="123" t="s">
        <v>625</v>
      </c>
      <c r="K106" s="124">
        <f t="shared" si="12"/>
        <v>35.5</v>
      </c>
      <c r="L106" s="125">
        <f t="shared" si="13"/>
        <v>0.19346049046321526</v>
      </c>
      <c r="M106" s="126" t="s">
        <v>556</v>
      </c>
      <c r="N106" s="127">
        <v>42103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28</v>
      </c>
      <c r="B107" s="102">
        <v>42114</v>
      </c>
      <c r="C107" s="102"/>
      <c r="D107" s="103" t="s">
        <v>626</v>
      </c>
      <c r="E107" s="104" t="s">
        <v>580</v>
      </c>
      <c r="F107" s="105">
        <f>(227+237)/2</f>
        <v>232</v>
      </c>
      <c r="G107" s="104"/>
      <c r="H107" s="104">
        <v>298</v>
      </c>
      <c r="I107" s="122">
        <v>298</v>
      </c>
      <c r="J107" s="123" t="s">
        <v>582</v>
      </c>
      <c r="K107" s="124">
        <f t="shared" si="12"/>
        <v>66</v>
      </c>
      <c r="L107" s="125">
        <f t="shared" si="13"/>
        <v>0.28448275862068967</v>
      </c>
      <c r="M107" s="126" t="s">
        <v>556</v>
      </c>
      <c r="N107" s="127">
        <v>42823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29</v>
      </c>
      <c r="B108" s="102">
        <v>42128</v>
      </c>
      <c r="C108" s="102"/>
      <c r="D108" s="103" t="s">
        <v>627</v>
      </c>
      <c r="E108" s="104" t="s">
        <v>557</v>
      </c>
      <c r="F108" s="105">
        <v>385</v>
      </c>
      <c r="G108" s="104"/>
      <c r="H108" s="104">
        <f>212.5+331</f>
        <v>543.5</v>
      </c>
      <c r="I108" s="122">
        <v>510</v>
      </c>
      <c r="J108" s="123" t="s">
        <v>628</v>
      </c>
      <c r="K108" s="124">
        <f t="shared" si="12"/>
        <v>158.5</v>
      </c>
      <c r="L108" s="125">
        <f t="shared" si="13"/>
        <v>0.41168831168831171</v>
      </c>
      <c r="M108" s="126" t="s">
        <v>556</v>
      </c>
      <c r="N108" s="127">
        <v>42235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30</v>
      </c>
      <c r="B109" s="102">
        <v>42128</v>
      </c>
      <c r="C109" s="102"/>
      <c r="D109" s="103" t="s">
        <v>629</v>
      </c>
      <c r="E109" s="104" t="s">
        <v>557</v>
      </c>
      <c r="F109" s="105">
        <v>115.5</v>
      </c>
      <c r="G109" s="104"/>
      <c r="H109" s="104">
        <v>146</v>
      </c>
      <c r="I109" s="122">
        <v>142</v>
      </c>
      <c r="J109" s="123" t="s">
        <v>630</v>
      </c>
      <c r="K109" s="124">
        <f t="shared" si="12"/>
        <v>30.5</v>
      </c>
      <c r="L109" s="125">
        <f t="shared" si="13"/>
        <v>0.26406926406926406</v>
      </c>
      <c r="M109" s="126" t="s">
        <v>556</v>
      </c>
      <c r="N109" s="127">
        <v>42202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31</v>
      </c>
      <c r="B110" s="102">
        <v>42151</v>
      </c>
      <c r="C110" s="102"/>
      <c r="D110" s="103" t="s">
        <v>631</v>
      </c>
      <c r="E110" s="104" t="s">
        <v>557</v>
      </c>
      <c r="F110" s="105">
        <v>237.5</v>
      </c>
      <c r="G110" s="104"/>
      <c r="H110" s="104">
        <v>279.5</v>
      </c>
      <c r="I110" s="122">
        <v>278</v>
      </c>
      <c r="J110" s="123" t="s">
        <v>582</v>
      </c>
      <c r="K110" s="124">
        <f t="shared" si="12"/>
        <v>42</v>
      </c>
      <c r="L110" s="125">
        <f t="shared" si="13"/>
        <v>0.17684210526315788</v>
      </c>
      <c r="M110" s="126" t="s">
        <v>556</v>
      </c>
      <c r="N110" s="127">
        <v>42222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32</v>
      </c>
      <c r="B111" s="102">
        <v>42174</v>
      </c>
      <c r="C111" s="102"/>
      <c r="D111" s="103" t="s">
        <v>601</v>
      </c>
      <c r="E111" s="104" t="s">
        <v>580</v>
      </c>
      <c r="F111" s="105">
        <v>340</v>
      </c>
      <c r="G111" s="104"/>
      <c r="H111" s="104">
        <v>448</v>
      </c>
      <c r="I111" s="122">
        <v>448</v>
      </c>
      <c r="J111" s="123" t="s">
        <v>582</v>
      </c>
      <c r="K111" s="124">
        <f t="shared" si="12"/>
        <v>108</v>
      </c>
      <c r="L111" s="125">
        <f t="shared" si="13"/>
        <v>0.31764705882352939</v>
      </c>
      <c r="M111" s="126" t="s">
        <v>556</v>
      </c>
      <c r="N111" s="127">
        <v>43018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33</v>
      </c>
      <c r="B112" s="102">
        <v>42191</v>
      </c>
      <c r="C112" s="102"/>
      <c r="D112" s="103" t="s">
        <v>632</v>
      </c>
      <c r="E112" s="104" t="s">
        <v>580</v>
      </c>
      <c r="F112" s="105">
        <v>390</v>
      </c>
      <c r="G112" s="104"/>
      <c r="H112" s="104">
        <v>460</v>
      </c>
      <c r="I112" s="122">
        <v>460</v>
      </c>
      <c r="J112" s="123" t="s">
        <v>582</v>
      </c>
      <c r="K112" s="124">
        <f t="shared" ref="K112:K132" si="14">H112-F112</f>
        <v>70</v>
      </c>
      <c r="L112" s="125">
        <f t="shared" ref="L112:L132" si="15">K112/F112</f>
        <v>0.17948717948717949</v>
      </c>
      <c r="M112" s="126" t="s">
        <v>556</v>
      </c>
      <c r="N112" s="127">
        <v>42478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5">
        <v>34</v>
      </c>
      <c r="B113" s="106">
        <v>42195</v>
      </c>
      <c r="C113" s="106"/>
      <c r="D113" s="107" t="s">
        <v>633</v>
      </c>
      <c r="E113" s="108" t="s">
        <v>580</v>
      </c>
      <c r="F113" s="109">
        <v>122.5</v>
      </c>
      <c r="G113" s="109"/>
      <c r="H113" s="110">
        <v>61</v>
      </c>
      <c r="I113" s="128">
        <v>172</v>
      </c>
      <c r="J113" s="129" t="s">
        <v>634</v>
      </c>
      <c r="K113" s="130">
        <f t="shared" si="14"/>
        <v>-61.5</v>
      </c>
      <c r="L113" s="131">
        <f t="shared" si="15"/>
        <v>-0.50204081632653064</v>
      </c>
      <c r="M113" s="132" t="s">
        <v>620</v>
      </c>
      <c r="N113" s="133">
        <v>43333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35</v>
      </c>
      <c r="B114" s="102">
        <v>42219</v>
      </c>
      <c r="C114" s="102"/>
      <c r="D114" s="103" t="s">
        <v>635</v>
      </c>
      <c r="E114" s="104" t="s">
        <v>580</v>
      </c>
      <c r="F114" s="105">
        <v>297.5</v>
      </c>
      <c r="G114" s="104"/>
      <c r="H114" s="104">
        <v>350</v>
      </c>
      <c r="I114" s="122">
        <v>360</v>
      </c>
      <c r="J114" s="123" t="s">
        <v>636</v>
      </c>
      <c r="K114" s="124">
        <f t="shared" si="14"/>
        <v>52.5</v>
      </c>
      <c r="L114" s="125">
        <f t="shared" si="15"/>
        <v>0.17647058823529413</v>
      </c>
      <c r="M114" s="126" t="s">
        <v>556</v>
      </c>
      <c r="N114" s="127">
        <v>42232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36</v>
      </c>
      <c r="B115" s="102">
        <v>42219</v>
      </c>
      <c r="C115" s="102"/>
      <c r="D115" s="103" t="s">
        <v>637</v>
      </c>
      <c r="E115" s="104" t="s">
        <v>580</v>
      </c>
      <c r="F115" s="105">
        <v>115.5</v>
      </c>
      <c r="G115" s="104"/>
      <c r="H115" s="104">
        <v>149</v>
      </c>
      <c r="I115" s="122">
        <v>140</v>
      </c>
      <c r="J115" s="137" t="s">
        <v>638</v>
      </c>
      <c r="K115" s="124">
        <f t="shared" si="14"/>
        <v>33.5</v>
      </c>
      <c r="L115" s="125">
        <f t="shared" si="15"/>
        <v>0.29004329004329005</v>
      </c>
      <c r="M115" s="126" t="s">
        <v>556</v>
      </c>
      <c r="N115" s="127">
        <v>42740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37</v>
      </c>
      <c r="B116" s="102">
        <v>42251</v>
      </c>
      <c r="C116" s="102"/>
      <c r="D116" s="103" t="s">
        <v>631</v>
      </c>
      <c r="E116" s="104" t="s">
        <v>580</v>
      </c>
      <c r="F116" s="105">
        <v>226</v>
      </c>
      <c r="G116" s="104"/>
      <c r="H116" s="104">
        <v>292</v>
      </c>
      <c r="I116" s="122">
        <v>292</v>
      </c>
      <c r="J116" s="123" t="s">
        <v>639</v>
      </c>
      <c r="K116" s="124">
        <f t="shared" si="14"/>
        <v>66</v>
      </c>
      <c r="L116" s="125">
        <f t="shared" si="15"/>
        <v>0.29203539823008851</v>
      </c>
      <c r="M116" s="126" t="s">
        <v>556</v>
      </c>
      <c r="N116" s="127">
        <v>42286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38</v>
      </c>
      <c r="B117" s="102">
        <v>42254</v>
      </c>
      <c r="C117" s="102"/>
      <c r="D117" s="103" t="s">
        <v>626</v>
      </c>
      <c r="E117" s="104" t="s">
        <v>580</v>
      </c>
      <c r="F117" s="105">
        <v>232.5</v>
      </c>
      <c r="G117" s="104"/>
      <c r="H117" s="104">
        <v>312.5</v>
      </c>
      <c r="I117" s="122">
        <v>310</v>
      </c>
      <c r="J117" s="123" t="s">
        <v>582</v>
      </c>
      <c r="K117" s="124">
        <f t="shared" si="14"/>
        <v>80</v>
      </c>
      <c r="L117" s="125">
        <f t="shared" si="15"/>
        <v>0.34408602150537637</v>
      </c>
      <c r="M117" s="126" t="s">
        <v>556</v>
      </c>
      <c r="N117" s="127">
        <v>42823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39</v>
      </c>
      <c r="B118" s="102">
        <v>42268</v>
      </c>
      <c r="C118" s="102"/>
      <c r="D118" s="103" t="s">
        <v>640</v>
      </c>
      <c r="E118" s="104" t="s">
        <v>580</v>
      </c>
      <c r="F118" s="105">
        <v>196.5</v>
      </c>
      <c r="G118" s="104"/>
      <c r="H118" s="104">
        <v>238</v>
      </c>
      <c r="I118" s="122">
        <v>238</v>
      </c>
      <c r="J118" s="123" t="s">
        <v>639</v>
      </c>
      <c r="K118" s="124">
        <f t="shared" si="14"/>
        <v>41.5</v>
      </c>
      <c r="L118" s="125">
        <f t="shared" si="15"/>
        <v>0.21119592875318066</v>
      </c>
      <c r="M118" s="126" t="s">
        <v>556</v>
      </c>
      <c r="N118" s="127">
        <v>42291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40</v>
      </c>
      <c r="B119" s="102">
        <v>42271</v>
      </c>
      <c r="C119" s="102"/>
      <c r="D119" s="103" t="s">
        <v>579</v>
      </c>
      <c r="E119" s="104" t="s">
        <v>580</v>
      </c>
      <c r="F119" s="105">
        <v>65</v>
      </c>
      <c r="G119" s="104"/>
      <c r="H119" s="104">
        <v>82</v>
      </c>
      <c r="I119" s="122">
        <v>82</v>
      </c>
      <c r="J119" s="123" t="s">
        <v>639</v>
      </c>
      <c r="K119" s="124">
        <f t="shared" si="14"/>
        <v>17</v>
      </c>
      <c r="L119" s="125">
        <f t="shared" si="15"/>
        <v>0.26153846153846155</v>
      </c>
      <c r="M119" s="126" t="s">
        <v>556</v>
      </c>
      <c r="N119" s="127">
        <v>42578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41</v>
      </c>
      <c r="B120" s="102">
        <v>42291</v>
      </c>
      <c r="C120" s="102"/>
      <c r="D120" s="103" t="s">
        <v>641</v>
      </c>
      <c r="E120" s="104" t="s">
        <v>580</v>
      </c>
      <c r="F120" s="105">
        <v>144</v>
      </c>
      <c r="G120" s="104"/>
      <c r="H120" s="104">
        <v>182.5</v>
      </c>
      <c r="I120" s="122">
        <v>181</v>
      </c>
      <c r="J120" s="123" t="s">
        <v>639</v>
      </c>
      <c r="K120" s="124">
        <f t="shared" si="14"/>
        <v>38.5</v>
      </c>
      <c r="L120" s="125">
        <f t="shared" si="15"/>
        <v>0.2673611111111111</v>
      </c>
      <c r="M120" s="126" t="s">
        <v>556</v>
      </c>
      <c r="N120" s="127">
        <v>42817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42</v>
      </c>
      <c r="B121" s="102">
        <v>42291</v>
      </c>
      <c r="C121" s="102"/>
      <c r="D121" s="103" t="s">
        <v>642</v>
      </c>
      <c r="E121" s="104" t="s">
        <v>580</v>
      </c>
      <c r="F121" s="105">
        <v>264</v>
      </c>
      <c r="G121" s="104"/>
      <c r="H121" s="104">
        <v>311</v>
      </c>
      <c r="I121" s="122">
        <v>311</v>
      </c>
      <c r="J121" s="123" t="s">
        <v>639</v>
      </c>
      <c r="K121" s="124">
        <f t="shared" si="14"/>
        <v>47</v>
      </c>
      <c r="L121" s="125">
        <f t="shared" si="15"/>
        <v>0.17803030303030304</v>
      </c>
      <c r="M121" s="126" t="s">
        <v>556</v>
      </c>
      <c r="N121" s="127">
        <v>42604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43</v>
      </c>
      <c r="B122" s="102">
        <v>42318</v>
      </c>
      <c r="C122" s="102"/>
      <c r="D122" s="103" t="s">
        <v>643</v>
      </c>
      <c r="E122" s="104" t="s">
        <v>557</v>
      </c>
      <c r="F122" s="105">
        <v>549.5</v>
      </c>
      <c r="G122" s="104"/>
      <c r="H122" s="104">
        <v>630</v>
      </c>
      <c r="I122" s="122">
        <v>630</v>
      </c>
      <c r="J122" s="123" t="s">
        <v>639</v>
      </c>
      <c r="K122" s="124">
        <f t="shared" si="14"/>
        <v>80.5</v>
      </c>
      <c r="L122" s="125">
        <f t="shared" si="15"/>
        <v>0.1464968152866242</v>
      </c>
      <c r="M122" s="126" t="s">
        <v>556</v>
      </c>
      <c r="N122" s="127">
        <v>42419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44</v>
      </c>
      <c r="B123" s="102">
        <v>42342</v>
      </c>
      <c r="C123" s="102"/>
      <c r="D123" s="103" t="s">
        <v>644</v>
      </c>
      <c r="E123" s="104" t="s">
        <v>580</v>
      </c>
      <c r="F123" s="105">
        <v>1027.5</v>
      </c>
      <c r="G123" s="104"/>
      <c r="H123" s="104">
        <v>1315</v>
      </c>
      <c r="I123" s="122">
        <v>1250</v>
      </c>
      <c r="J123" s="123" t="s">
        <v>639</v>
      </c>
      <c r="K123" s="124">
        <f t="shared" si="14"/>
        <v>287.5</v>
      </c>
      <c r="L123" s="125">
        <f t="shared" si="15"/>
        <v>0.27980535279805352</v>
      </c>
      <c r="M123" s="126" t="s">
        <v>556</v>
      </c>
      <c r="N123" s="127">
        <v>43244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45</v>
      </c>
      <c r="B124" s="102">
        <v>42367</v>
      </c>
      <c r="C124" s="102"/>
      <c r="D124" s="103" t="s">
        <v>645</v>
      </c>
      <c r="E124" s="104" t="s">
        <v>580</v>
      </c>
      <c r="F124" s="105">
        <v>465</v>
      </c>
      <c r="G124" s="104"/>
      <c r="H124" s="104">
        <v>540</v>
      </c>
      <c r="I124" s="122">
        <v>540</v>
      </c>
      <c r="J124" s="123" t="s">
        <v>639</v>
      </c>
      <c r="K124" s="124">
        <f t="shared" si="14"/>
        <v>75</v>
      </c>
      <c r="L124" s="125">
        <f t="shared" si="15"/>
        <v>0.16129032258064516</v>
      </c>
      <c r="M124" s="126" t="s">
        <v>556</v>
      </c>
      <c r="N124" s="127">
        <v>42530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46</v>
      </c>
      <c r="B125" s="102">
        <v>42380</v>
      </c>
      <c r="C125" s="102"/>
      <c r="D125" s="103" t="s">
        <v>376</v>
      </c>
      <c r="E125" s="104" t="s">
        <v>557</v>
      </c>
      <c r="F125" s="105">
        <v>81</v>
      </c>
      <c r="G125" s="104"/>
      <c r="H125" s="104">
        <v>110</v>
      </c>
      <c r="I125" s="122">
        <v>110</v>
      </c>
      <c r="J125" s="123" t="s">
        <v>639</v>
      </c>
      <c r="K125" s="124">
        <f t="shared" si="14"/>
        <v>29</v>
      </c>
      <c r="L125" s="125">
        <f t="shared" si="15"/>
        <v>0.35802469135802467</v>
      </c>
      <c r="M125" s="126" t="s">
        <v>556</v>
      </c>
      <c r="N125" s="127">
        <v>42745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47</v>
      </c>
      <c r="B126" s="102">
        <v>42382</v>
      </c>
      <c r="C126" s="102"/>
      <c r="D126" s="103" t="s">
        <v>646</v>
      </c>
      <c r="E126" s="104" t="s">
        <v>557</v>
      </c>
      <c r="F126" s="105">
        <v>417.5</v>
      </c>
      <c r="G126" s="104"/>
      <c r="H126" s="104">
        <v>547</v>
      </c>
      <c r="I126" s="122">
        <v>535</v>
      </c>
      <c r="J126" s="123" t="s">
        <v>639</v>
      </c>
      <c r="K126" s="124">
        <f t="shared" si="14"/>
        <v>129.5</v>
      </c>
      <c r="L126" s="125">
        <f t="shared" si="15"/>
        <v>0.31017964071856285</v>
      </c>
      <c r="M126" s="126" t="s">
        <v>556</v>
      </c>
      <c r="N126" s="127">
        <v>42578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48</v>
      </c>
      <c r="B127" s="102">
        <v>42408</v>
      </c>
      <c r="C127" s="102"/>
      <c r="D127" s="103" t="s">
        <v>647</v>
      </c>
      <c r="E127" s="104" t="s">
        <v>580</v>
      </c>
      <c r="F127" s="105">
        <v>650</v>
      </c>
      <c r="G127" s="104"/>
      <c r="H127" s="104">
        <v>800</v>
      </c>
      <c r="I127" s="122">
        <v>800</v>
      </c>
      <c r="J127" s="123" t="s">
        <v>639</v>
      </c>
      <c r="K127" s="124">
        <f t="shared" si="14"/>
        <v>150</v>
      </c>
      <c r="L127" s="125">
        <f t="shared" si="15"/>
        <v>0.23076923076923078</v>
      </c>
      <c r="M127" s="126" t="s">
        <v>556</v>
      </c>
      <c r="N127" s="127">
        <v>43154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49</v>
      </c>
      <c r="B128" s="102">
        <v>42433</v>
      </c>
      <c r="C128" s="102"/>
      <c r="D128" s="103" t="s">
        <v>193</v>
      </c>
      <c r="E128" s="104" t="s">
        <v>580</v>
      </c>
      <c r="F128" s="105">
        <v>437.5</v>
      </c>
      <c r="G128" s="104"/>
      <c r="H128" s="104">
        <v>504.5</v>
      </c>
      <c r="I128" s="122">
        <v>522</v>
      </c>
      <c r="J128" s="123" t="s">
        <v>648</v>
      </c>
      <c r="K128" s="124">
        <f t="shared" si="14"/>
        <v>67</v>
      </c>
      <c r="L128" s="125">
        <f t="shared" si="15"/>
        <v>0.15314285714285714</v>
      </c>
      <c r="M128" s="126" t="s">
        <v>556</v>
      </c>
      <c r="N128" s="127">
        <v>42480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50</v>
      </c>
      <c r="B129" s="102">
        <v>42438</v>
      </c>
      <c r="C129" s="102"/>
      <c r="D129" s="103" t="s">
        <v>649</v>
      </c>
      <c r="E129" s="104" t="s">
        <v>580</v>
      </c>
      <c r="F129" s="105">
        <v>189.5</v>
      </c>
      <c r="G129" s="104"/>
      <c r="H129" s="104">
        <v>218</v>
      </c>
      <c r="I129" s="122">
        <v>218</v>
      </c>
      <c r="J129" s="123" t="s">
        <v>639</v>
      </c>
      <c r="K129" s="124">
        <f t="shared" si="14"/>
        <v>28.5</v>
      </c>
      <c r="L129" s="125">
        <f t="shared" si="15"/>
        <v>0.15039577836411611</v>
      </c>
      <c r="M129" s="126" t="s">
        <v>556</v>
      </c>
      <c r="N129" s="127">
        <v>43034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339">
        <v>51</v>
      </c>
      <c r="B130" s="111">
        <v>42471</v>
      </c>
      <c r="C130" s="111"/>
      <c r="D130" s="112" t="s">
        <v>650</v>
      </c>
      <c r="E130" s="113" t="s">
        <v>580</v>
      </c>
      <c r="F130" s="114">
        <v>36.5</v>
      </c>
      <c r="G130" s="115"/>
      <c r="H130" s="115">
        <v>15.85</v>
      </c>
      <c r="I130" s="115">
        <v>60</v>
      </c>
      <c r="J130" s="134" t="s">
        <v>651</v>
      </c>
      <c r="K130" s="130">
        <f t="shared" si="14"/>
        <v>-20.65</v>
      </c>
      <c r="L130" s="164">
        <f t="shared" si="15"/>
        <v>-0.5657534246575342</v>
      </c>
      <c r="M130" s="132" t="s">
        <v>620</v>
      </c>
      <c r="N130" s="165">
        <v>43627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52</v>
      </c>
      <c r="B131" s="102">
        <v>42472</v>
      </c>
      <c r="C131" s="102"/>
      <c r="D131" s="103" t="s">
        <v>652</v>
      </c>
      <c r="E131" s="104" t="s">
        <v>580</v>
      </c>
      <c r="F131" s="105">
        <v>93</v>
      </c>
      <c r="G131" s="104"/>
      <c r="H131" s="104">
        <v>149</v>
      </c>
      <c r="I131" s="122">
        <v>140</v>
      </c>
      <c r="J131" s="137" t="s">
        <v>653</v>
      </c>
      <c r="K131" s="124">
        <f t="shared" si="14"/>
        <v>56</v>
      </c>
      <c r="L131" s="125">
        <f t="shared" si="15"/>
        <v>0.60215053763440862</v>
      </c>
      <c r="M131" s="126" t="s">
        <v>556</v>
      </c>
      <c r="N131" s="127">
        <v>42740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53</v>
      </c>
      <c r="B132" s="102">
        <v>42472</v>
      </c>
      <c r="C132" s="102"/>
      <c r="D132" s="103" t="s">
        <v>654</v>
      </c>
      <c r="E132" s="104" t="s">
        <v>580</v>
      </c>
      <c r="F132" s="105">
        <v>130</v>
      </c>
      <c r="G132" s="104"/>
      <c r="H132" s="104">
        <v>150</v>
      </c>
      <c r="I132" s="122" t="s">
        <v>655</v>
      </c>
      <c r="J132" s="123" t="s">
        <v>639</v>
      </c>
      <c r="K132" s="124">
        <f t="shared" si="14"/>
        <v>20</v>
      </c>
      <c r="L132" s="125">
        <f t="shared" si="15"/>
        <v>0.15384615384615385</v>
      </c>
      <c r="M132" s="126" t="s">
        <v>556</v>
      </c>
      <c r="N132" s="127">
        <v>42564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54</v>
      </c>
      <c r="B133" s="102">
        <v>42473</v>
      </c>
      <c r="C133" s="102"/>
      <c r="D133" s="103" t="s">
        <v>344</v>
      </c>
      <c r="E133" s="104" t="s">
        <v>580</v>
      </c>
      <c r="F133" s="105">
        <v>196</v>
      </c>
      <c r="G133" s="104"/>
      <c r="H133" s="104">
        <v>299</v>
      </c>
      <c r="I133" s="122">
        <v>299</v>
      </c>
      <c r="J133" s="123" t="s">
        <v>639</v>
      </c>
      <c r="K133" s="124">
        <v>103</v>
      </c>
      <c r="L133" s="125">
        <v>0.52551020408163296</v>
      </c>
      <c r="M133" s="126" t="s">
        <v>556</v>
      </c>
      <c r="N133" s="127">
        <v>42620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55</v>
      </c>
      <c r="B134" s="102">
        <v>42473</v>
      </c>
      <c r="C134" s="102"/>
      <c r="D134" s="103" t="s">
        <v>713</v>
      </c>
      <c r="E134" s="104" t="s">
        <v>580</v>
      </c>
      <c r="F134" s="105">
        <v>88</v>
      </c>
      <c r="G134" s="104"/>
      <c r="H134" s="104">
        <v>103</v>
      </c>
      <c r="I134" s="122">
        <v>103</v>
      </c>
      <c r="J134" s="123" t="s">
        <v>639</v>
      </c>
      <c r="K134" s="124">
        <v>15</v>
      </c>
      <c r="L134" s="125">
        <v>0.170454545454545</v>
      </c>
      <c r="M134" s="126" t="s">
        <v>556</v>
      </c>
      <c r="N134" s="127">
        <v>42530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56</v>
      </c>
      <c r="B135" s="102">
        <v>42492</v>
      </c>
      <c r="C135" s="102"/>
      <c r="D135" s="103" t="s">
        <v>656</v>
      </c>
      <c r="E135" s="104" t="s">
        <v>580</v>
      </c>
      <c r="F135" s="105">
        <v>127.5</v>
      </c>
      <c r="G135" s="104"/>
      <c r="H135" s="104">
        <v>148</v>
      </c>
      <c r="I135" s="122" t="s">
        <v>657</v>
      </c>
      <c r="J135" s="123" t="s">
        <v>639</v>
      </c>
      <c r="K135" s="124">
        <f>H135-F135</f>
        <v>20.5</v>
      </c>
      <c r="L135" s="125">
        <f>K135/F135</f>
        <v>0.16078431372549021</v>
      </c>
      <c r="M135" s="126" t="s">
        <v>556</v>
      </c>
      <c r="N135" s="127">
        <v>42564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57</v>
      </c>
      <c r="B136" s="102">
        <v>42493</v>
      </c>
      <c r="C136" s="102"/>
      <c r="D136" s="103" t="s">
        <v>658</v>
      </c>
      <c r="E136" s="104" t="s">
        <v>580</v>
      </c>
      <c r="F136" s="105">
        <v>675</v>
      </c>
      <c r="G136" s="104"/>
      <c r="H136" s="104">
        <v>815</v>
      </c>
      <c r="I136" s="122" t="s">
        <v>659</v>
      </c>
      <c r="J136" s="123" t="s">
        <v>639</v>
      </c>
      <c r="K136" s="124">
        <f>H136-F136</f>
        <v>140</v>
      </c>
      <c r="L136" s="125">
        <f>K136/F136</f>
        <v>0.2074074074074074</v>
      </c>
      <c r="M136" s="126" t="s">
        <v>556</v>
      </c>
      <c r="N136" s="127">
        <v>43154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5">
        <v>58</v>
      </c>
      <c r="B137" s="106">
        <v>42522</v>
      </c>
      <c r="C137" s="106"/>
      <c r="D137" s="107" t="s">
        <v>714</v>
      </c>
      <c r="E137" s="108" t="s">
        <v>580</v>
      </c>
      <c r="F137" s="109">
        <v>500</v>
      </c>
      <c r="G137" s="109"/>
      <c r="H137" s="110">
        <v>232.5</v>
      </c>
      <c r="I137" s="128" t="s">
        <v>715</v>
      </c>
      <c r="J137" s="129" t="s">
        <v>716</v>
      </c>
      <c r="K137" s="130">
        <f>H137-F137</f>
        <v>-267.5</v>
      </c>
      <c r="L137" s="131">
        <f>K137/F137</f>
        <v>-0.53500000000000003</v>
      </c>
      <c r="M137" s="132" t="s">
        <v>620</v>
      </c>
      <c r="N137" s="133">
        <v>43735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59</v>
      </c>
      <c r="B138" s="102">
        <v>42527</v>
      </c>
      <c r="C138" s="102"/>
      <c r="D138" s="103" t="s">
        <v>660</v>
      </c>
      <c r="E138" s="104" t="s">
        <v>580</v>
      </c>
      <c r="F138" s="105">
        <v>110</v>
      </c>
      <c r="G138" s="104"/>
      <c r="H138" s="104">
        <v>126.5</v>
      </c>
      <c r="I138" s="122">
        <v>125</v>
      </c>
      <c r="J138" s="123" t="s">
        <v>589</v>
      </c>
      <c r="K138" s="124">
        <f>H138-F138</f>
        <v>16.5</v>
      </c>
      <c r="L138" s="125">
        <f>K138/F138</f>
        <v>0.15</v>
      </c>
      <c r="M138" s="126" t="s">
        <v>556</v>
      </c>
      <c r="N138" s="127">
        <v>42552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60</v>
      </c>
      <c r="B139" s="102">
        <v>42538</v>
      </c>
      <c r="C139" s="102"/>
      <c r="D139" s="103" t="s">
        <v>661</v>
      </c>
      <c r="E139" s="104" t="s">
        <v>580</v>
      </c>
      <c r="F139" s="105">
        <v>44</v>
      </c>
      <c r="G139" s="104"/>
      <c r="H139" s="104">
        <v>69.5</v>
      </c>
      <c r="I139" s="122">
        <v>69.5</v>
      </c>
      <c r="J139" s="123" t="s">
        <v>662</v>
      </c>
      <c r="K139" s="124">
        <f>H139-F139</f>
        <v>25.5</v>
      </c>
      <c r="L139" s="125">
        <f>K139/F139</f>
        <v>0.57954545454545459</v>
      </c>
      <c r="M139" s="126" t="s">
        <v>556</v>
      </c>
      <c r="N139" s="127">
        <v>42977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61</v>
      </c>
      <c r="B140" s="102">
        <v>42549</v>
      </c>
      <c r="C140" s="102"/>
      <c r="D140" s="144" t="s">
        <v>717</v>
      </c>
      <c r="E140" s="104" t="s">
        <v>580</v>
      </c>
      <c r="F140" s="105">
        <v>262.5</v>
      </c>
      <c r="G140" s="104"/>
      <c r="H140" s="104">
        <v>340</v>
      </c>
      <c r="I140" s="122">
        <v>333</v>
      </c>
      <c r="J140" s="123" t="s">
        <v>718</v>
      </c>
      <c r="K140" s="124">
        <v>77.5</v>
      </c>
      <c r="L140" s="125">
        <v>0.29523809523809502</v>
      </c>
      <c r="M140" s="126" t="s">
        <v>556</v>
      </c>
      <c r="N140" s="127">
        <v>43017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62</v>
      </c>
      <c r="B141" s="102">
        <v>42549</v>
      </c>
      <c r="C141" s="102"/>
      <c r="D141" s="144" t="s">
        <v>719</v>
      </c>
      <c r="E141" s="104" t="s">
        <v>580</v>
      </c>
      <c r="F141" s="105">
        <v>840</v>
      </c>
      <c r="G141" s="104"/>
      <c r="H141" s="104">
        <v>1230</v>
      </c>
      <c r="I141" s="122">
        <v>1230</v>
      </c>
      <c r="J141" s="123" t="s">
        <v>639</v>
      </c>
      <c r="K141" s="124">
        <v>390</v>
      </c>
      <c r="L141" s="125">
        <v>0.46428571428571402</v>
      </c>
      <c r="M141" s="126" t="s">
        <v>556</v>
      </c>
      <c r="N141" s="127">
        <v>42649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340">
        <v>63</v>
      </c>
      <c r="B142" s="139">
        <v>42556</v>
      </c>
      <c r="C142" s="139"/>
      <c r="D142" s="140" t="s">
        <v>663</v>
      </c>
      <c r="E142" s="141" t="s">
        <v>580</v>
      </c>
      <c r="F142" s="142">
        <v>395</v>
      </c>
      <c r="G142" s="143"/>
      <c r="H142" s="143">
        <f>(468.5+342.5)/2</f>
        <v>405.5</v>
      </c>
      <c r="I142" s="143">
        <v>510</v>
      </c>
      <c r="J142" s="166" t="s">
        <v>664</v>
      </c>
      <c r="K142" s="167">
        <f t="shared" ref="K142:K148" si="16">H142-F142</f>
        <v>10.5</v>
      </c>
      <c r="L142" s="168">
        <f t="shared" ref="L142:L148" si="17">K142/F142</f>
        <v>2.6582278481012658E-2</v>
      </c>
      <c r="M142" s="169" t="s">
        <v>665</v>
      </c>
      <c r="N142" s="170">
        <v>43606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5">
        <v>64</v>
      </c>
      <c r="B143" s="106">
        <v>42584</v>
      </c>
      <c r="C143" s="106"/>
      <c r="D143" s="107" t="s">
        <v>666</v>
      </c>
      <c r="E143" s="108" t="s">
        <v>557</v>
      </c>
      <c r="F143" s="109">
        <f>169.5-12.8</f>
        <v>156.69999999999999</v>
      </c>
      <c r="G143" s="109"/>
      <c r="H143" s="110">
        <v>77</v>
      </c>
      <c r="I143" s="128" t="s">
        <v>667</v>
      </c>
      <c r="J143" s="359" t="s">
        <v>795</v>
      </c>
      <c r="K143" s="130">
        <f t="shared" si="16"/>
        <v>-79.699999999999989</v>
      </c>
      <c r="L143" s="131">
        <f t="shared" si="17"/>
        <v>-0.50861518825781749</v>
      </c>
      <c r="M143" s="132" t="s">
        <v>620</v>
      </c>
      <c r="N143" s="133">
        <v>43522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5">
        <v>65</v>
      </c>
      <c r="B144" s="106">
        <v>42586</v>
      </c>
      <c r="C144" s="106"/>
      <c r="D144" s="107" t="s">
        <v>668</v>
      </c>
      <c r="E144" s="108" t="s">
        <v>580</v>
      </c>
      <c r="F144" s="109">
        <v>400</v>
      </c>
      <c r="G144" s="109"/>
      <c r="H144" s="110">
        <v>305</v>
      </c>
      <c r="I144" s="128">
        <v>475</v>
      </c>
      <c r="J144" s="129" t="s">
        <v>669</v>
      </c>
      <c r="K144" s="130">
        <f t="shared" si="16"/>
        <v>-95</v>
      </c>
      <c r="L144" s="131">
        <f t="shared" si="17"/>
        <v>-0.23749999999999999</v>
      </c>
      <c r="M144" s="132" t="s">
        <v>620</v>
      </c>
      <c r="N144" s="133">
        <v>43606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66</v>
      </c>
      <c r="B145" s="102">
        <v>42593</v>
      </c>
      <c r="C145" s="102"/>
      <c r="D145" s="103" t="s">
        <v>670</v>
      </c>
      <c r="E145" s="104" t="s">
        <v>580</v>
      </c>
      <c r="F145" s="105">
        <v>86.5</v>
      </c>
      <c r="G145" s="104"/>
      <c r="H145" s="104">
        <v>130</v>
      </c>
      <c r="I145" s="122">
        <v>130</v>
      </c>
      <c r="J145" s="137" t="s">
        <v>671</v>
      </c>
      <c r="K145" s="124">
        <f t="shared" si="16"/>
        <v>43.5</v>
      </c>
      <c r="L145" s="125">
        <f t="shared" si="17"/>
        <v>0.50289017341040465</v>
      </c>
      <c r="M145" s="126" t="s">
        <v>556</v>
      </c>
      <c r="N145" s="127">
        <v>43091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5">
        <v>67</v>
      </c>
      <c r="B146" s="106">
        <v>42600</v>
      </c>
      <c r="C146" s="106"/>
      <c r="D146" s="107" t="s">
        <v>367</v>
      </c>
      <c r="E146" s="108" t="s">
        <v>580</v>
      </c>
      <c r="F146" s="109">
        <v>133.5</v>
      </c>
      <c r="G146" s="109"/>
      <c r="H146" s="110">
        <v>126.5</v>
      </c>
      <c r="I146" s="128">
        <v>178</v>
      </c>
      <c r="J146" s="129" t="s">
        <v>672</v>
      </c>
      <c r="K146" s="130">
        <f t="shared" si="16"/>
        <v>-7</v>
      </c>
      <c r="L146" s="131">
        <f t="shared" si="17"/>
        <v>-5.2434456928838954E-2</v>
      </c>
      <c r="M146" s="132" t="s">
        <v>620</v>
      </c>
      <c r="N146" s="133">
        <v>42615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68</v>
      </c>
      <c r="B147" s="102">
        <v>42613</v>
      </c>
      <c r="C147" s="102"/>
      <c r="D147" s="103" t="s">
        <v>673</v>
      </c>
      <c r="E147" s="104" t="s">
        <v>580</v>
      </c>
      <c r="F147" s="105">
        <v>560</v>
      </c>
      <c r="G147" s="104"/>
      <c r="H147" s="104">
        <v>725</v>
      </c>
      <c r="I147" s="122">
        <v>725</v>
      </c>
      <c r="J147" s="123" t="s">
        <v>582</v>
      </c>
      <c r="K147" s="124">
        <f t="shared" si="16"/>
        <v>165</v>
      </c>
      <c r="L147" s="125">
        <f t="shared" si="17"/>
        <v>0.29464285714285715</v>
      </c>
      <c r="M147" s="126" t="s">
        <v>556</v>
      </c>
      <c r="N147" s="127">
        <v>42456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69</v>
      </c>
      <c r="B148" s="102">
        <v>42614</v>
      </c>
      <c r="C148" s="102"/>
      <c r="D148" s="103" t="s">
        <v>674</v>
      </c>
      <c r="E148" s="104" t="s">
        <v>580</v>
      </c>
      <c r="F148" s="105">
        <v>160.5</v>
      </c>
      <c r="G148" s="104"/>
      <c r="H148" s="104">
        <v>210</v>
      </c>
      <c r="I148" s="122">
        <v>210</v>
      </c>
      <c r="J148" s="123" t="s">
        <v>582</v>
      </c>
      <c r="K148" s="124">
        <f t="shared" si="16"/>
        <v>49.5</v>
      </c>
      <c r="L148" s="125">
        <f t="shared" si="17"/>
        <v>0.30841121495327101</v>
      </c>
      <c r="M148" s="126" t="s">
        <v>556</v>
      </c>
      <c r="N148" s="127">
        <v>42871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70</v>
      </c>
      <c r="B149" s="102">
        <v>42646</v>
      </c>
      <c r="C149" s="102"/>
      <c r="D149" s="144" t="s">
        <v>390</v>
      </c>
      <c r="E149" s="104" t="s">
        <v>580</v>
      </c>
      <c r="F149" s="105">
        <v>430</v>
      </c>
      <c r="G149" s="104"/>
      <c r="H149" s="104">
        <v>596</v>
      </c>
      <c r="I149" s="122">
        <v>575</v>
      </c>
      <c r="J149" s="123" t="s">
        <v>720</v>
      </c>
      <c r="K149" s="124">
        <v>166</v>
      </c>
      <c r="L149" s="125">
        <v>0.38604651162790699</v>
      </c>
      <c r="M149" s="126" t="s">
        <v>556</v>
      </c>
      <c r="N149" s="127">
        <v>42769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71</v>
      </c>
      <c r="B150" s="102">
        <v>42657</v>
      </c>
      <c r="C150" s="102"/>
      <c r="D150" s="103" t="s">
        <v>675</v>
      </c>
      <c r="E150" s="104" t="s">
        <v>580</v>
      </c>
      <c r="F150" s="105">
        <v>280</v>
      </c>
      <c r="G150" s="104"/>
      <c r="H150" s="104">
        <v>345</v>
      </c>
      <c r="I150" s="122">
        <v>345</v>
      </c>
      <c r="J150" s="123" t="s">
        <v>582</v>
      </c>
      <c r="K150" s="124">
        <f t="shared" ref="K150:K155" si="18">H150-F150</f>
        <v>65</v>
      </c>
      <c r="L150" s="125">
        <f>K150/F150</f>
        <v>0.23214285714285715</v>
      </c>
      <c r="M150" s="126" t="s">
        <v>556</v>
      </c>
      <c r="N150" s="127">
        <v>42814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72</v>
      </c>
      <c r="B151" s="102">
        <v>42657</v>
      </c>
      <c r="C151" s="102"/>
      <c r="D151" s="103" t="s">
        <v>676</v>
      </c>
      <c r="E151" s="104" t="s">
        <v>580</v>
      </c>
      <c r="F151" s="105">
        <v>245</v>
      </c>
      <c r="G151" s="104"/>
      <c r="H151" s="104">
        <v>325.5</v>
      </c>
      <c r="I151" s="122">
        <v>330</v>
      </c>
      <c r="J151" s="123" t="s">
        <v>677</v>
      </c>
      <c r="K151" s="124">
        <f t="shared" si="18"/>
        <v>80.5</v>
      </c>
      <c r="L151" s="125">
        <f>K151/F151</f>
        <v>0.32857142857142857</v>
      </c>
      <c r="M151" s="126" t="s">
        <v>556</v>
      </c>
      <c r="N151" s="127">
        <v>42769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73</v>
      </c>
      <c r="B152" s="102">
        <v>42660</v>
      </c>
      <c r="C152" s="102"/>
      <c r="D152" s="103" t="s">
        <v>340</v>
      </c>
      <c r="E152" s="104" t="s">
        <v>580</v>
      </c>
      <c r="F152" s="105">
        <v>125</v>
      </c>
      <c r="G152" s="104"/>
      <c r="H152" s="104">
        <v>160</v>
      </c>
      <c r="I152" s="122">
        <v>160</v>
      </c>
      <c r="J152" s="123" t="s">
        <v>639</v>
      </c>
      <c r="K152" s="124">
        <f t="shared" si="18"/>
        <v>35</v>
      </c>
      <c r="L152" s="125">
        <v>0.28000000000000003</v>
      </c>
      <c r="M152" s="126" t="s">
        <v>556</v>
      </c>
      <c r="N152" s="127">
        <v>42803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74</v>
      </c>
      <c r="B153" s="102">
        <v>42660</v>
      </c>
      <c r="C153" s="102"/>
      <c r="D153" s="103" t="s">
        <v>455</v>
      </c>
      <c r="E153" s="104" t="s">
        <v>580</v>
      </c>
      <c r="F153" s="105">
        <v>114</v>
      </c>
      <c r="G153" s="104"/>
      <c r="H153" s="104">
        <v>145</v>
      </c>
      <c r="I153" s="122">
        <v>145</v>
      </c>
      <c r="J153" s="123" t="s">
        <v>639</v>
      </c>
      <c r="K153" s="124">
        <f t="shared" si="18"/>
        <v>31</v>
      </c>
      <c r="L153" s="125">
        <f>K153/F153</f>
        <v>0.27192982456140352</v>
      </c>
      <c r="M153" s="126" t="s">
        <v>556</v>
      </c>
      <c r="N153" s="127">
        <v>42859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75</v>
      </c>
      <c r="B154" s="102">
        <v>42660</v>
      </c>
      <c r="C154" s="102"/>
      <c r="D154" s="103" t="s">
        <v>678</v>
      </c>
      <c r="E154" s="104" t="s">
        <v>580</v>
      </c>
      <c r="F154" s="105">
        <v>212</v>
      </c>
      <c r="G154" s="104"/>
      <c r="H154" s="104">
        <v>280</v>
      </c>
      <c r="I154" s="122">
        <v>276</v>
      </c>
      <c r="J154" s="123" t="s">
        <v>679</v>
      </c>
      <c r="K154" s="124">
        <f t="shared" si="18"/>
        <v>68</v>
      </c>
      <c r="L154" s="125">
        <f>K154/F154</f>
        <v>0.32075471698113206</v>
      </c>
      <c r="M154" s="126" t="s">
        <v>556</v>
      </c>
      <c r="N154" s="127">
        <v>42858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76</v>
      </c>
      <c r="B155" s="102">
        <v>42678</v>
      </c>
      <c r="C155" s="102"/>
      <c r="D155" s="103" t="s">
        <v>149</v>
      </c>
      <c r="E155" s="104" t="s">
        <v>580</v>
      </c>
      <c r="F155" s="105">
        <v>155</v>
      </c>
      <c r="G155" s="104"/>
      <c r="H155" s="104">
        <v>210</v>
      </c>
      <c r="I155" s="122">
        <v>210</v>
      </c>
      <c r="J155" s="123" t="s">
        <v>680</v>
      </c>
      <c r="K155" s="124">
        <f t="shared" si="18"/>
        <v>55</v>
      </c>
      <c r="L155" s="125">
        <f>K155/F155</f>
        <v>0.35483870967741937</v>
      </c>
      <c r="M155" s="126" t="s">
        <v>556</v>
      </c>
      <c r="N155" s="127">
        <v>42944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5">
        <v>77</v>
      </c>
      <c r="B156" s="106">
        <v>42710</v>
      </c>
      <c r="C156" s="106"/>
      <c r="D156" s="107" t="s">
        <v>721</v>
      </c>
      <c r="E156" s="108" t="s">
        <v>580</v>
      </c>
      <c r="F156" s="109">
        <v>150.5</v>
      </c>
      <c r="G156" s="109"/>
      <c r="H156" s="110">
        <v>72.5</v>
      </c>
      <c r="I156" s="128">
        <v>174</v>
      </c>
      <c r="J156" s="129" t="s">
        <v>722</v>
      </c>
      <c r="K156" s="130">
        <v>-78</v>
      </c>
      <c r="L156" s="131">
        <v>-0.51827242524916906</v>
      </c>
      <c r="M156" s="132" t="s">
        <v>620</v>
      </c>
      <c r="N156" s="133">
        <v>43333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78</v>
      </c>
      <c r="B157" s="102">
        <v>42712</v>
      </c>
      <c r="C157" s="102"/>
      <c r="D157" s="103" t="s">
        <v>123</v>
      </c>
      <c r="E157" s="104" t="s">
        <v>580</v>
      </c>
      <c r="F157" s="105">
        <v>380</v>
      </c>
      <c r="G157" s="104"/>
      <c r="H157" s="104">
        <v>478</v>
      </c>
      <c r="I157" s="122">
        <v>468</v>
      </c>
      <c r="J157" s="123" t="s">
        <v>639</v>
      </c>
      <c r="K157" s="124">
        <f>H157-F157</f>
        <v>98</v>
      </c>
      <c r="L157" s="125">
        <f>K157/F157</f>
        <v>0.25789473684210529</v>
      </c>
      <c r="M157" s="126" t="s">
        <v>556</v>
      </c>
      <c r="N157" s="127">
        <v>43025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79</v>
      </c>
      <c r="B158" s="102">
        <v>42734</v>
      </c>
      <c r="C158" s="102"/>
      <c r="D158" s="103" t="s">
        <v>244</v>
      </c>
      <c r="E158" s="104" t="s">
        <v>580</v>
      </c>
      <c r="F158" s="105">
        <v>305</v>
      </c>
      <c r="G158" s="104"/>
      <c r="H158" s="104">
        <v>375</v>
      </c>
      <c r="I158" s="122">
        <v>375</v>
      </c>
      <c r="J158" s="123" t="s">
        <v>639</v>
      </c>
      <c r="K158" s="124">
        <f>H158-F158</f>
        <v>70</v>
      </c>
      <c r="L158" s="125">
        <f>K158/F158</f>
        <v>0.22950819672131148</v>
      </c>
      <c r="M158" s="126" t="s">
        <v>556</v>
      </c>
      <c r="N158" s="127">
        <v>42768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80</v>
      </c>
      <c r="B159" s="102">
        <v>42739</v>
      </c>
      <c r="C159" s="102"/>
      <c r="D159" s="103" t="s">
        <v>342</v>
      </c>
      <c r="E159" s="104" t="s">
        <v>580</v>
      </c>
      <c r="F159" s="105">
        <v>99.5</v>
      </c>
      <c r="G159" s="104"/>
      <c r="H159" s="104">
        <v>158</v>
      </c>
      <c r="I159" s="122">
        <v>158</v>
      </c>
      <c r="J159" s="123" t="s">
        <v>639</v>
      </c>
      <c r="K159" s="124">
        <f>H159-F159</f>
        <v>58.5</v>
      </c>
      <c r="L159" s="125">
        <f>K159/F159</f>
        <v>0.5879396984924623</v>
      </c>
      <c r="M159" s="126" t="s">
        <v>556</v>
      </c>
      <c r="N159" s="127">
        <v>42898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81</v>
      </c>
      <c r="B160" s="102">
        <v>42739</v>
      </c>
      <c r="C160" s="102"/>
      <c r="D160" s="103" t="s">
        <v>342</v>
      </c>
      <c r="E160" s="104" t="s">
        <v>580</v>
      </c>
      <c r="F160" s="105">
        <v>99.5</v>
      </c>
      <c r="G160" s="104"/>
      <c r="H160" s="104">
        <v>158</v>
      </c>
      <c r="I160" s="122">
        <v>158</v>
      </c>
      <c r="J160" s="123" t="s">
        <v>639</v>
      </c>
      <c r="K160" s="124">
        <v>58.5</v>
      </c>
      <c r="L160" s="125">
        <v>0.58793969849246197</v>
      </c>
      <c r="M160" s="126" t="s">
        <v>556</v>
      </c>
      <c r="N160" s="127">
        <v>42898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82</v>
      </c>
      <c r="B161" s="102">
        <v>42786</v>
      </c>
      <c r="C161" s="102"/>
      <c r="D161" s="103" t="s">
        <v>166</v>
      </c>
      <c r="E161" s="104" t="s">
        <v>580</v>
      </c>
      <c r="F161" s="105">
        <v>140.5</v>
      </c>
      <c r="G161" s="104"/>
      <c r="H161" s="104">
        <v>220</v>
      </c>
      <c r="I161" s="122">
        <v>220</v>
      </c>
      <c r="J161" s="123" t="s">
        <v>639</v>
      </c>
      <c r="K161" s="124">
        <f>H161-F161</f>
        <v>79.5</v>
      </c>
      <c r="L161" s="125">
        <f>K161/F161</f>
        <v>0.5658362989323843</v>
      </c>
      <c r="M161" s="126" t="s">
        <v>556</v>
      </c>
      <c r="N161" s="127">
        <v>42864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83</v>
      </c>
      <c r="B162" s="102">
        <v>42786</v>
      </c>
      <c r="C162" s="102"/>
      <c r="D162" s="103" t="s">
        <v>723</v>
      </c>
      <c r="E162" s="104" t="s">
        <v>580</v>
      </c>
      <c r="F162" s="105">
        <v>202.5</v>
      </c>
      <c r="G162" s="104"/>
      <c r="H162" s="104">
        <v>234</v>
      </c>
      <c r="I162" s="122">
        <v>234</v>
      </c>
      <c r="J162" s="123" t="s">
        <v>639</v>
      </c>
      <c r="K162" s="124">
        <v>31.5</v>
      </c>
      <c r="L162" s="125">
        <v>0.155555555555556</v>
      </c>
      <c r="M162" s="126" t="s">
        <v>556</v>
      </c>
      <c r="N162" s="127">
        <v>42836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84</v>
      </c>
      <c r="B163" s="102">
        <v>42818</v>
      </c>
      <c r="C163" s="102"/>
      <c r="D163" s="103" t="s">
        <v>517</v>
      </c>
      <c r="E163" s="104" t="s">
        <v>580</v>
      </c>
      <c r="F163" s="105">
        <v>300.5</v>
      </c>
      <c r="G163" s="104"/>
      <c r="H163" s="104">
        <v>417.5</v>
      </c>
      <c r="I163" s="122">
        <v>420</v>
      </c>
      <c r="J163" s="123" t="s">
        <v>681</v>
      </c>
      <c r="K163" s="124">
        <f>H163-F163</f>
        <v>117</v>
      </c>
      <c r="L163" s="125">
        <f>K163/F163</f>
        <v>0.38935108153078202</v>
      </c>
      <c r="M163" s="126" t="s">
        <v>556</v>
      </c>
      <c r="N163" s="127">
        <v>43070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85</v>
      </c>
      <c r="B164" s="102">
        <v>42818</v>
      </c>
      <c r="C164" s="102"/>
      <c r="D164" s="103" t="s">
        <v>719</v>
      </c>
      <c r="E164" s="104" t="s">
        <v>580</v>
      </c>
      <c r="F164" s="105">
        <v>850</v>
      </c>
      <c r="G164" s="104"/>
      <c r="H164" s="104">
        <v>1042.5</v>
      </c>
      <c r="I164" s="122">
        <v>1023</v>
      </c>
      <c r="J164" s="123" t="s">
        <v>724</v>
      </c>
      <c r="K164" s="124">
        <v>192.5</v>
      </c>
      <c r="L164" s="125">
        <v>0.22647058823529401</v>
      </c>
      <c r="M164" s="126" t="s">
        <v>556</v>
      </c>
      <c r="N164" s="127">
        <v>42830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86</v>
      </c>
      <c r="B165" s="102">
        <v>42830</v>
      </c>
      <c r="C165" s="102"/>
      <c r="D165" s="103" t="s">
        <v>471</v>
      </c>
      <c r="E165" s="104" t="s">
        <v>580</v>
      </c>
      <c r="F165" s="105">
        <v>785</v>
      </c>
      <c r="G165" s="104"/>
      <c r="H165" s="104">
        <v>930</v>
      </c>
      <c r="I165" s="122">
        <v>920</v>
      </c>
      <c r="J165" s="123" t="s">
        <v>682</v>
      </c>
      <c r="K165" s="124">
        <f>H165-F165</f>
        <v>145</v>
      </c>
      <c r="L165" s="125">
        <f>K165/F165</f>
        <v>0.18471337579617833</v>
      </c>
      <c r="M165" s="126" t="s">
        <v>556</v>
      </c>
      <c r="N165" s="127">
        <v>42976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5">
        <v>87</v>
      </c>
      <c r="B166" s="106">
        <v>42831</v>
      </c>
      <c r="C166" s="106"/>
      <c r="D166" s="107" t="s">
        <v>725</v>
      </c>
      <c r="E166" s="108" t="s">
        <v>580</v>
      </c>
      <c r="F166" s="109">
        <v>40</v>
      </c>
      <c r="G166" s="109"/>
      <c r="H166" s="110">
        <v>13.1</v>
      </c>
      <c r="I166" s="128">
        <v>60</v>
      </c>
      <c r="J166" s="134" t="s">
        <v>726</v>
      </c>
      <c r="K166" s="130">
        <v>-26.9</v>
      </c>
      <c r="L166" s="131">
        <v>-0.67249999999999999</v>
      </c>
      <c r="M166" s="132" t="s">
        <v>620</v>
      </c>
      <c r="N166" s="133">
        <v>43138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88</v>
      </c>
      <c r="B167" s="102">
        <v>42837</v>
      </c>
      <c r="C167" s="102"/>
      <c r="D167" s="103" t="s">
        <v>87</v>
      </c>
      <c r="E167" s="104" t="s">
        <v>580</v>
      </c>
      <c r="F167" s="105">
        <v>289.5</v>
      </c>
      <c r="G167" s="104"/>
      <c r="H167" s="104">
        <v>354</v>
      </c>
      <c r="I167" s="122">
        <v>360</v>
      </c>
      <c r="J167" s="123" t="s">
        <v>683</v>
      </c>
      <c r="K167" s="124">
        <f t="shared" ref="K167:K175" si="19">H167-F167</f>
        <v>64.5</v>
      </c>
      <c r="L167" s="125">
        <f t="shared" ref="L167:L175" si="20">K167/F167</f>
        <v>0.22279792746113988</v>
      </c>
      <c r="M167" s="126" t="s">
        <v>556</v>
      </c>
      <c r="N167" s="127">
        <v>43040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89</v>
      </c>
      <c r="B168" s="102">
        <v>42845</v>
      </c>
      <c r="C168" s="102"/>
      <c r="D168" s="103" t="s">
        <v>416</v>
      </c>
      <c r="E168" s="104" t="s">
        <v>580</v>
      </c>
      <c r="F168" s="105">
        <v>700</v>
      </c>
      <c r="G168" s="104"/>
      <c r="H168" s="104">
        <v>840</v>
      </c>
      <c r="I168" s="122">
        <v>840</v>
      </c>
      <c r="J168" s="123" t="s">
        <v>684</v>
      </c>
      <c r="K168" s="124">
        <f t="shared" si="19"/>
        <v>140</v>
      </c>
      <c r="L168" s="125">
        <f t="shared" si="20"/>
        <v>0.2</v>
      </c>
      <c r="M168" s="126" t="s">
        <v>556</v>
      </c>
      <c r="N168" s="127">
        <v>42893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90</v>
      </c>
      <c r="B169" s="102">
        <v>42887</v>
      </c>
      <c r="C169" s="102"/>
      <c r="D169" s="144" t="s">
        <v>353</v>
      </c>
      <c r="E169" s="104" t="s">
        <v>580</v>
      </c>
      <c r="F169" s="105">
        <v>130</v>
      </c>
      <c r="G169" s="104"/>
      <c r="H169" s="104">
        <v>144.25</v>
      </c>
      <c r="I169" s="122">
        <v>170</v>
      </c>
      <c r="J169" s="123" t="s">
        <v>685</v>
      </c>
      <c r="K169" s="124">
        <f t="shared" si="19"/>
        <v>14.25</v>
      </c>
      <c r="L169" s="125">
        <f t="shared" si="20"/>
        <v>0.10961538461538461</v>
      </c>
      <c r="M169" s="126" t="s">
        <v>556</v>
      </c>
      <c r="N169" s="127">
        <v>43675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91</v>
      </c>
      <c r="B170" s="102">
        <v>42901</v>
      </c>
      <c r="C170" s="102"/>
      <c r="D170" s="144" t="s">
        <v>686</v>
      </c>
      <c r="E170" s="104" t="s">
        <v>580</v>
      </c>
      <c r="F170" s="105">
        <v>214.5</v>
      </c>
      <c r="G170" s="104"/>
      <c r="H170" s="104">
        <v>262</v>
      </c>
      <c r="I170" s="122">
        <v>262</v>
      </c>
      <c r="J170" s="123" t="s">
        <v>687</v>
      </c>
      <c r="K170" s="124">
        <f t="shared" si="19"/>
        <v>47.5</v>
      </c>
      <c r="L170" s="125">
        <f t="shared" si="20"/>
        <v>0.22144522144522144</v>
      </c>
      <c r="M170" s="126" t="s">
        <v>556</v>
      </c>
      <c r="N170" s="127">
        <v>42977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6">
        <v>92</v>
      </c>
      <c r="B171" s="150">
        <v>42933</v>
      </c>
      <c r="C171" s="150"/>
      <c r="D171" s="151" t="s">
        <v>688</v>
      </c>
      <c r="E171" s="152" t="s">
        <v>580</v>
      </c>
      <c r="F171" s="153">
        <v>370</v>
      </c>
      <c r="G171" s="152"/>
      <c r="H171" s="152">
        <v>447.5</v>
      </c>
      <c r="I171" s="174">
        <v>450</v>
      </c>
      <c r="J171" s="218" t="s">
        <v>639</v>
      </c>
      <c r="K171" s="124">
        <f t="shared" si="19"/>
        <v>77.5</v>
      </c>
      <c r="L171" s="176">
        <f t="shared" si="20"/>
        <v>0.20945945945945946</v>
      </c>
      <c r="M171" s="177" t="s">
        <v>556</v>
      </c>
      <c r="N171" s="178">
        <v>43035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6">
        <v>93</v>
      </c>
      <c r="B172" s="150">
        <v>42943</v>
      </c>
      <c r="C172" s="150"/>
      <c r="D172" s="151" t="s">
        <v>164</v>
      </c>
      <c r="E172" s="152" t="s">
        <v>580</v>
      </c>
      <c r="F172" s="153">
        <v>657.5</v>
      </c>
      <c r="G172" s="152"/>
      <c r="H172" s="152">
        <v>825</v>
      </c>
      <c r="I172" s="174">
        <v>820</v>
      </c>
      <c r="J172" s="218" t="s">
        <v>639</v>
      </c>
      <c r="K172" s="124">
        <f t="shared" si="19"/>
        <v>167.5</v>
      </c>
      <c r="L172" s="176">
        <f t="shared" si="20"/>
        <v>0.25475285171102663</v>
      </c>
      <c r="M172" s="177" t="s">
        <v>556</v>
      </c>
      <c r="N172" s="178">
        <v>43090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94</v>
      </c>
      <c r="B173" s="102">
        <v>42964</v>
      </c>
      <c r="C173" s="102"/>
      <c r="D173" s="103" t="s">
        <v>357</v>
      </c>
      <c r="E173" s="104" t="s">
        <v>580</v>
      </c>
      <c r="F173" s="105">
        <v>605</v>
      </c>
      <c r="G173" s="104"/>
      <c r="H173" s="104">
        <v>750</v>
      </c>
      <c r="I173" s="122">
        <v>750</v>
      </c>
      <c r="J173" s="123" t="s">
        <v>682</v>
      </c>
      <c r="K173" s="124">
        <f t="shared" si="19"/>
        <v>145</v>
      </c>
      <c r="L173" s="125">
        <f t="shared" si="20"/>
        <v>0.23966942148760331</v>
      </c>
      <c r="M173" s="126" t="s">
        <v>556</v>
      </c>
      <c r="N173" s="127">
        <v>43027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341">
        <v>95</v>
      </c>
      <c r="B174" s="145">
        <v>42979</v>
      </c>
      <c r="C174" s="145"/>
      <c r="D174" s="146" t="s">
        <v>475</v>
      </c>
      <c r="E174" s="147" t="s">
        <v>580</v>
      </c>
      <c r="F174" s="148">
        <v>255</v>
      </c>
      <c r="G174" s="149"/>
      <c r="H174" s="149">
        <v>217.25</v>
      </c>
      <c r="I174" s="149">
        <v>320</v>
      </c>
      <c r="J174" s="171" t="s">
        <v>689</v>
      </c>
      <c r="K174" s="130">
        <f t="shared" si="19"/>
        <v>-37.75</v>
      </c>
      <c r="L174" s="172">
        <f t="shared" si="20"/>
        <v>-0.14803921568627451</v>
      </c>
      <c r="M174" s="132" t="s">
        <v>620</v>
      </c>
      <c r="N174" s="173">
        <v>43661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96</v>
      </c>
      <c r="B175" s="102">
        <v>42997</v>
      </c>
      <c r="C175" s="102"/>
      <c r="D175" s="103" t="s">
        <v>690</v>
      </c>
      <c r="E175" s="104" t="s">
        <v>580</v>
      </c>
      <c r="F175" s="105">
        <v>215</v>
      </c>
      <c r="G175" s="104"/>
      <c r="H175" s="104">
        <v>258</v>
      </c>
      <c r="I175" s="122">
        <v>258</v>
      </c>
      <c r="J175" s="123" t="s">
        <v>639</v>
      </c>
      <c r="K175" s="124">
        <f t="shared" si="19"/>
        <v>43</v>
      </c>
      <c r="L175" s="125">
        <f t="shared" si="20"/>
        <v>0.2</v>
      </c>
      <c r="M175" s="126" t="s">
        <v>556</v>
      </c>
      <c r="N175" s="127">
        <v>43040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97</v>
      </c>
      <c r="B176" s="102">
        <v>42997</v>
      </c>
      <c r="C176" s="102"/>
      <c r="D176" s="103" t="s">
        <v>690</v>
      </c>
      <c r="E176" s="104" t="s">
        <v>580</v>
      </c>
      <c r="F176" s="105">
        <v>215</v>
      </c>
      <c r="G176" s="104"/>
      <c r="H176" s="104">
        <v>258</v>
      </c>
      <c r="I176" s="122">
        <v>258</v>
      </c>
      <c r="J176" s="218" t="s">
        <v>639</v>
      </c>
      <c r="K176" s="124">
        <v>43</v>
      </c>
      <c r="L176" s="125">
        <v>0.2</v>
      </c>
      <c r="M176" s="126" t="s">
        <v>556</v>
      </c>
      <c r="N176" s="127">
        <v>43040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7">
        <v>98</v>
      </c>
      <c r="B177" s="198">
        <v>42998</v>
      </c>
      <c r="C177" s="198"/>
      <c r="D177" s="350" t="s">
        <v>780</v>
      </c>
      <c r="E177" s="199" t="s">
        <v>580</v>
      </c>
      <c r="F177" s="200">
        <v>75</v>
      </c>
      <c r="G177" s="199"/>
      <c r="H177" s="199">
        <v>90</v>
      </c>
      <c r="I177" s="219">
        <v>90</v>
      </c>
      <c r="J177" s="123" t="s">
        <v>691</v>
      </c>
      <c r="K177" s="124">
        <f t="shared" ref="K177:K182" si="21">H177-F177</f>
        <v>15</v>
      </c>
      <c r="L177" s="125">
        <f t="shared" ref="L177:L182" si="22">K177/F177</f>
        <v>0.2</v>
      </c>
      <c r="M177" s="126" t="s">
        <v>556</v>
      </c>
      <c r="N177" s="127">
        <v>43019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6">
        <v>99</v>
      </c>
      <c r="B178" s="150">
        <v>43011</v>
      </c>
      <c r="C178" s="150"/>
      <c r="D178" s="151" t="s">
        <v>692</v>
      </c>
      <c r="E178" s="152" t="s">
        <v>580</v>
      </c>
      <c r="F178" s="153">
        <v>315</v>
      </c>
      <c r="G178" s="152"/>
      <c r="H178" s="152">
        <v>392</v>
      </c>
      <c r="I178" s="174">
        <v>384</v>
      </c>
      <c r="J178" s="218" t="s">
        <v>693</v>
      </c>
      <c r="K178" s="124">
        <f t="shared" si="21"/>
        <v>77</v>
      </c>
      <c r="L178" s="176">
        <f t="shared" si="22"/>
        <v>0.24444444444444444</v>
      </c>
      <c r="M178" s="177" t="s">
        <v>556</v>
      </c>
      <c r="N178" s="178">
        <v>43017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6">
        <v>100</v>
      </c>
      <c r="B179" s="150">
        <v>43013</v>
      </c>
      <c r="C179" s="150"/>
      <c r="D179" s="151" t="s">
        <v>694</v>
      </c>
      <c r="E179" s="152" t="s">
        <v>580</v>
      </c>
      <c r="F179" s="153">
        <v>145</v>
      </c>
      <c r="G179" s="152"/>
      <c r="H179" s="152">
        <v>179</v>
      </c>
      <c r="I179" s="174">
        <v>180</v>
      </c>
      <c r="J179" s="218" t="s">
        <v>570</v>
      </c>
      <c r="K179" s="124">
        <f t="shared" si="21"/>
        <v>34</v>
      </c>
      <c r="L179" s="176">
        <f t="shared" si="22"/>
        <v>0.23448275862068965</v>
      </c>
      <c r="M179" s="177" t="s">
        <v>556</v>
      </c>
      <c r="N179" s="178">
        <v>43025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6">
        <v>101</v>
      </c>
      <c r="B180" s="150">
        <v>43014</v>
      </c>
      <c r="C180" s="150"/>
      <c r="D180" s="151" t="s">
        <v>330</v>
      </c>
      <c r="E180" s="152" t="s">
        <v>580</v>
      </c>
      <c r="F180" s="153">
        <v>256</v>
      </c>
      <c r="G180" s="152"/>
      <c r="H180" s="152">
        <v>323</v>
      </c>
      <c r="I180" s="174">
        <v>320</v>
      </c>
      <c r="J180" s="218" t="s">
        <v>639</v>
      </c>
      <c r="K180" s="124">
        <f t="shared" si="21"/>
        <v>67</v>
      </c>
      <c r="L180" s="176">
        <f t="shared" si="22"/>
        <v>0.26171875</v>
      </c>
      <c r="M180" s="177" t="s">
        <v>556</v>
      </c>
      <c r="N180" s="178">
        <v>43067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6">
        <v>102</v>
      </c>
      <c r="B181" s="150">
        <v>43017</v>
      </c>
      <c r="C181" s="150"/>
      <c r="D181" s="151" t="s">
        <v>350</v>
      </c>
      <c r="E181" s="152" t="s">
        <v>580</v>
      </c>
      <c r="F181" s="153">
        <v>137.5</v>
      </c>
      <c r="G181" s="152"/>
      <c r="H181" s="152">
        <v>184</v>
      </c>
      <c r="I181" s="174">
        <v>183</v>
      </c>
      <c r="J181" s="175" t="s">
        <v>695</v>
      </c>
      <c r="K181" s="124">
        <f t="shared" si="21"/>
        <v>46.5</v>
      </c>
      <c r="L181" s="176">
        <f t="shared" si="22"/>
        <v>0.33818181818181819</v>
      </c>
      <c r="M181" s="177" t="s">
        <v>556</v>
      </c>
      <c r="N181" s="178">
        <v>43108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6">
        <v>103</v>
      </c>
      <c r="B182" s="150">
        <v>43018</v>
      </c>
      <c r="C182" s="150"/>
      <c r="D182" s="151" t="s">
        <v>696</v>
      </c>
      <c r="E182" s="152" t="s">
        <v>580</v>
      </c>
      <c r="F182" s="153">
        <v>125.5</v>
      </c>
      <c r="G182" s="152"/>
      <c r="H182" s="152">
        <v>158</v>
      </c>
      <c r="I182" s="174">
        <v>155</v>
      </c>
      <c r="J182" s="175" t="s">
        <v>697</v>
      </c>
      <c r="K182" s="124">
        <f t="shared" si="21"/>
        <v>32.5</v>
      </c>
      <c r="L182" s="176">
        <f t="shared" si="22"/>
        <v>0.25896414342629481</v>
      </c>
      <c r="M182" s="177" t="s">
        <v>556</v>
      </c>
      <c r="N182" s="178">
        <v>43067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6">
        <v>104</v>
      </c>
      <c r="B183" s="150">
        <v>43018</v>
      </c>
      <c r="C183" s="150"/>
      <c r="D183" s="151" t="s">
        <v>727</v>
      </c>
      <c r="E183" s="152" t="s">
        <v>580</v>
      </c>
      <c r="F183" s="153">
        <v>895</v>
      </c>
      <c r="G183" s="152"/>
      <c r="H183" s="152">
        <v>1122.5</v>
      </c>
      <c r="I183" s="174">
        <v>1078</v>
      </c>
      <c r="J183" s="175" t="s">
        <v>728</v>
      </c>
      <c r="K183" s="124">
        <v>227.5</v>
      </c>
      <c r="L183" s="176">
        <v>0.25418994413407803</v>
      </c>
      <c r="M183" s="177" t="s">
        <v>556</v>
      </c>
      <c r="N183" s="178">
        <v>43117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6">
        <v>105</v>
      </c>
      <c r="B184" s="150">
        <v>43020</v>
      </c>
      <c r="C184" s="150"/>
      <c r="D184" s="151" t="s">
        <v>338</v>
      </c>
      <c r="E184" s="152" t="s">
        <v>580</v>
      </c>
      <c r="F184" s="153">
        <v>525</v>
      </c>
      <c r="G184" s="152"/>
      <c r="H184" s="152">
        <v>629</v>
      </c>
      <c r="I184" s="174">
        <v>629</v>
      </c>
      <c r="J184" s="218" t="s">
        <v>639</v>
      </c>
      <c r="K184" s="124">
        <v>104</v>
      </c>
      <c r="L184" s="176">
        <v>0.19809523809523799</v>
      </c>
      <c r="M184" s="177" t="s">
        <v>556</v>
      </c>
      <c r="N184" s="178">
        <v>43119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6">
        <v>106</v>
      </c>
      <c r="B185" s="150">
        <v>43046</v>
      </c>
      <c r="C185" s="150"/>
      <c r="D185" s="151" t="s">
        <v>379</v>
      </c>
      <c r="E185" s="152" t="s">
        <v>580</v>
      </c>
      <c r="F185" s="153">
        <v>740</v>
      </c>
      <c r="G185" s="152"/>
      <c r="H185" s="152">
        <v>892.5</v>
      </c>
      <c r="I185" s="174">
        <v>900</v>
      </c>
      <c r="J185" s="175" t="s">
        <v>698</v>
      </c>
      <c r="K185" s="124">
        <f>H185-F185</f>
        <v>152.5</v>
      </c>
      <c r="L185" s="176">
        <f>K185/F185</f>
        <v>0.20608108108108109</v>
      </c>
      <c r="M185" s="177" t="s">
        <v>556</v>
      </c>
      <c r="N185" s="178">
        <v>43052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107</v>
      </c>
      <c r="B186" s="102">
        <v>43073</v>
      </c>
      <c r="C186" s="102"/>
      <c r="D186" s="103" t="s">
        <v>699</v>
      </c>
      <c r="E186" s="104" t="s">
        <v>580</v>
      </c>
      <c r="F186" s="105">
        <v>118.5</v>
      </c>
      <c r="G186" s="104"/>
      <c r="H186" s="104">
        <v>143.5</v>
      </c>
      <c r="I186" s="122">
        <v>145</v>
      </c>
      <c r="J186" s="137" t="s">
        <v>700</v>
      </c>
      <c r="K186" s="124">
        <f>H186-F186</f>
        <v>25</v>
      </c>
      <c r="L186" s="125">
        <f>K186/F186</f>
        <v>0.2109704641350211</v>
      </c>
      <c r="M186" s="126" t="s">
        <v>556</v>
      </c>
      <c r="N186" s="127">
        <v>43097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5">
        <v>108</v>
      </c>
      <c r="B187" s="106">
        <v>43090</v>
      </c>
      <c r="C187" s="106"/>
      <c r="D187" s="154" t="s">
        <v>420</v>
      </c>
      <c r="E187" s="108" t="s">
        <v>580</v>
      </c>
      <c r="F187" s="109">
        <v>715</v>
      </c>
      <c r="G187" s="109"/>
      <c r="H187" s="110">
        <v>500</v>
      </c>
      <c r="I187" s="128">
        <v>872</v>
      </c>
      <c r="J187" s="134" t="s">
        <v>701</v>
      </c>
      <c r="K187" s="130">
        <f>H187-F187</f>
        <v>-215</v>
      </c>
      <c r="L187" s="131">
        <f>K187/F187</f>
        <v>-0.30069930069930068</v>
      </c>
      <c r="M187" s="132" t="s">
        <v>620</v>
      </c>
      <c r="N187" s="133">
        <v>43670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109</v>
      </c>
      <c r="B188" s="102">
        <v>43098</v>
      </c>
      <c r="C188" s="102"/>
      <c r="D188" s="103" t="s">
        <v>692</v>
      </c>
      <c r="E188" s="104" t="s">
        <v>580</v>
      </c>
      <c r="F188" s="105">
        <v>435</v>
      </c>
      <c r="G188" s="104"/>
      <c r="H188" s="104">
        <v>542.5</v>
      </c>
      <c r="I188" s="122">
        <v>539</v>
      </c>
      <c r="J188" s="137" t="s">
        <v>639</v>
      </c>
      <c r="K188" s="124">
        <v>107.5</v>
      </c>
      <c r="L188" s="125">
        <v>0.247126436781609</v>
      </c>
      <c r="M188" s="126" t="s">
        <v>556</v>
      </c>
      <c r="N188" s="127">
        <v>43206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110</v>
      </c>
      <c r="B189" s="102">
        <v>43098</v>
      </c>
      <c r="C189" s="102"/>
      <c r="D189" s="103" t="s">
        <v>530</v>
      </c>
      <c r="E189" s="104" t="s">
        <v>580</v>
      </c>
      <c r="F189" s="105">
        <v>885</v>
      </c>
      <c r="G189" s="104"/>
      <c r="H189" s="104">
        <v>1090</v>
      </c>
      <c r="I189" s="122">
        <v>1084</v>
      </c>
      <c r="J189" s="137" t="s">
        <v>639</v>
      </c>
      <c r="K189" s="124">
        <v>205</v>
      </c>
      <c r="L189" s="125">
        <v>0.23163841807909599</v>
      </c>
      <c r="M189" s="126" t="s">
        <v>556</v>
      </c>
      <c r="N189" s="127">
        <v>43213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342">
        <v>111</v>
      </c>
      <c r="B190" s="328">
        <v>43192</v>
      </c>
      <c r="C190" s="328"/>
      <c r="D190" s="112" t="s">
        <v>709</v>
      </c>
      <c r="E190" s="330" t="s">
        <v>580</v>
      </c>
      <c r="F190" s="332">
        <v>478.5</v>
      </c>
      <c r="G190" s="330"/>
      <c r="H190" s="330">
        <v>442</v>
      </c>
      <c r="I190" s="334">
        <v>613</v>
      </c>
      <c r="J190" s="359" t="s">
        <v>797</v>
      </c>
      <c r="K190" s="130">
        <f>H190-F190</f>
        <v>-36.5</v>
      </c>
      <c r="L190" s="131">
        <f>K190/F190</f>
        <v>-7.6280041797283177E-2</v>
      </c>
      <c r="M190" s="132" t="s">
        <v>620</v>
      </c>
      <c r="N190" s="133">
        <v>43762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5">
        <v>112</v>
      </c>
      <c r="B191" s="106">
        <v>43194</v>
      </c>
      <c r="C191" s="106"/>
      <c r="D191" s="349" t="s">
        <v>779</v>
      </c>
      <c r="E191" s="108" t="s">
        <v>580</v>
      </c>
      <c r="F191" s="109">
        <f>141.5-7.3</f>
        <v>134.19999999999999</v>
      </c>
      <c r="G191" s="109"/>
      <c r="H191" s="110">
        <v>77</v>
      </c>
      <c r="I191" s="128">
        <v>180</v>
      </c>
      <c r="J191" s="359" t="s">
        <v>796</v>
      </c>
      <c r="K191" s="130">
        <f>H191-F191</f>
        <v>-57.199999999999989</v>
      </c>
      <c r="L191" s="131">
        <f>K191/F191</f>
        <v>-0.42622950819672129</v>
      </c>
      <c r="M191" s="132" t="s">
        <v>620</v>
      </c>
      <c r="N191" s="133">
        <v>43522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5">
        <v>113</v>
      </c>
      <c r="B192" s="106">
        <v>43209</v>
      </c>
      <c r="C192" s="106"/>
      <c r="D192" s="107" t="s">
        <v>702</v>
      </c>
      <c r="E192" s="108" t="s">
        <v>580</v>
      </c>
      <c r="F192" s="109">
        <v>430</v>
      </c>
      <c r="G192" s="109"/>
      <c r="H192" s="110">
        <v>220</v>
      </c>
      <c r="I192" s="128">
        <v>537</v>
      </c>
      <c r="J192" s="134" t="s">
        <v>703</v>
      </c>
      <c r="K192" s="130">
        <f>H192-F192</f>
        <v>-210</v>
      </c>
      <c r="L192" s="131">
        <f>K192/F192</f>
        <v>-0.48837209302325579</v>
      </c>
      <c r="M192" s="132" t="s">
        <v>620</v>
      </c>
      <c r="N192" s="133">
        <v>43252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343">
        <v>114</v>
      </c>
      <c r="B193" s="155">
        <v>43220</v>
      </c>
      <c r="C193" s="155"/>
      <c r="D193" s="156" t="s">
        <v>380</v>
      </c>
      <c r="E193" s="157" t="s">
        <v>580</v>
      </c>
      <c r="F193" s="159">
        <v>153.5</v>
      </c>
      <c r="G193" s="159"/>
      <c r="H193" s="159">
        <v>196</v>
      </c>
      <c r="I193" s="159">
        <v>196</v>
      </c>
      <c r="J193" s="336" t="s">
        <v>813</v>
      </c>
      <c r="K193" s="179">
        <f>H193-F193</f>
        <v>42.5</v>
      </c>
      <c r="L193" s="180">
        <f>K193/F193</f>
        <v>0.27687296416938112</v>
      </c>
      <c r="M193" s="158" t="s">
        <v>556</v>
      </c>
      <c r="N193" s="181">
        <v>43605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115</v>
      </c>
      <c r="B194" s="106">
        <v>43306</v>
      </c>
      <c r="C194" s="106"/>
      <c r="D194" s="107" t="s">
        <v>725</v>
      </c>
      <c r="E194" s="108" t="s">
        <v>580</v>
      </c>
      <c r="F194" s="109">
        <v>27.5</v>
      </c>
      <c r="G194" s="109"/>
      <c r="H194" s="110">
        <v>13.1</v>
      </c>
      <c r="I194" s="128">
        <v>60</v>
      </c>
      <c r="J194" s="134" t="s">
        <v>729</v>
      </c>
      <c r="K194" s="130">
        <v>-14.4</v>
      </c>
      <c r="L194" s="131">
        <v>-0.52363636363636401</v>
      </c>
      <c r="M194" s="132" t="s">
        <v>620</v>
      </c>
      <c r="N194" s="133">
        <v>43138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342">
        <v>116</v>
      </c>
      <c r="B195" s="328">
        <v>43318</v>
      </c>
      <c r="C195" s="328"/>
      <c r="D195" s="112" t="s">
        <v>704</v>
      </c>
      <c r="E195" s="330" t="s">
        <v>580</v>
      </c>
      <c r="F195" s="330">
        <v>148.5</v>
      </c>
      <c r="G195" s="330"/>
      <c r="H195" s="330">
        <v>102</v>
      </c>
      <c r="I195" s="334">
        <v>182</v>
      </c>
      <c r="J195" s="134" t="s">
        <v>812</v>
      </c>
      <c r="K195" s="130">
        <f>H195-F195</f>
        <v>-46.5</v>
      </c>
      <c r="L195" s="131">
        <f>K195/F195</f>
        <v>-0.31313131313131315</v>
      </c>
      <c r="M195" s="132" t="s">
        <v>620</v>
      </c>
      <c r="N195" s="133">
        <v>43661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117</v>
      </c>
      <c r="B196" s="102">
        <v>43335</v>
      </c>
      <c r="C196" s="102"/>
      <c r="D196" s="103" t="s">
        <v>730</v>
      </c>
      <c r="E196" s="104" t="s">
        <v>580</v>
      </c>
      <c r="F196" s="152">
        <v>285</v>
      </c>
      <c r="G196" s="104"/>
      <c r="H196" s="104">
        <v>355</v>
      </c>
      <c r="I196" s="122">
        <v>364</v>
      </c>
      <c r="J196" s="137" t="s">
        <v>731</v>
      </c>
      <c r="K196" s="124">
        <v>70</v>
      </c>
      <c r="L196" s="125">
        <v>0.24561403508771901</v>
      </c>
      <c r="M196" s="126" t="s">
        <v>556</v>
      </c>
      <c r="N196" s="127">
        <v>43455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118</v>
      </c>
      <c r="B197" s="102">
        <v>43341</v>
      </c>
      <c r="C197" s="102"/>
      <c r="D197" s="103" t="s">
        <v>370</v>
      </c>
      <c r="E197" s="104" t="s">
        <v>580</v>
      </c>
      <c r="F197" s="152">
        <v>525</v>
      </c>
      <c r="G197" s="104"/>
      <c r="H197" s="104">
        <v>585</v>
      </c>
      <c r="I197" s="122">
        <v>635</v>
      </c>
      <c r="J197" s="137" t="s">
        <v>705</v>
      </c>
      <c r="K197" s="124">
        <f t="shared" ref="K197:K209" si="23">H197-F197</f>
        <v>60</v>
      </c>
      <c r="L197" s="125">
        <f t="shared" ref="L197:L209" si="24">K197/F197</f>
        <v>0.11428571428571428</v>
      </c>
      <c r="M197" s="126" t="s">
        <v>556</v>
      </c>
      <c r="N197" s="127">
        <v>43662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119</v>
      </c>
      <c r="B198" s="102">
        <v>43395</v>
      </c>
      <c r="C198" s="102"/>
      <c r="D198" s="103" t="s">
        <v>357</v>
      </c>
      <c r="E198" s="104" t="s">
        <v>580</v>
      </c>
      <c r="F198" s="152">
        <v>475</v>
      </c>
      <c r="G198" s="104"/>
      <c r="H198" s="104">
        <v>574</v>
      </c>
      <c r="I198" s="122">
        <v>570</v>
      </c>
      <c r="J198" s="137" t="s">
        <v>639</v>
      </c>
      <c r="K198" s="124">
        <f t="shared" si="23"/>
        <v>99</v>
      </c>
      <c r="L198" s="125">
        <f t="shared" si="24"/>
        <v>0.20842105263157895</v>
      </c>
      <c r="M198" s="126" t="s">
        <v>556</v>
      </c>
      <c r="N198" s="127">
        <v>43403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120</v>
      </c>
      <c r="B199" s="150">
        <v>43397</v>
      </c>
      <c r="C199" s="150"/>
      <c r="D199" s="376" t="s">
        <v>377</v>
      </c>
      <c r="E199" s="152" t="s">
        <v>580</v>
      </c>
      <c r="F199" s="152">
        <v>707.5</v>
      </c>
      <c r="G199" s="152"/>
      <c r="H199" s="152">
        <v>872</v>
      </c>
      <c r="I199" s="174">
        <v>872</v>
      </c>
      <c r="J199" s="175" t="s">
        <v>639</v>
      </c>
      <c r="K199" s="124">
        <f t="shared" si="23"/>
        <v>164.5</v>
      </c>
      <c r="L199" s="176">
        <f t="shared" si="24"/>
        <v>0.23250883392226149</v>
      </c>
      <c r="M199" s="177" t="s">
        <v>556</v>
      </c>
      <c r="N199" s="178">
        <v>43482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6">
        <v>121</v>
      </c>
      <c r="B200" s="150">
        <v>43398</v>
      </c>
      <c r="C200" s="150"/>
      <c r="D200" s="376" t="s">
        <v>339</v>
      </c>
      <c r="E200" s="152" t="s">
        <v>580</v>
      </c>
      <c r="F200" s="152">
        <v>162</v>
      </c>
      <c r="G200" s="152"/>
      <c r="H200" s="152">
        <v>204</v>
      </c>
      <c r="I200" s="174">
        <v>209</v>
      </c>
      <c r="J200" s="175" t="s">
        <v>811</v>
      </c>
      <c r="K200" s="124">
        <f t="shared" si="23"/>
        <v>42</v>
      </c>
      <c r="L200" s="176">
        <f t="shared" si="24"/>
        <v>0.25925925925925924</v>
      </c>
      <c r="M200" s="177" t="s">
        <v>556</v>
      </c>
      <c r="N200" s="178">
        <v>43539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7">
        <v>122</v>
      </c>
      <c r="B201" s="198">
        <v>43399</v>
      </c>
      <c r="C201" s="198"/>
      <c r="D201" s="151" t="s">
        <v>465</v>
      </c>
      <c r="E201" s="199" t="s">
        <v>580</v>
      </c>
      <c r="F201" s="199">
        <v>240</v>
      </c>
      <c r="G201" s="199"/>
      <c r="H201" s="199">
        <v>297</v>
      </c>
      <c r="I201" s="219">
        <v>297</v>
      </c>
      <c r="J201" s="175" t="s">
        <v>639</v>
      </c>
      <c r="K201" s="220">
        <f t="shared" si="23"/>
        <v>57</v>
      </c>
      <c r="L201" s="221">
        <f t="shared" si="24"/>
        <v>0.23749999999999999</v>
      </c>
      <c r="M201" s="222" t="s">
        <v>556</v>
      </c>
      <c r="N201" s="223">
        <v>43417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123</v>
      </c>
      <c r="B202" s="102">
        <v>43439</v>
      </c>
      <c r="C202" s="102"/>
      <c r="D202" s="144" t="s">
        <v>706</v>
      </c>
      <c r="E202" s="104" t="s">
        <v>580</v>
      </c>
      <c r="F202" s="104">
        <v>202.5</v>
      </c>
      <c r="G202" s="104"/>
      <c r="H202" s="104">
        <v>255</v>
      </c>
      <c r="I202" s="122">
        <v>252</v>
      </c>
      <c r="J202" s="137" t="s">
        <v>639</v>
      </c>
      <c r="K202" s="124">
        <f t="shared" si="23"/>
        <v>52.5</v>
      </c>
      <c r="L202" s="125">
        <f t="shared" si="24"/>
        <v>0.25925925925925924</v>
      </c>
      <c r="M202" s="126" t="s">
        <v>556</v>
      </c>
      <c r="N202" s="127">
        <v>43542</v>
      </c>
      <c r="O202" s="54"/>
      <c r="P202" s="13"/>
      <c r="Q202" s="13"/>
      <c r="R202" s="90" t="s">
        <v>708</v>
      </c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7">
        <v>124</v>
      </c>
      <c r="B203" s="198">
        <v>43465</v>
      </c>
      <c r="C203" s="102"/>
      <c r="D203" s="376" t="s">
        <v>402</v>
      </c>
      <c r="E203" s="199" t="s">
        <v>580</v>
      </c>
      <c r="F203" s="199">
        <v>710</v>
      </c>
      <c r="G203" s="199"/>
      <c r="H203" s="199">
        <v>866</v>
      </c>
      <c r="I203" s="219">
        <v>866</v>
      </c>
      <c r="J203" s="175" t="s">
        <v>639</v>
      </c>
      <c r="K203" s="124">
        <f t="shared" si="23"/>
        <v>156</v>
      </c>
      <c r="L203" s="125">
        <f t="shared" si="24"/>
        <v>0.21971830985915494</v>
      </c>
      <c r="M203" s="126" t="s">
        <v>556</v>
      </c>
      <c r="N203" s="338">
        <v>43553</v>
      </c>
      <c r="O203" s="54"/>
      <c r="P203" s="13"/>
      <c r="Q203" s="13"/>
      <c r="R203" s="14" t="s">
        <v>708</v>
      </c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7">
        <v>125</v>
      </c>
      <c r="B204" s="198">
        <v>43522</v>
      </c>
      <c r="C204" s="198"/>
      <c r="D204" s="376" t="s">
        <v>139</v>
      </c>
      <c r="E204" s="199" t="s">
        <v>580</v>
      </c>
      <c r="F204" s="199">
        <v>337.25</v>
      </c>
      <c r="G204" s="199"/>
      <c r="H204" s="199">
        <v>398.5</v>
      </c>
      <c r="I204" s="219">
        <v>411</v>
      </c>
      <c r="J204" s="137" t="s">
        <v>810</v>
      </c>
      <c r="K204" s="124">
        <f t="shared" si="23"/>
        <v>61.25</v>
      </c>
      <c r="L204" s="125">
        <f t="shared" si="24"/>
        <v>0.1816160118606375</v>
      </c>
      <c r="M204" s="126" t="s">
        <v>556</v>
      </c>
      <c r="N204" s="338">
        <v>43760</v>
      </c>
      <c r="O204" s="54"/>
      <c r="P204" s="13"/>
      <c r="Q204" s="13"/>
      <c r="R204" s="90" t="s">
        <v>708</v>
      </c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344">
        <v>126</v>
      </c>
      <c r="B205" s="160">
        <v>43559</v>
      </c>
      <c r="C205" s="160"/>
      <c r="D205" s="161" t="s">
        <v>394</v>
      </c>
      <c r="E205" s="162" t="s">
        <v>580</v>
      </c>
      <c r="F205" s="162">
        <v>130</v>
      </c>
      <c r="G205" s="162"/>
      <c r="H205" s="162">
        <v>65</v>
      </c>
      <c r="I205" s="182">
        <v>158</v>
      </c>
      <c r="J205" s="134" t="s">
        <v>707</v>
      </c>
      <c r="K205" s="130">
        <f t="shared" si="23"/>
        <v>-65</v>
      </c>
      <c r="L205" s="131">
        <f t="shared" si="24"/>
        <v>-0.5</v>
      </c>
      <c r="M205" s="132" t="s">
        <v>620</v>
      </c>
      <c r="N205" s="133">
        <v>43726</v>
      </c>
      <c r="O205" s="54"/>
      <c r="P205" s="13"/>
      <c r="Q205" s="13"/>
      <c r="R205" s="14" t="s">
        <v>710</v>
      </c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45">
        <v>127</v>
      </c>
      <c r="B206" s="183">
        <v>43017</v>
      </c>
      <c r="C206" s="183"/>
      <c r="D206" s="184" t="s">
        <v>166</v>
      </c>
      <c r="E206" s="185" t="s">
        <v>580</v>
      </c>
      <c r="F206" s="186">
        <v>141.5</v>
      </c>
      <c r="G206" s="187"/>
      <c r="H206" s="187">
        <v>183.5</v>
      </c>
      <c r="I206" s="187">
        <v>210</v>
      </c>
      <c r="J206" s="208" t="s">
        <v>801</v>
      </c>
      <c r="K206" s="209">
        <f t="shared" si="23"/>
        <v>42</v>
      </c>
      <c r="L206" s="210">
        <f t="shared" si="24"/>
        <v>0.29681978798586572</v>
      </c>
      <c r="M206" s="186" t="s">
        <v>556</v>
      </c>
      <c r="N206" s="211">
        <v>43042</v>
      </c>
      <c r="O206" s="54"/>
      <c r="P206" s="13"/>
      <c r="Q206" s="13"/>
      <c r="R206" s="90" t="s">
        <v>710</v>
      </c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44">
        <v>128</v>
      </c>
      <c r="B207" s="160">
        <v>43074</v>
      </c>
      <c r="C207" s="160"/>
      <c r="D207" s="161" t="s">
        <v>295</v>
      </c>
      <c r="E207" s="162" t="s">
        <v>580</v>
      </c>
      <c r="F207" s="163">
        <v>172</v>
      </c>
      <c r="G207" s="162"/>
      <c r="H207" s="162">
        <v>155.25</v>
      </c>
      <c r="I207" s="182">
        <v>230</v>
      </c>
      <c r="J207" s="359" t="s">
        <v>794</v>
      </c>
      <c r="K207" s="130">
        <f t="shared" ref="K207" si="25">H207-F207</f>
        <v>-16.75</v>
      </c>
      <c r="L207" s="131">
        <f t="shared" ref="L207" si="26">K207/F207</f>
        <v>-9.7383720930232565E-2</v>
      </c>
      <c r="M207" s="132" t="s">
        <v>620</v>
      </c>
      <c r="N207" s="133">
        <v>43787</v>
      </c>
      <c r="O207" s="54"/>
      <c r="P207" s="13"/>
      <c r="Q207" s="13"/>
      <c r="R207" s="14" t="s">
        <v>710</v>
      </c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45">
        <v>129</v>
      </c>
      <c r="B208" s="183">
        <v>43398</v>
      </c>
      <c r="C208" s="183"/>
      <c r="D208" s="184" t="s">
        <v>103</v>
      </c>
      <c r="E208" s="185" t="s">
        <v>580</v>
      </c>
      <c r="F208" s="187">
        <v>698.5</v>
      </c>
      <c r="G208" s="187"/>
      <c r="H208" s="187">
        <v>850</v>
      </c>
      <c r="I208" s="187">
        <v>890</v>
      </c>
      <c r="J208" s="212" t="s">
        <v>807</v>
      </c>
      <c r="K208" s="209">
        <f t="shared" si="23"/>
        <v>151.5</v>
      </c>
      <c r="L208" s="210">
        <f t="shared" si="24"/>
        <v>0.21689334287759485</v>
      </c>
      <c r="M208" s="186" t="s">
        <v>556</v>
      </c>
      <c r="N208" s="211">
        <v>43453</v>
      </c>
      <c r="O208" s="54"/>
      <c r="P208" s="13"/>
      <c r="Q208" s="13"/>
      <c r="R208" s="14" t="s">
        <v>708</v>
      </c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7">
        <v>130</v>
      </c>
      <c r="B209" s="155">
        <v>42877</v>
      </c>
      <c r="C209" s="155"/>
      <c r="D209" s="156" t="s">
        <v>369</v>
      </c>
      <c r="E209" s="157" t="s">
        <v>580</v>
      </c>
      <c r="F209" s="158">
        <v>127.6</v>
      </c>
      <c r="G209" s="159"/>
      <c r="H209" s="159">
        <v>138</v>
      </c>
      <c r="I209" s="159">
        <v>190</v>
      </c>
      <c r="J209" s="360" t="s">
        <v>798</v>
      </c>
      <c r="K209" s="179">
        <f t="shared" si="23"/>
        <v>10.400000000000006</v>
      </c>
      <c r="L209" s="180">
        <f t="shared" si="24"/>
        <v>8.1504702194357417E-2</v>
      </c>
      <c r="M209" s="158" t="s">
        <v>556</v>
      </c>
      <c r="N209" s="181">
        <v>43774</v>
      </c>
      <c r="O209" s="54"/>
      <c r="P209" s="13"/>
      <c r="Q209" s="13"/>
      <c r="R209" s="90" t="s">
        <v>710</v>
      </c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7">
        <v>131</v>
      </c>
      <c r="B210" s="155">
        <v>43158</v>
      </c>
      <c r="C210" s="155"/>
      <c r="D210" s="156" t="s">
        <v>711</v>
      </c>
      <c r="E210" s="157" t="s">
        <v>580</v>
      </c>
      <c r="F210" s="158">
        <v>317</v>
      </c>
      <c r="G210" s="159"/>
      <c r="H210" s="159">
        <v>382.5</v>
      </c>
      <c r="I210" s="159">
        <v>398</v>
      </c>
      <c r="J210" s="360" t="s">
        <v>838</v>
      </c>
      <c r="K210" s="179">
        <f t="shared" ref="K210" si="27">H210-F210</f>
        <v>65.5</v>
      </c>
      <c r="L210" s="180">
        <f t="shared" ref="L210" si="28">K210/F210</f>
        <v>0.20662460567823343</v>
      </c>
      <c r="M210" s="158" t="s">
        <v>556</v>
      </c>
      <c r="N210" s="181">
        <v>44238</v>
      </c>
      <c r="O210" s="54"/>
      <c r="P210" s="13"/>
      <c r="Q210" s="13"/>
      <c r="R210" s="322" t="s">
        <v>710</v>
      </c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44">
        <v>132</v>
      </c>
      <c r="B211" s="160">
        <v>43164</v>
      </c>
      <c r="C211" s="160"/>
      <c r="D211" s="161" t="s">
        <v>133</v>
      </c>
      <c r="E211" s="162" t="s">
        <v>580</v>
      </c>
      <c r="F211" s="163">
        <f>510-14.4</f>
        <v>495.6</v>
      </c>
      <c r="G211" s="162"/>
      <c r="H211" s="162">
        <v>350</v>
      </c>
      <c r="I211" s="182">
        <v>672</v>
      </c>
      <c r="J211" s="359" t="s">
        <v>803</v>
      </c>
      <c r="K211" s="130">
        <f t="shared" ref="K211" si="29">H211-F211</f>
        <v>-145.60000000000002</v>
      </c>
      <c r="L211" s="131">
        <f t="shared" ref="L211" si="30">K211/F211</f>
        <v>-0.29378531073446329</v>
      </c>
      <c r="M211" s="132" t="s">
        <v>620</v>
      </c>
      <c r="N211" s="133">
        <v>43887</v>
      </c>
      <c r="O211" s="54"/>
      <c r="P211" s="13"/>
      <c r="Q211" s="13"/>
      <c r="R211" s="14" t="s">
        <v>708</v>
      </c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44">
        <v>133</v>
      </c>
      <c r="B212" s="160">
        <v>43237</v>
      </c>
      <c r="C212" s="160"/>
      <c r="D212" s="161" t="s">
        <v>459</v>
      </c>
      <c r="E212" s="162" t="s">
        <v>580</v>
      </c>
      <c r="F212" s="163">
        <v>230.3</v>
      </c>
      <c r="G212" s="162"/>
      <c r="H212" s="162">
        <v>102.5</v>
      </c>
      <c r="I212" s="182">
        <v>348</v>
      </c>
      <c r="J212" s="359" t="s">
        <v>805</v>
      </c>
      <c r="K212" s="130">
        <f t="shared" ref="K212:K213" si="31">H212-F212</f>
        <v>-127.80000000000001</v>
      </c>
      <c r="L212" s="131">
        <f t="shared" ref="L212:L213" si="32">K212/F212</f>
        <v>-0.55492835432045162</v>
      </c>
      <c r="M212" s="132" t="s">
        <v>620</v>
      </c>
      <c r="N212" s="133">
        <v>43896</v>
      </c>
      <c r="O212" s="54"/>
      <c r="P212" s="13"/>
      <c r="Q212" s="13"/>
      <c r="R212" s="324" t="s">
        <v>708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7">
        <v>134</v>
      </c>
      <c r="B213" s="155">
        <v>43258</v>
      </c>
      <c r="C213" s="155"/>
      <c r="D213" s="156" t="s">
        <v>426</v>
      </c>
      <c r="E213" s="157" t="s">
        <v>580</v>
      </c>
      <c r="F213" s="158">
        <f>342.5-5.1</f>
        <v>337.4</v>
      </c>
      <c r="G213" s="159"/>
      <c r="H213" s="159">
        <v>412.5</v>
      </c>
      <c r="I213" s="159">
        <v>439</v>
      </c>
      <c r="J213" s="360" t="s">
        <v>836</v>
      </c>
      <c r="K213" s="179">
        <f t="shared" si="31"/>
        <v>75.100000000000023</v>
      </c>
      <c r="L213" s="180">
        <f t="shared" si="32"/>
        <v>0.22258446947243635</v>
      </c>
      <c r="M213" s="158" t="s">
        <v>556</v>
      </c>
      <c r="N213" s="181">
        <v>44230</v>
      </c>
      <c r="O213" s="54"/>
      <c r="P213" s="13"/>
      <c r="Q213" s="13"/>
      <c r="R213" s="90" t="s">
        <v>710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205">
        <v>135</v>
      </c>
      <c r="B214" s="190">
        <v>43285</v>
      </c>
      <c r="C214" s="190"/>
      <c r="D214" s="193" t="s">
        <v>48</v>
      </c>
      <c r="E214" s="191" t="s">
        <v>580</v>
      </c>
      <c r="F214" s="189">
        <f>127.5-5.53</f>
        <v>121.97</v>
      </c>
      <c r="G214" s="191"/>
      <c r="H214" s="191"/>
      <c r="I214" s="213">
        <v>170</v>
      </c>
      <c r="J214" s="225" t="s">
        <v>558</v>
      </c>
      <c r="K214" s="215"/>
      <c r="L214" s="216"/>
      <c r="M214" s="214" t="s">
        <v>558</v>
      </c>
      <c r="N214" s="217"/>
      <c r="O214" s="54"/>
      <c r="P214" s="13"/>
      <c r="Q214" s="13"/>
      <c r="R214" s="14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44">
        <v>136</v>
      </c>
      <c r="B215" s="160">
        <v>43294</v>
      </c>
      <c r="C215" s="160"/>
      <c r="D215" s="161" t="s">
        <v>239</v>
      </c>
      <c r="E215" s="162" t="s">
        <v>580</v>
      </c>
      <c r="F215" s="163">
        <v>46.5</v>
      </c>
      <c r="G215" s="162"/>
      <c r="H215" s="162">
        <v>17</v>
      </c>
      <c r="I215" s="182">
        <v>59</v>
      </c>
      <c r="J215" s="359" t="s">
        <v>802</v>
      </c>
      <c r="K215" s="130">
        <f t="shared" ref="K215" si="33">H215-F215</f>
        <v>-29.5</v>
      </c>
      <c r="L215" s="131">
        <f t="shared" ref="L215" si="34">K215/F215</f>
        <v>-0.63440860215053763</v>
      </c>
      <c r="M215" s="132" t="s">
        <v>620</v>
      </c>
      <c r="N215" s="133">
        <v>43887</v>
      </c>
      <c r="O215" s="54"/>
      <c r="P215" s="13"/>
      <c r="Q215" s="13"/>
      <c r="R215" s="14" t="s">
        <v>708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46">
        <v>137</v>
      </c>
      <c r="B216" s="188">
        <v>43396</v>
      </c>
      <c r="C216" s="188"/>
      <c r="D216" s="193" t="s">
        <v>404</v>
      </c>
      <c r="E216" s="191" t="s">
        <v>580</v>
      </c>
      <c r="F216" s="192">
        <v>156.5</v>
      </c>
      <c r="G216" s="191"/>
      <c r="H216" s="191"/>
      <c r="I216" s="213">
        <v>191</v>
      </c>
      <c r="J216" s="225" t="s">
        <v>558</v>
      </c>
      <c r="K216" s="215"/>
      <c r="L216" s="216"/>
      <c r="M216" s="214" t="s">
        <v>558</v>
      </c>
      <c r="N216" s="217"/>
      <c r="O216" s="54"/>
      <c r="P216" s="13"/>
      <c r="Q216" s="13"/>
      <c r="R216" s="14" t="s">
        <v>708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6">
        <v>138</v>
      </c>
      <c r="B217" s="188">
        <v>43439</v>
      </c>
      <c r="C217" s="188"/>
      <c r="D217" s="193" t="s">
        <v>321</v>
      </c>
      <c r="E217" s="191" t="s">
        <v>580</v>
      </c>
      <c r="F217" s="192">
        <v>259.5</v>
      </c>
      <c r="G217" s="191"/>
      <c r="H217" s="191"/>
      <c r="I217" s="213">
        <v>321</v>
      </c>
      <c r="J217" s="225" t="s">
        <v>558</v>
      </c>
      <c r="K217" s="215"/>
      <c r="L217" s="216"/>
      <c r="M217" s="214" t="s">
        <v>558</v>
      </c>
      <c r="N217" s="217"/>
      <c r="O217" s="13"/>
      <c r="P217" s="13"/>
      <c r="Q217" s="13"/>
      <c r="R217" s="14" t="s">
        <v>708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4">
        <v>139</v>
      </c>
      <c r="B218" s="160">
        <v>43439</v>
      </c>
      <c r="C218" s="160"/>
      <c r="D218" s="161" t="s">
        <v>732</v>
      </c>
      <c r="E218" s="162" t="s">
        <v>580</v>
      </c>
      <c r="F218" s="162">
        <v>715</v>
      </c>
      <c r="G218" s="162"/>
      <c r="H218" s="162">
        <v>445</v>
      </c>
      <c r="I218" s="182">
        <v>840</v>
      </c>
      <c r="J218" s="134" t="s">
        <v>782</v>
      </c>
      <c r="K218" s="130">
        <f t="shared" ref="K218:K221" si="35">H218-F218</f>
        <v>-270</v>
      </c>
      <c r="L218" s="131">
        <f t="shared" ref="L218:L221" si="36">K218/F218</f>
        <v>-0.3776223776223776</v>
      </c>
      <c r="M218" s="132" t="s">
        <v>620</v>
      </c>
      <c r="N218" s="133">
        <v>43800</v>
      </c>
      <c r="O218" s="54"/>
      <c r="P218" s="13"/>
      <c r="Q218" s="13"/>
      <c r="R218" s="1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7">
        <v>140</v>
      </c>
      <c r="B219" s="198">
        <v>43469</v>
      </c>
      <c r="C219" s="198"/>
      <c r="D219" s="151" t="s">
        <v>143</v>
      </c>
      <c r="E219" s="199" t="s">
        <v>580</v>
      </c>
      <c r="F219" s="199">
        <v>875</v>
      </c>
      <c r="G219" s="199"/>
      <c r="H219" s="199">
        <v>1165</v>
      </c>
      <c r="I219" s="219">
        <v>1185</v>
      </c>
      <c r="J219" s="137" t="s">
        <v>808</v>
      </c>
      <c r="K219" s="124">
        <f t="shared" si="35"/>
        <v>290</v>
      </c>
      <c r="L219" s="125">
        <f t="shared" si="36"/>
        <v>0.33142857142857141</v>
      </c>
      <c r="M219" s="126" t="s">
        <v>556</v>
      </c>
      <c r="N219" s="338">
        <v>43847</v>
      </c>
      <c r="O219" s="54"/>
      <c r="P219" s="13"/>
      <c r="Q219" s="13"/>
      <c r="R219" s="32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141</v>
      </c>
      <c r="B220" s="198">
        <v>43559</v>
      </c>
      <c r="C220" s="198"/>
      <c r="D220" s="376" t="s">
        <v>336</v>
      </c>
      <c r="E220" s="199" t="s">
        <v>580</v>
      </c>
      <c r="F220" s="199">
        <f>387-14.63</f>
        <v>372.37</v>
      </c>
      <c r="G220" s="199"/>
      <c r="H220" s="199">
        <v>490</v>
      </c>
      <c r="I220" s="219">
        <v>490</v>
      </c>
      <c r="J220" s="137" t="s">
        <v>639</v>
      </c>
      <c r="K220" s="124">
        <f t="shared" si="35"/>
        <v>117.63</v>
      </c>
      <c r="L220" s="125">
        <f t="shared" si="36"/>
        <v>0.31589548030185027</v>
      </c>
      <c r="M220" s="126" t="s">
        <v>556</v>
      </c>
      <c r="N220" s="338">
        <v>43850</v>
      </c>
      <c r="O220" s="54"/>
      <c r="P220" s="13"/>
      <c r="Q220" s="13"/>
      <c r="R220" s="324" t="s">
        <v>708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4">
        <v>142</v>
      </c>
      <c r="B221" s="160">
        <v>43578</v>
      </c>
      <c r="C221" s="160"/>
      <c r="D221" s="161" t="s">
        <v>733</v>
      </c>
      <c r="E221" s="162" t="s">
        <v>557</v>
      </c>
      <c r="F221" s="162">
        <v>220</v>
      </c>
      <c r="G221" s="162"/>
      <c r="H221" s="162">
        <v>127.5</v>
      </c>
      <c r="I221" s="182">
        <v>284</v>
      </c>
      <c r="J221" s="359" t="s">
        <v>806</v>
      </c>
      <c r="K221" s="130">
        <f t="shared" si="35"/>
        <v>-92.5</v>
      </c>
      <c r="L221" s="131">
        <f t="shared" si="36"/>
        <v>-0.42045454545454547</v>
      </c>
      <c r="M221" s="132" t="s">
        <v>620</v>
      </c>
      <c r="N221" s="133">
        <v>43896</v>
      </c>
      <c r="O221" s="54"/>
      <c r="P221" s="13"/>
      <c r="Q221" s="13"/>
      <c r="R221" s="14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7">
        <v>143</v>
      </c>
      <c r="B222" s="198">
        <v>43622</v>
      </c>
      <c r="C222" s="198"/>
      <c r="D222" s="376" t="s">
        <v>466</v>
      </c>
      <c r="E222" s="199" t="s">
        <v>557</v>
      </c>
      <c r="F222" s="199">
        <v>332.8</v>
      </c>
      <c r="G222" s="199"/>
      <c r="H222" s="199">
        <v>405</v>
      </c>
      <c r="I222" s="219">
        <v>419</v>
      </c>
      <c r="J222" s="137" t="s">
        <v>809</v>
      </c>
      <c r="K222" s="124">
        <f t="shared" ref="K222" si="37">H222-F222</f>
        <v>72.199999999999989</v>
      </c>
      <c r="L222" s="125">
        <f t="shared" ref="L222" si="38">K222/F222</f>
        <v>0.21694711538461534</v>
      </c>
      <c r="M222" s="126" t="s">
        <v>556</v>
      </c>
      <c r="N222" s="338">
        <v>43860</v>
      </c>
      <c r="O222" s="54"/>
      <c r="P222" s="13"/>
      <c r="Q222" s="13"/>
      <c r="R222" s="14" t="s">
        <v>710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40">
        <v>144</v>
      </c>
      <c r="B223" s="139">
        <v>43641</v>
      </c>
      <c r="C223" s="139"/>
      <c r="D223" s="140" t="s">
        <v>137</v>
      </c>
      <c r="E223" s="141" t="s">
        <v>580</v>
      </c>
      <c r="F223" s="142">
        <v>386</v>
      </c>
      <c r="G223" s="143"/>
      <c r="H223" s="143">
        <v>395</v>
      </c>
      <c r="I223" s="143">
        <v>452</v>
      </c>
      <c r="J223" s="166" t="s">
        <v>799</v>
      </c>
      <c r="K223" s="167">
        <f t="shared" ref="K223" si="39">H223-F223</f>
        <v>9</v>
      </c>
      <c r="L223" s="168">
        <f t="shared" ref="L223" si="40">K223/F223</f>
        <v>2.3316062176165803E-2</v>
      </c>
      <c r="M223" s="169" t="s">
        <v>665</v>
      </c>
      <c r="N223" s="170">
        <v>43868</v>
      </c>
      <c r="O223" s="13"/>
      <c r="P223" s="13"/>
      <c r="Q223" s="13"/>
      <c r="R223" s="14" t="s">
        <v>710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47">
        <v>145</v>
      </c>
      <c r="B224" s="188">
        <v>43707</v>
      </c>
      <c r="C224" s="188"/>
      <c r="D224" s="193" t="s">
        <v>255</v>
      </c>
      <c r="E224" s="191" t="s">
        <v>580</v>
      </c>
      <c r="F224" s="191" t="s">
        <v>712</v>
      </c>
      <c r="G224" s="191"/>
      <c r="H224" s="191"/>
      <c r="I224" s="213">
        <v>190</v>
      </c>
      <c r="J224" s="225" t="s">
        <v>558</v>
      </c>
      <c r="K224" s="215"/>
      <c r="L224" s="216"/>
      <c r="M224" s="335" t="s">
        <v>558</v>
      </c>
      <c r="N224" s="217"/>
      <c r="O224" s="13"/>
      <c r="P224" s="13"/>
      <c r="Q224" s="13"/>
      <c r="R224" s="324" t="s">
        <v>708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146</v>
      </c>
      <c r="B225" s="198">
        <v>43731</v>
      </c>
      <c r="C225" s="198"/>
      <c r="D225" s="151" t="s">
        <v>418</v>
      </c>
      <c r="E225" s="199" t="s">
        <v>580</v>
      </c>
      <c r="F225" s="199">
        <v>235</v>
      </c>
      <c r="G225" s="199"/>
      <c r="H225" s="199">
        <v>295</v>
      </c>
      <c r="I225" s="219">
        <v>296</v>
      </c>
      <c r="J225" s="137" t="s">
        <v>787</v>
      </c>
      <c r="K225" s="124">
        <f t="shared" ref="K225" si="41">H225-F225</f>
        <v>60</v>
      </c>
      <c r="L225" s="125">
        <f t="shared" ref="L225" si="42">K225/F225</f>
        <v>0.25531914893617019</v>
      </c>
      <c r="M225" s="126" t="s">
        <v>556</v>
      </c>
      <c r="N225" s="338">
        <v>43844</v>
      </c>
      <c r="O225" s="54"/>
      <c r="P225" s="13"/>
      <c r="Q225" s="13"/>
      <c r="R225" s="14" t="s">
        <v>710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7">
        <v>147</v>
      </c>
      <c r="B226" s="198">
        <v>43752</v>
      </c>
      <c r="C226" s="198"/>
      <c r="D226" s="151" t="s">
        <v>778</v>
      </c>
      <c r="E226" s="199" t="s">
        <v>580</v>
      </c>
      <c r="F226" s="199">
        <v>277.5</v>
      </c>
      <c r="G226" s="199"/>
      <c r="H226" s="199">
        <v>333</v>
      </c>
      <c r="I226" s="219">
        <v>333</v>
      </c>
      <c r="J226" s="137" t="s">
        <v>788</v>
      </c>
      <c r="K226" s="124">
        <f t="shared" ref="K226" si="43">H226-F226</f>
        <v>55.5</v>
      </c>
      <c r="L226" s="125">
        <f t="shared" ref="L226" si="44">K226/F226</f>
        <v>0.2</v>
      </c>
      <c r="M226" s="126" t="s">
        <v>556</v>
      </c>
      <c r="N226" s="338">
        <v>43846</v>
      </c>
      <c r="O226" s="54"/>
      <c r="P226" s="13"/>
      <c r="Q226" s="13"/>
      <c r="R226" s="32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148</v>
      </c>
      <c r="B227" s="198">
        <v>43752</v>
      </c>
      <c r="C227" s="198"/>
      <c r="D227" s="151" t="s">
        <v>777</v>
      </c>
      <c r="E227" s="199" t="s">
        <v>580</v>
      </c>
      <c r="F227" s="199">
        <v>930</v>
      </c>
      <c r="G227" s="199"/>
      <c r="H227" s="199">
        <v>1165</v>
      </c>
      <c r="I227" s="219">
        <v>1200</v>
      </c>
      <c r="J227" s="137" t="s">
        <v>789</v>
      </c>
      <c r="K227" s="124">
        <f t="shared" ref="K227" si="45">H227-F227</f>
        <v>235</v>
      </c>
      <c r="L227" s="125">
        <f t="shared" ref="L227" si="46">K227/F227</f>
        <v>0.25268817204301075</v>
      </c>
      <c r="M227" s="126" t="s">
        <v>556</v>
      </c>
      <c r="N227" s="338">
        <v>43847</v>
      </c>
      <c r="O227" s="54"/>
      <c r="P227" s="13"/>
      <c r="Q227" s="13"/>
      <c r="R227" s="324" t="s">
        <v>710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6">
        <v>149</v>
      </c>
      <c r="B228" s="327">
        <v>43753</v>
      </c>
      <c r="C228" s="202"/>
      <c r="D228" s="348" t="s">
        <v>776</v>
      </c>
      <c r="E228" s="329" t="s">
        <v>580</v>
      </c>
      <c r="F228" s="331">
        <v>111</v>
      </c>
      <c r="G228" s="329"/>
      <c r="H228" s="329"/>
      <c r="I228" s="333">
        <v>141</v>
      </c>
      <c r="J228" s="225" t="s">
        <v>558</v>
      </c>
      <c r="K228" s="225"/>
      <c r="L228" s="119"/>
      <c r="M228" s="337" t="s">
        <v>558</v>
      </c>
      <c r="N228" s="227"/>
      <c r="O228" s="13"/>
      <c r="P228" s="13"/>
      <c r="Q228" s="13"/>
      <c r="R228" s="324" t="s">
        <v>710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150</v>
      </c>
      <c r="B229" s="198">
        <v>43753</v>
      </c>
      <c r="C229" s="198"/>
      <c r="D229" s="151" t="s">
        <v>775</v>
      </c>
      <c r="E229" s="199" t="s">
        <v>580</v>
      </c>
      <c r="F229" s="200">
        <v>296</v>
      </c>
      <c r="G229" s="199"/>
      <c r="H229" s="199">
        <v>370</v>
      </c>
      <c r="I229" s="219">
        <v>370</v>
      </c>
      <c r="J229" s="137" t="s">
        <v>639</v>
      </c>
      <c r="K229" s="124">
        <f t="shared" ref="K229:K230" si="47">H229-F229</f>
        <v>74</v>
      </c>
      <c r="L229" s="125">
        <f t="shared" ref="L229:L230" si="48">K229/F229</f>
        <v>0.25</v>
      </c>
      <c r="M229" s="126" t="s">
        <v>556</v>
      </c>
      <c r="N229" s="338">
        <v>43853</v>
      </c>
      <c r="O229" s="54"/>
      <c r="P229" s="13"/>
      <c r="Q229" s="13"/>
      <c r="R229" s="324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7">
        <v>151</v>
      </c>
      <c r="B230" s="198">
        <v>43754</v>
      </c>
      <c r="C230" s="198"/>
      <c r="D230" s="151" t="s">
        <v>774</v>
      </c>
      <c r="E230" s="199" t="s">
        <v>580</v>
      </c>
      <c r="F230" s="200">
        <v>300</v>
      </c>
      <c r="G230" s="199"/>
      <c r="H230" s="199">
        <v>382.5</v>
      </c>
      <c r="I230" s="219">
        <v>344</v>
      </c>
      <c r="J230" s="456" t="s">
        <v>839</v>
      </c>
      <c r="K230" s="124">
        <f t="shared" si="47"/>
        <v>82.5</v>
      </c>
      <c r="L230" s="125">
        <f t="shared" si="48"/>
        <v>0.27500000000000002</v>
      </c>
      <c r="M230" s="126" t="s">
        <v>556</v>
      </c>
      <c r="N230" s="338">
        <v>44238</v>
      </c>
      <c r="O230" s="13"/>
      <c r="P230" s="13"/>
      <c r="Q230" s="13"/>
      <c r="R230" s="324" t="s">
        <v>710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26">
        <v>152</v>
      </c>
      <c r="B231" s="202">
        <v>43832</v>
      </c>
      <c r="C231" s="202"/>
      <c r="D231" s="206" t="s">
        <v>758</v>
      </c>
      <c r="E231" s="203" t="s">
        <v>580</v>
      </c>
      <c r="F231" s="204" t="s">
        <v>786</v>
      </c>
      <c r="G231" s="203"/>
      <c r="H231" s="203"/>
      <c r="I231" s="224">
        <v>590</v>
      </c>
      <c r="J231" s="225" t="s">
        <v>558</v>
      </c>
      <c r="K231" s="225"/>
      <c r="L231" s="119"/>
      <c r="M231" s="323" t="s">
        <v>558</v>
      </c>
      <c r="N231" s="227"/>
      <c r="O231" s="13"/>
      <c r="P231" s="13"/>
      <c r="Q231" s="13"/>
      <c r="R231" s="324" t="s">
        <v>710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153</v>
      </c>
      <c r="B232" s="198">
        <v>43966</v>
      </c>
      <c r="C232" s="198"/>
      <c r="D232" s="151" t="s">
        <v>64</v>
      </c>
      <c r="E232" s="199" t="s">
        <v>580</v>
      </c>
      <c r="F232" s="200">
        <v>67.5</v>
      </c>
      <c r="G232" s="199"/>
      <c r="H232" s="199">
        <v>86</v>
      </c>
      <c r="I232" s="219">
        <v>86</v>
      </c>
      <c r="J232" s="137" t="s">
        <v>817</v>
      </c>
      <c r="K232" s="124">
        <f t="shared" ref="K232" si="49">H232-F232</f>
        <v>18.5</v>
      </c>
      <c r="L232" s="125">
        <f t="shared" ref="L232" si="50">K232/F232</f>
        <v>0.27407407407407408</v>
      </c>
      <c r="M232" s="126" t="s">
        <v>556</v>
      </c>
      <c r="N232" s="338">
        <v>44008</v>
      </c>
      <c r="O232" s="54"/>
      <c r="P232" s="13"/>
      <c r="Q232" s="13"/>
      <c r="R232" s="32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201">
        <v>154</v>
      </c>
      <c r="B233" s="202">
        <v>44035</v>
      </c>
      <c r="C233" s="202"/>
      <c r="D233" s="206" t="s">
        <v>465</v>
      </c>
      <c r="E233" s="203" t="s">
        <v>580</v>
      </c>
      <c r="F233" s="204" t="s">
        <v>820</v>
      </c>
      <c r="G233" s="203"/>
      <c r="H233" s="203"/>
      <c r="I233" s="224">
        <v>296</v>
      </c>
      <c r="J233" s="225" t="s">
        <v>558</v>
      </c>
      <c r="K233" s="225"/>
      <c r="L233" s="119"/>
      <c r="M233" s="226"/>
      <c r="N233" s="227"/>
      <c r="O233" s="13"/>
      <c r="P233" s="13"/>
      <c r="Q233" s="13"/>
      <c r="R233" s="32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155</v>
      </c>
      <c r="B234" s="198">
        <v>44092</v>
      </c>
      <c r="C234" s="198"/>
      <c r="D234" s="151" t="s">
        <v>398</v>
      </c>
      <c r="E234" s="199" t="s">
        <v>580</v>
      </c>
      <c r="F234" s="199">
        <v>206</v>
      </c>
      <c r="G234" s="199"/>
      <c r="H234" s="199">
        <v>248</v>
      </c>
      <c r="I234" s="219">
        <v>248</v>
      </c>
      <c r="J234" s="137" t="s">
        <v>639</v>
      </c>
      <c r="K234" s="124">
        <f t="shared" ref="K234:K235" si="51">H234-F234</f>
        <v>42</v>
      </c>
      <c r="L234" s="125">
        <f t="shared" ref="L234:L235" si="52">K234/F234</f>
        <v>0.20388349514563106</v>
      </c>
      <c r="M234" s="126" t="s">
        <v>556</v>
      </c>
      <c r="N234" s="338">
        <v>44214</v>
      </c>
      <c r="O234" s="54"/>
      <c r="P234" s="13"/>
      <c r="Q234" s="13"/>
      <c r="R234" s="32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156</v>
      </c>
      <c r="B235" s="198">
        <v>44140</v>
      </c>
      <c r="C235" s="198"/>
      <c r="D235" s="151" t="s">
        <v>398</v>
      </c>
      <c r="E235" s="199" t="s">
        <v>580</v>
      </c>
      <c r="F235" s="199">
        <v>182.5</v>
      </c>
      <c r="G235" s="199"/>
      <c r="H235" s="199">
        <v>248</v>
      </c>
      <c r="I235" s="219">
        <v>248</v>
      </c>
      <c r="J235" s="137" t="s">
        <v>639</v>
      </c>
      <c r="K235" s="124">
        <f t="shared" si="51"/>
        <v>65.5</v>
      </c>
      <c r="L235" s="125">
        <f t="shared" si="52"/>
        <v>0.35890410958904112</v>
      </c>
      <c r="M235" s="126" t="s">
        <v>556</v>
      </c>
      <c r="N235" s="338">
        <v>44214</v>
      </c>
      <c r="O235" s="54"/>
      <c r="P235" s="13"/>
      <c r="Q235" s="13"/>
      <c r="R235" s="324" t="s">
        <v>710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201">
        <v>157</v>
      </c>
      <c r="B236" s="202">
        <v>44140</v>
      </c>
      <c r="C236" s="202"/>
      <c r="D236" s="206" t="s">
        <v>321</v>
      </c>
      <c r="E236" s="203" t="s">
        <v>580</v>
      </c>
      <c r="F236" s="204" t="s">
        <v>824</v>
      </c>
      <c r="G236" s="203"/>
      <c r="H236" s="203"/>
      <c r="I236" s="224">
        <v>320</v>
      </c>
      <c r="J236" s="225" t="s">
        <v>558</v>
      </c>
      <c r="K236" s="225"/>
      <c r="L236" s="119"/>
      <c r="M236" s="226"/>
      <c r="N236" s="227"/>
      <c r="O236" s="13"/>
      <c r="P236" s="13"/>
      <c r="Q236" s="13"/>
      <c r="R236" s="32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158</v>
      </c>
      <c r="B237" s="198">
        <v>44140</v>
      </c>
      <c r="C237" s="198"/>
      <c r="D237" s="151" t="s">
        <v>461</v>
      </c>
      <c r="E237" s="199" t="s">
        <v>580</v>
      </c>
      <c r="F237" s="200">
        <v>925</v>
      </c>
      <c r="G237" s="199"/>
      <c r="H237" s="199">
        <v>1095</v>
      </c>
      <c r="I237" s="219">
        <v>1093</v>
      </c>
      <c r="J237" s="456" t="s">
        <v>828</v>
      </c>
      <c r="K237" s="124">
        <f t="shared" ref="K237" si="53">H237-F237</f>
        <v>170</v>
      </c>
      <c r="L237" s="125">
        <f t="shared" ref="L237" si="54">K237/F237</f>
        <v>0.18378378378378379</v>
      </c>
      <c r="M237" s="126" t="s">
        <v>556</v>
      </c>
      <c r="N237" s="338">
        <v>44201</v>
      </c>
      <c r="O237" s="13"/>
      <c r="P237" s="13"/>
      <c r="Q237" s="13"/>
      <c r="R237" s="32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159</v>
      </c>
      <c r="B238" s="198">
        <v>44140</v>
      </c>
      <c r="C238" s="198"/>
      <c r="D238" s="151" t="s">
        <v>336</v>
      </c>
      <c r="E238" s="199" t="s">
        <v>580</v>
      </c>
      <c r="F238" s="200">
        <v>332.5</v>
      </c>
      <c r="G238" s="199"/>
      <c r="H238" s="199">
        <v>393</v>
      </c>
      <c r="I238" s="219">
        <v>406</v>
      </c>
      <c r="J238" s="456" t="s">
        <v>842</v>
      </c>
      <c r="K238" s="124">
        <f t="shared" ref="K238" si="55">H238-F238</f>
        <v>60.5</v>
      </c>
      <c r="L238" s="125">
        <f t="shared" ref="L238" si="56">K238/F238</f>
        <v>0.18195488721804512</v>
      </c>
      <c r="M238" s="126" t="s">
        <v>556</v>
      </c>
      <c r="N238" s="338">
        <v>44256</v>
      </c>
      <c r="O238" s="13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201">
        <v>160</v>
      </c>
      <c r="B239" s="202">
        <v>44141</v>
      </c>
      <c r="C239" s="202"/>
      <c r="D239" s="206" t="s">
        <v>465</v>
      </c>
      <c r="E239" s="203" t="s">
        <v>580</v>
      </c>
      <c r="F239" s="204" t="s">
        <v>825</v>
      </c>
      <c r="G239" s="203"/>
      <c r="H239" s="203"/>
      <c r="I239" s="224">
        <v>290</v>
      </c>
      <c r="J239" s="225" t="s">
        <v>558</v>
      </c>
      <c r="K239" s="225"/>
      <c r="L239" s="119"/>
      <c r="M239" s="226"/>
      <c r="N239" s="227"/>
      <c r="O239" s="13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201">
        <v>161</v>
      </c>
      <c r="B240" s="202">
        <v>44187</v>
      </c>
      <c r="C240" s="202"/>
      <c r="D240" s="206" t="s">
        <v>754</v>
      </c>
      <c r="E240" s="203" t="s">
        <v>580</v>
      </c>
      <c r="F240" s="453" t="s">
        <v>827</v>
      </c>
      <c r="G240" s="203"/>
      <c r="H240" s="203"/>
      <c r="I240" s="224">
        <v>239</v>
      </c>
      <c r="J240" s="454" t="s">
        <v>558</v>
      </c>
      <c r="K240" s="225"/>
      <c r="L240" s="119"/>
      <c r="M240" s="226"/>
      <c r="N240" s="227"/>
      <c r="O240" s="13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18">
      <c r="A241" s="201">
        <v>162</v>
      </c>
      <c r="B241" s="202">
        <v>44258</v>
      </c>
      <c r="C241" s="202"/>
      <c r="D241" s="206" t="s">
        <v>758</v>
      </c>
      <c r="E241" s="203" t="s">
        <v>580</v>
      </c>
      <c r="F241" s="204" t="s">
        <v>786</v>
      </c>
      <c r="G241" s="203"/>
      <c r="H241" s="203"/>
      <c r="I241" s="224">
        <v>590</v>
      </c>
      <c r="J241" s="225" t="s">
        <v>558</v>
      </c>
      <c r="K241" s="225"/>
      <c r="L241" s="119"/>
      <c r="M241" s="323"/>
      <c r="N241" s="227"/>
      <c r="O241" s="13"/>
      <c r="P241" s="13"/>
      <c r="R241" s="324" t="s">
        <v>710</v>
      </c>
    </row>
    <row r="242" spans="1:18">
      <c r="A242" s="201">
        <v>163</v>
      </c>
      <c r="B242" s="202">
        <v>44274</v>
      </c>
      <c r="C242" s="202"/>
      <c r="D242" s="206" t="s">
        <v>336</v>
      </c>
      <c r="E242" s="486" t="s">
        <v>580</v>
      </c>
      <c r="F242" s="453" t="s">
        <v>844</v>
      </c>
      <c r="G242" s="203"/>
      <c r="H242" s="203"/>
      <c r="I242" s="224">
        <v>420</v>
      </c>
      <c r="J242" s="454" t="s">
        <v>558</v>
      </c>
      <c r="K242" s="225"/>
      <c r="L242" s="119"/>
      <c r="M242" s="226"/>
      <c r="N242" s="227"/>
      <c r="O242" s="13"/>
      <c r="R242" s="487" t="s">
        <v>710</v>
      </c>
    </row>
    <row r="243" spans="1:18">
      <c r="A243" s="201">
        <v>164</v>
      </c>
      <c r="B243" s="202">
        <v>44295</v>
      </c>
      <c r="C243" s="202"/>
      <c r="D243" s="206" t="s">
        <v>847</v>
      </c>
      <c r="E243" s="203" t="s">
        <v>580</v>
      </c>
      <c r="F243" s="204" t="s">
        <v>848</v>
      </c>
      <c r="G243" s="203"/>
      <c r="H243" s="203"/>
      <c r="I243" s="224">
        <v>663</v>
      </c>
      <c r="J243" s="454" t="s">
        <v>558</v>
      </c>
      <c r="K243" s="225"/>
      <c r="L243" s="119"/>
      <c r="M243" s="226"/>
      <c r="N243" s="227"/>
      <c r="O243" s="13"/>
      <c r="R243" s="228"/>
    </row>
    <row r="244" spans="1:18">
      <c r="A244" s="201">
        <v>165</v>
      </c>
      <c r="B244" s="202">
        <v>44308</v>
      </c>
      <c r="C244" s="202"/>
      <c r="D244" s="206" t="s">
        <v>369</v>
      </c>
      <c r="E244" s="486" t="s">
        <v>580</v>
      </c>
      <c r="F244" s="453" t="s">
        <v>856</v>
      </c>
      <c r="G244" s="203"/>
      <c r="H244" s="203"/>
      <c r="I244" s="224">
        <v>155</v>
      </c>
      <c r="J244" s="454" t="s">
        <v>558</v>
      </c>
      <c r="K244" s="225"/>
      <c r="L244" s="119"/>
      <c r="M244" s="226"/>
      <c r="N244" s="227"/>
      <c r="O244" s="13"/>
      <c r="R244" s="228"/>
    </row>
    <row r="245" spans="1:18">
      <c r="O245" s="13"/>
      <c r="R245" s="228"/>
    </row>
    <row r="246" spans="1:18">
      <c r="R246" s="228"/>
    </row>
    <row r="247" spans="1:18">
      <c r="R247" s="228"/>
    </row>
    <row r="248" spans="1:18">
      <c r="R248" s="228"/>
    </row>
    <row r="249" spans="1:18">
      <c r="R249" s="228"/>
    </row>
    <row r="250" spans="1:18">
      <c r="R250" s="228"/>
    </row>
    <row r="251" spans="1:18">
      <c r="R251" s="228"/>
    </row>
    <row r="252" spans="1:18">
      <c r="A252" s="201"/>
      <c r="B252" s="192" t="s">
        <v>781</v>
      </c>
      <c r="R252" s="228"/>
    </row>
    <row r="262" spans="1:6">
      <c r="A262" s="207"/>
    </row>
    <row r="263" spans="1:6">
      <c r="A263" s="207"/>
      <c r="F263" s="455"/>
    </row>
    <row r="264" spans="1:6">
      <c r="A264" s="203"/>
    </row>
  </sheetData>
  <autoFilter ref="R1:R260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2021-05-05T02:38:49Z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